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ATA" sheetId="1" r:id="rId1"/>
    <sheet name="REKAP" sheetId="2" r:id="rId2"/>
    <sheet name="Sheet3" sheetId="3" r:id="rId3"/>
    <sheet name="Sheet4" sheetId="4" r:id="rId4"/>
  </sheets>
  <definedNames>
    <definedName name="_xlnm.Print_Area" localSheetId="1">REKAP!$A$1:$P$30</definedName>
  </definedNames>
  <calcPr calcId="144525"/>
</workbook>
</file>

<file path=xl/sharedStrings.xml><?xml version="1.0" encoding="utf-8"?>
<sst xmlns="http://schemas.openxmlformats.org/spreadsheetml/2006/main" count="1851" uniqueCount="870">
  <si>
    <t>DATA BENCANA ALAM</t>
  </si>
  <si>
    <t>DI KOTA SEMARANG TH. 2023</t>
  </si>
  <si>
    <t>( TIDAK DITETAPKAN DENGAN SURAT PERNYATAAN BENCANA OLEH WALIKOTA SEMARANG )</t>
  </si>
  <si>
    <t>JANUARI 2023</t>
  </si>
  <si>
    <t>NO.</t>
  </si>
  <si>
    <t>TGL. KEJADIAN</t>
  </si>
  <si>
    <t>LOKASI</t>
  </si>
  <si>
    <t>KELURAHAN</t>
  </si>
  <si>
    <t>KECAMATAN</t>
  </si>
  <si>
    <t xml:space="preserve">B </t>
  </si>
  <si>
    <t>RB</t>
  </si>
  <si>
    <t>TL</t>
  </si>
  <si>
    <t>PB</t>
  </si>
  <si>
    <t>RR</t>
  </si>
  <si>
    <t>KB</t>
  </si>
  <si>
    <t>PT</t>
  </si>
  <si>
    <t>MD</t>
  </si>
  <si>
    <t>Luka2</t>
  </si>
  <si>
    <t>HLG</t>
  </si>
  <si>
    <t xml:space="preserve">Korban </t>
  </si>
  <si>
    <t>Pengungsi</t>
  </si>
  <si>
    <t>KERUGIAN</t>
  </si>
  <si>
    <t>KETERANGAN</t>
  </si>
  <si>
    <t xml:space="preserve"> 1. Jl. Sidorejo Jolotundo</t>
  </si>
  <si>
    <t>Semarang Timur</t>
  </si>
  <si>
    <t xml:space="preserve"> Korban Jiwa : Nihil</t>
  </si>
  <si>
    <t xml:space="preserve"> - Genangan banjir setinggi 35 cm.</t>
  </si>
  <si>
    <t>( Minggu )</t>
  </si>
  <si>
    <t xml:space="preserve"> 2. Jl. MT. Haryono</t>
  </si>
  <si>
    <t xml:space="preserve"> Materiil : </t>
  </si>
  <si>
    <t xml:space="preserve"> - Genangan banjir setinggi 30 cm.</t>
  </si>
  <si>
    <t xml:space="preserve"> 3. Jl. Sidorejo Gayamsari</t>
  </si>
  <si>
    <t xml:space="preserve"> - Diperkirakan sekitar :</t>
  </si>
  <si>
    <t xml:space="preserve"> - Genangan banjir setinggi 20 cm.</t>
  </si>
  <si>
    <t xml:space="preserve"> 4. Jl. Rejomulyo RW.03 &amp;</t>
  </si>
  <si>
    <t xml:space="preserve"> - Genangan banjir setinggi 10 - 15 cm.</t>
  </si>
  <si>
    <t xml:space="preserve">     RW.05</t>
  </si>
  <si>
    <t xml:space="preserve"> 1. RW.06, 07, 08</t>
  </si>
  <si>
    <t>Gebangsari</t>
  </si>
  <si>
    <t xml:space="preserve">Genuk </t>
  </si>
  <si>
    <t xml:space="preserve"> - Genangan banjir setinggi 50 - 80 cm.</t>
  </si>
  <si>
    <t xml:space="preserve"> 2. RW.03, 01, 07, 08</t>
  </si>
  <si>
    <t>Genuksari</t>
  </si>
  <si>
    <t xml:space="preserve"> - Genangan banjir setinggi 60 cm.</t>
  </si>
  <si>
    <t xml:space="preserve"> 3. Trimulyo RW.01 - 04</t>
  </si>
  <si>
    <t>Trimulyo</t>
  </si>
  <si>
    <t xml:space="preserve"> - Genangan banjir setinggi 50 - 60 cm.</t>
  </si>
  <si>
    <t xml:space="preserve"> 4. RT.08 RW.07</t>
  </si>
  <si>
    <t>Kudu</t>
  </si>
  <si>
    <t xml:space="preserve"> 1. Mall Paragon</t>
  </si>
  <si>
    <t>Brumbungan</t>
  </si>
  <si>
    <t>Semarang Tengah</t>
  </si>
  <si>
    <t xml:space="preserve"> - Genangan banjir setinggi 10 - 30 cm.</t>
  </si>
  <si>
    <t xml:space="preserve"> 1. Jl. Krajan RT.01 RW.01</t>
  </si>
  <si>
    <t>Mangkang Wetan</t>
  </si>
  <si>
    <t>T u g u</t>
  </si>
  <si>
    <t xml:space="preserve"> 2. Pom Randugarut</t>
  </si>
  <si>
    <t xml:space="preserve"> - Genangan banjir setinggi 50 cm</t>
  </si>
  <si>
    <t xml:space="preserve"> 3. Talud DAS Plumbon</t>
  </si>
  <si>
    <t>Mangkang Kulon</t>
  </si>
  <si>
    <t xml:space="preserve"> - Talud Jebol sekitar kurang lebih 4 m. Talud sudah retak dan bocor.</t>
  </si>
  <si>
    <t xml:space="preserve">     RT.01 RW.04</t>
  </si>
  <si>
    <t xml:space="preserve"> 4. - RT.01 RW.01</t>
  </si>
  <si>
    <t>Randugarut</t>
  </si>
  <si>
    <t xml:space="preserve"> - Wilayah paling parah.</t>
  </si>
  <si>
    <t xml:space="preserve">     - RT.01 RW.02</t>
  </si>
  <si>
    <t xml:space="preserve">     - RT.01 RW.03</t>
  </si>
  <si>
    <t xml:space="preserve">     Wilayah RW.02 &amp; 03</t>
  </si>
  <si>
    <t xml:space="preserve"> 1. Jl. Puri Anjasmoro</t>
  </si>
  <si>
    <t>Semarang Barat</t>
  </si>
  <si>
    <t xml:space="preserve"> - Genangan banjir setinggi 70 cm</t>
  </si>
  <si>
    <t xml:space="preserve"> 2. Jl. Simongan samping</t>
  </si>
  <si>
    <t xml:space="preserve">    Sampokong</t>
  </si>
  <si>
    <t xml:space="preserve"> 3. Jl. Puspanjolo</t>
  </si>
  <si>
    <t xml:space="preserve"> - Genangan banjir setinggi 40 cm.</t>
  </si>
  <si>
    <t xml:space="preserve"> 4. Jl. Tambakharjo RW. 01 -</t>
  </si>
  <si>
    <t xml:space="preserve"> - Genangan banjir setinggi 30 - 50 cm. ( yang terdampak ada sekitar 259 KK )</t>
  </si>
  <si>
    <t xml:space="preserve">     RW.04</t>
  </si>
  <si>
    <t xml:space="preserve"> 5. Jl. Puri Anjasmoro</t>
  </si>
  <si>
    <t>Tawangsari</t>
  </si>
  <si>
    <t xml:space="preserve"> 6. Perum Semarang Indah</t>
  </si>
  <si>
    <t>Tawangmas</t>
  </si>
  <si>
    <t xml:space="preserve"> 7. Jl. Ariloka RW.06 &amp; 07</t>
  </si>
  <si>
    <t>Krobokan</t>
  </si>
  <si>
    <t xml:space="preserve"> - Genangan banjir setinggi 10 - 20 cm. Sudah mulai surut  ( 15.50 wib )</t>
  </si>
  <si>
    <t xml:space="preserve"> 1. Perum Mangkang Gn Jati</t>
  </si>
  <si>
    <t>Wonosari</t>
  </si>
  <si>
    <t>Ngaliyan</t>
  </si>
  <si>
    <t xml:space="preserve"> - Genangan banjir setinggi 70 cm.</t>
  </si>
  <si>
    <t xml:space="preserve">     RW.02</t>
  </si>
  <si>
    <t xml:space="preserve"> 2. Wil RT.11 RW.02</t>
  </si>
  <si>
    <t xml:space="preserve"> 3. EWS Wates</t>
  </si>
  <si>
    <t xml:space="preserve"> - Cp. Achin Nisay : HP. 085700000921</t>
  </si>
  <si>
    <t>Jumlah</t>
  </si>
  <si>
    <t xml:space="preserve"> 1. Panggung Kidul, Dadapan,</t>
  </si>
  <si>
    <t>Panggung Kidul</t>
  </si>
  <si>
    <t>Semarang Utara</t>
  </si>
  <si>
    <t xml:space="preserve"> - Panggung Lor, Plombokan,</t>
  </si>
  <si>
    <t xml:space="preserve">   Kuningan</t>
  </si>
  <si>
    <t xml:space="preserve"> 2. Jln. Petek Kp. Driyahan -</t>
  </si>
  <si>
    <t xml:space="preserve">     Mesjid Arridha</t>
  </si>
  <si>
    <t xml:space="preserve"> 3. Museum Bubakan</t>
  </si>
  <si>
    <t xml:space="preserve"> - Genangan banjir setinggi 45 cm.</t>
  </si>
  <si>
    <t xml:space="preserve"> 4. Jln. Kakap</t>
  </si>
  <si>
    <t xml:space="preserve"> 5. Jln. Bawah Tol Kaligawe</t>
  </si>
  <si>
    <t xml:space="preserve">     Depan RSI Sultan Agung</t>
  </si>
  <si>
    <t xml:space="preserve"> 1. Jl. Sri Rejeki Selatan RT.07 </t>
  </si>
  <si>
    <t>Kalibanteng Kidul</t>
  </si>
  <si>
    <t xml:space="preserve"> - Tanah Longsor</t>
  </si>
  <si>
    <t xml:space="preserve">    RW.03 </t>
  </si>
  <si>
    <t xml:space="preserve"> 2. Jl. Borobudur Utara 18 </t>
  </si>
  <si>
    <t>Manyaran</t>
  </si>
  <si>
    <t xml:space="preserve"> - Tanah Longsor Lokasi belakang rumah atas nama Jadfani Wijaya. CP : Yatno ( 082133830070 )</t>
  </si>
  <si>
    <t xml:space="preserve">    No. 16 RT.05 RW.04</t>
  </si>
  <si>
    <t xml:space="preserve"> 3. Jl. Srinindito Raya Timur,</t>
  </si>
  <si>
    <t xml:space="preserve">     Ngemplak Simongan</t>
  </si>
  <si>
    <t xml:space="preserve">     RT.09 RW.03</t>
  </si>
  <si>
    <t xml:space="preserve"> 1. Wil. RT.12 RW.19</t>
  </si>
  <si>
    <t>Sendangmulyo</t>
  </si>
  <si>
    <t>Tembalang</t>
  </si>
  <si>
    <t xml:space="preserve">     Bukit Perumnas Sendang</t>
  </si>
  <si>
    <t xml:space="preserve"> - RT.122 CP : 087737540420</t>
  </si>
  <si>
    <t xml:space="preserve">     Mulyo.</t>
  </si>
  <si>
    <t xml:space="preserve"> 2. Wil. RT.01 RW.07</t>
  </si>
  <si>
    <t>Tandang</t>
  </si>
  <si>
    <t xml:space="preserve">     Jl. Depoksari Raya</t>
  </si>
  <si>
    <t xml:space="preserve"> 1. RW.02</t>
  </si>
  <si>
    <t>T U G U</t>
  </si>
  <si>
    <t xml:space="preserve"> 1. RT.05 RW.01</t>
  </si>
  <si>
    <t>Sadeng</t>
  </si>
  <si>
    <t>Gunungpati</t>
  </si>
  <si>
    <t xml:space="preserve"> - Kondisi rumah Bpk. Kiswanto Longsor. CP : 085774857296</t>
  </si>
  <si>
    <t xml:space="preserve"> 2. RT.06 RW.06</t>
  </si>
  <si>
    <t>Sukorejo</t>
  </si>
  <si>
    <t xml:space="preserve"> - Terjadi kelongsoran tanah yang mengakibatkan 2 rumah roboh di karenakan hujan deras di wilayah Kel. </t>
  </si>
  <si>
    <t xml:space="preserve">    Sukorejo. CP : Bpk. Mujiono ( 085640283262 ), P. Teguh.</t>
  </si>
  <si>
    <t xml:space="preserve"> 3. RT.05 RW.01</t>
  </si>
  <si>
    <t xml:space="preserve"> 1. RT.02 RW.05</t>
  </si>
  <si>
    <t>Tinjomoyo</t>
  </si>
  <si>
    <t>Banyumanik</t>
  </si>
  <si>
    <t xml:space="preserve"> - Kejadian Tanah Longsor tepatnya di depan rumah pak Kasmadi</t>
  </si>
  <si>
    <t xml:space="preserve"> 1. RT.01 RW.04</t>
  </si>
  <si>
    <t>Karanganyar Gunung</t>
  </si>
  <si>
    <t>Candisari</t>
  </si>
  <si>
    <t xml:space="preserve"> - Tanah Longsor. Yang terdampak rumah Bpk. Mawardi. CP : Wijaya ( 08156629934 )</t>
  </si>
  <si>
    <t xml:space="preserve"> 2. RT.09 RW.11</t>
  </si>
  <si>
    <t>Jomblang</t>
  </si>
  <si>
    <t xml:space="preserve"> - Talud jalan longsor.</t>
  </si>
  <si>
    <t xml:space="preserve"> </t>
  </si>
  <si>
    <t>31 Des 2022</t>
  </si>
  <si>
    <t>BALAI KOTA SEMARANG</t>
  </si>
  <si>
    <t xml:space="preserve"> PUSAT DAPUR UMUM UNTUK MEMBANTU SAUDARA2 YANG TERDAMPAK BANJIR DI WIL.</t>
  </si>
  <si>
    <t>s/d 8 Januari 2023</t>
  </si>
  <si>
    <t xml:space="preserve"> KOTA SEMARANG</t>
  </si>
  <si>
    <t>RT.08 RW.10</t>
  </si>
  <si>
    <t xml:space="preserve"> Telah terjadi pergerakan tanah di RW 10 yang menyebabkan beberapa rumah retak dan beberapa longsor .</t>
  </si>
  <si>
    <t>Trangkil Baru</t>
  </si>
  <si>
    <t xml:space="preserve"> Wilayah terdampak : ( akibat Tanah Gerak )</t>
  </si>
  <si>
    <t xml:space="preserve"> - Diperkirakan sekitar : </t>
  </si>
  <si>
    <t xml:space="preserve"> RT.08 RW.10                                                                            RT. 03 RW.10 </t>
  </si>
  <si>
    <t xml:space="preserve">   Rp. 450.000.000,-</t>
  </si>
  <si>
    <t>1. Iwan kurniawan (Ngontrak Perum Puri Sartika)                           1. Isnan ( 2 KK / 5 Jiwa )</t>
  </si>
  <si>
    <t>2. Saman                                                                                   2. Agus ( 1 KK / 4 Jiwa )</t>
  </si>
  <si>
    <t>3. Iskandar (ngungsi balai RW)                                                     3. Ibu Effendi ( 1 KK / 2 )</t>
  </si>
  <si>
    <t>4. Surono                                                                                  4. Wahyu Jatmiko ( 2 KK / 6 Jiwa )</t>
  </si>
  <si>
    <t>5. Rosidi</t>
  </si>
  <si>
    <r>
      <rPr>
        <sz val="9"/>
        <color rgb="FF000000"/>
        <rFont val="Arial Narrow"/>
        <charset val="134"/>
      </rPr>
      <t xml:space="preserve">6. Yudi Anto (ngungsi dirumah orangtua)                                   </t>
    </r>
    <r>
      <rPr>
        <b/>
        <sz val="9"/>
        <color rgb="FF000000"/>
        <rFont val="Arial Narrow"/>
        <charset val="134"/>
      </rPr>
      <t xml:space="preserve">      RT.05 RW.10</t>
    </r>
  </si>
  <si>
    <t>7. Eko sulistyo (ngontrak)                                                             1. Sukamto ( 1 KK / 4 Jiwa )</t>
  </si>
  <si>
    <t>8. Marno</t>
  </si>
  <si>
    <t>9. Prasetyo widodo</t>
  </si>
  <si>
    <t>10. Sukarman</t>
  </si>
  <si>
    <t>11. Sumaryono</t>
  </si>
  <si>
    <t>12. Hari kuncoro</t>
  </si>
  <si>
    <t>13. Masruri</t>
  </si>
  <si>
    <t>14. Suroso</t>
  </si>
  <si>
    <t>15. Sugeng riyanto (ngontrak)</t>
  </si>
  <si>
    <t xml:space="preserve">16. Rusmanto </t>
  </si>
  <si>
    <t>RT.04 RW.04</t>
  </si>
  <si>
    <t>Karang Roto</t>
  </si>
  <si>
    <t>Genuk</t>
  </si>
  <si>
    <t xml:space="preserve"> Pada pukul 12.00 wib Terjadi hujan disertai angin di wilayah Karangroto mengakibatkan atap rumah roboh </t>
  </si>
  <si>
    <t>Kp. Beringin 4 No. 23</t>
  </si>
  <si>
    <t xml:space="preserve"> Rumah terdampak milik ibu Suyani ( 60 th ). </t>
  </si>
  <si>
    <t xml:space="preserve">   Rp. 10.000.000,-</t>
  </si>
  <si>
    <t>RT.09 RW.11</t>
  </si>
  <si>
    <t>Pudak Payung</t>
  </si>
  <si>
    <t xml:space="preserve"> Korban Jiwa : 1 orang, an :</t>
  </si>
  <si>
    <t xml:space="preserve"> Pada hari Jum'at 06 Januari 2023 telah terjadi hujan deras dan mengakibatkan tebing longsor dengan diameter</t>
  </si>
  <si>
    <t>Perum P4A Blok H/no. 11</t>
  </si>
  <si>
    <t xml:space="preserve"> Bpk. Ari Wibowo ( 37 th )</t>
  </si>
  <si>
    <t xml:space="preserve"> 6 x 10 m dan longsoran tebing mengenai 2 rumah di bawahnya. Yaitu rumah milik :</t>
  </si>
  <si>
    <t xml:space="preserve"> 1. Bpk. Agung  / 1 KK 2 Jiwa</t>
  </si>
  <si>
    <t xml:space="preserve"> 2. Bpk. Ari Wibowo / 1 KK 2 Jiwa</t>
  </si>
  <si>
    <t xml:space="preserve">   Rp. 100.000.000,-</t>
  </si>
  <si>
    <t>RT.07 RW.06</t>
  </si>
  <si>
    <t>Jabungan</t>
  </si>
  <si>
    <t xml:space="preserve"> Hujan deras dengan intensitas tinggi dan durasi cukup lama mengakibatkan Tanah Longsor menimpa rumah </t>
  </si>
  <si>
    <t>Jln. Klaster Apel Bintang Regency</t>
  </si>
  <si>
    <t xml:space="preserve"> Bp. A.Sodiq ( 39 th ) dihuni 1 KK 3 Jiwa. Ruangan yg terdampak adl ruang dapur ukuran 6 x 4 m.</t>
  </si>
  <si>
    <t xml:space="preserve"> Kejadian sekitar pkl. 14.30 wib. Penyebab : hujan deras dengan intensitas tinggi.</t>
  </si>
  <si>
    <t>RT.01, 02, 08, 09</t>
  </si>
  <si>
    <t>Sendangguwo</t>
  </si>
  <si>
    <t xml:space="preserve"> Pada pkl. 16.15 wib ketinggian awal air mencapai 120 cm. Pada saat pkl 20.35 wib, ketinggian air berangsur</t>
  </si>
  <si>
    <t xml:space="preserve"> surut dengan ketinggian genangan hingga 30 cm. Terdampak sementara 450 KK, 1113 Jiwa</t>
  </si>
  <si>
    <t>RT.01, 02 RW.03</t>
  </si>
  <si>
    <t>Rowosari</t>
  </si>
  <si>
    <t xml:space="preserve"> Data tedampak banjir 36 KK 147 Jiwa </t>
  </si>
  <si>
    <t xml:space="preserve"> Laki2 : 38 orang, Perempuan : 37 orang dan anak -anak : 72 orang.</t>
  </si>
  <si>
    <t xml:space="preserve"> Pos Pengungsian sementara berada di Balai Diklat BKPP.</t>
  </si>
  <si>
    <t>RT.05 RW.11</t>
  </si>
  <si>
    <t xml:space="preserve"> Dikarenakan hujan deras sekitar wilyah tersebut mengakibatkan talud samping rumah  longsor, dg panjang :</t>
  </si>
  <si>
    <t>Jl Serimpi 1 Blok B</t>
  </si>
  <si>
    <t xml:space="preserve"> 10 m dan Tinggi : 7 m.</t>
  </si>
  <si>
    <t xml:space="preserve"> Rumah terdampak milik Bpk. Diko Aristian, dihuni 1 KK 2 Jiwa</t>
  </si>
  <si>
    <t xml:space="preserve">   Rp. 15.000.000,-</t>
  </si>
  <si>
    <t>RT.04 RW.03</t>
  </si>
  <si>
    <t>Pandean Lamper</t>
  </si>
  <si>
    <t>Gayamsari</t>
  </si>
  <si>
    <t xml:space="preserve"> Pada hari Jum'at 06 Januari 2023 telah terjadi hujan deras di setai angin kencang yang menyebabkan </t>
  </si>
  <si>
    <t>Jl. Kelinci III B</t>
  </si>
  <si>
    <t xml:space="preserve"> bangunan roboh karena usia bangunan yang sudah tua. Rumah tsb milik : Bpk. Pawiro Dimedjo.</t>
  </si>
  <si>
    <t xml:space="preserve"> dihuni 1 KK 3 Jiwa. Kejadian sekitar pkl. 07.00 wib.</t>
  </si>
  <si>
    <t>RT.01 &amp; RT.07</t>
  </si>
  <si>
    <t>Pedurungan Kidul</t>
  </si>
  <si>
    <t>Pedurungan</t>
  </si>
  <si>
    <t xml:space="preserve"> Kebutuhan mendesak untuk warga terdampak : alat2 kebersihan, plastik besar hitam untuk sampah, sapu,</t>
  </si>
  <si>
    <t>( Sabtu )</t>
  </si>
  <si>
    <t xml:space="preserve"> sikat dll untuk pembersihan lumpur. Alat mandi, pembersih lantai, dsb.</t>
  </si>
  <si>
    <t xml:space="preserve"> Total terdampak ada 62 KK 251 Jiwa.</t>
  </si>
  <si>
    <t>RT.02, 03, 06, 10</t>
  </si>
  <si>
    <t xml:space="preserve"> Genangan air sudah surut, dan sedang dalam proses pembersihan sisa lumpur.</t>
  </si>
  <si>
    <t>RW.03, 07, 08</t>
  </si>
  <si>
    <t xml:space="preserve"> Total terdampak ada 490 KK 2567  Jiwa. Terdiri dari 3 RW.</t>
  </si>
  <si>
    <t xml:space="preserve"> - RW. 03   = 350 KK / 2000 Jiwa</t>
  </si>
  <si>
    <t xml:space="preserve"> - RW. 07   = 120 KK /  482 Jiwa</t>
  </si>
  <si>
    <t xml:space="preserve"> - RW. 08   =  20 KK /   85 Jiwa</t>
  </si>
  <si>
    <t>RT.03 RW.10</t>
  </si>
  <si>
    <t>Pedurungan Tengah</t>
  </si>
  <si>
    <t xml:space="preserve"> Bersumber dari warung angkringan pada saat memasak tiba tiba kompor berkobar kemudian menyambar drum</t>
  </si>
  <si>
    <t>Jl.Depok I</t>
  </si>
  <si>
    <t xml:space="preserve"> yg berisi solar yg berada di belakang warung tersebut. Kemudian drum yg berisi solar tersebut meledak dan </t>
  </si>
  <si>
    <t xml:space="preserve">( Gudang CV. Multi Warna </t>
  </si>
  <si>
    <t xml:space="preserve"> menyambar bahan percetakan yg berbahan kimia milik CV.Multi Warna Grafika.</t>
  </si>
  <si>
    <t xml:space="preserve">  Grafik )</t>
  </si>
  <si>
    <t xml:space="preserve">   Rp. 10 Miliar</t>
  </si>
  <si>
    <t xml:space="preserve"> Pemilik Warung : Bpk. soni ( 46 th ). Penyebab kebakaran : diduga dari kompor milik warung angkringan,</t>
  </si>
  <si>
    <t xml:space="preserve"> yang sedang dipakai untuk masak. Kejadian sekitar pkl. 16.00 wib</t>
  </si>
  <si>
    <t>RT.01, RT.07</t>
  </si>
  <si>
    <t xml:space="preserve"> Total terdampak ada 62 KK 251 Jiwa. RT.01 = 8 KK dan RT.07 = 8 KK</t>
  </si>
  <si>
    <t xml:space="preserve"> Pkl. 23.59 wib</t>
  </si>
  <si>
    <t>RW. 26</t>
  </si>
  <si>
    <t>Meteseh</t>
  </si>
  <si>
    <t xml:space="preserve"> Genangan air sudah surut, dan sedang dalam proses pembersihan sisa lumpur.  ( pkl. 23.59 wib )</t>
  </si>
  <si>
    <t>Perum Dinar Indah</t>
  </si>
  <si>
    <t xml:space="preserve"> Terdampak : RW. 26 = 35 KK / 174 Jiwa.</t>
  </si>
  <si>
    <t xml:space="preserve"> Dampak Banjir DAS Babon Meteseh mengakibatkan 2 jiwa Meninggal Dunia.</t>
  </si>
  <si>
    <t>RT. 02, 03,, 06 &amp; 10</t>
  </si>
  <si>
    <t xml:space="preserve"> Terdampak : 4 RT. RT. 02 ---&gt; 8 KK, RT.03 --&gt; 8 KK, RT.06  ---&gt; 40 KK, RT.10 ---&gt; 6 KK</t>
  </si>
  <si>
    <t xml:space="preserve"> Total 62 KK / 251 Jiwa</t>
  </si>
  <si>
    <t>RW.03, 04, 07 &amp; 08</t>
  </si>
  <si>
    <t xml:space="preserve"> Terdampak 4 RW. Yaitu : RW.04  = 20 KK / 80 Jiwa</t>
  </si>
  <si>
    <t xml:space="preserve">                                     RW. 03 = 350 KK / 2000 Jiwa</t>
  </si>
  <si>
    <t xml:space="preserve">                                     RW.07 = 120 KK / 482 Jiwa</t>
  </si>
  <si>
    <t xml:space="preserve">                                     RW.08 =  20 KK / 85 Jiwa</t>
  </si>
  <si>
    <t xml:space="preserve"> Total 510 KK / 2647 Jiwa</t>
  </si>
  <si>
    <t>RT.06 RW.06</t>
  </si>
  <si>
    <t xml:space="preserve"> Hujan deras yang mengguyur Kota Semarang dengan durasi yang cukup lama mengakibatkan talud jalan</t>
  </si>
  <si>
    <t xml:space="preserve"> longsor mengenai rumah warga dengan Tinggi : 25 m Lebar. </t>
  </si>
  <si>
    <t xml:space="preserve"> Rumah terdampak milik Bpk. Agus Priyanto ( 46 th ), dihuni 1 KK 4 Jiwa.</t>
  </si>
  <si>
    <t xml:space="preserve">   Rp.  3.000.000,-</t>
  </si>
  <si>
    <t xml:space="preserve"> Kejadian sekitar pkl. 15.00 wib</t>
  </si>
  <si>
    <t>Jl.Tawang no. 1</t>
  </si>
  <si>
    <t>Tanjungmas</t>
  </si>
  <si>
    <t xml:space="preserve"> Berdasarkan sumber info api berawal dari ruang dapur, yang kemudian api membesar dan menyebar ke</t>
  </si>
  <si>
    <t>PT Reska Multi Usaha</t>
  </si>
  <si>
    <t xml:space="preserve"> ruangan lain. Pada saat itu terjadi ledakan, sehingga api menyambar ke ruang logistik dan mess pegawai.</t>
  </si>
  <si>
    <t xml:space="preserve"> Penyebab : diperkirakan konsleting listrik.  Kejadian kurang lebih sekitar pkl. 23.50 wib. </t>
  </si>
  <si>
    <t xml:space="preserve">   belum ada sumber yang menye-</t>
  </si>
  <si>
    <t xml:space="preserve"> Korban Luka bakar : - Herlise ( Petugas Damkar ), dibawa ke RS. Panti Wilasa Dr. Cipto.</t>
  </si>
  <si>
    <t xml:space="preserve">   butkan.</t>
  </si>
  <si>
    <t xml:space="preserve"> Sesak Nafas : Nova ( karyawan Reska Multi Usaha ), ditangani Ambulan Siaga.</t>
  </si>
  <si>
    <t>RT.02 RW.01</t>
  </si>
  <si>
    <t>Sekayu</t>
  </si>
  <si>
    <t xml:space="preserve"> Pada Hari Kamis 12 Januari 2023, pkl : 19.50 wib telah terjadi Kebakaran kamar kos yang disebabkan cas hp  </t>
  </si>
  <si>
    <t>Kp. Sekayu Raya 2</t>
  </si>
  <si>
    <t xml:space="preserve"> pemilik Kost : Bpk. Trimulyo ( keluarga pemilik kost ).</t>
  </si>
  <si>
    <t xml:space="preserve">   Rp. 5.000.000,-</t>
  </si>
  <si>
    <t>RT.01 RW.03</t>
  </si>
  <si>
    <t>Pudakpayung</t>
  </si>
  <si>
    <t xml:space="preserve"> Pada hari Jumat, 13 Januari 2023 sekitar pukul 20.30 WIB. Turun Hujan deras disertai angin. </t>
  </si>
  <si>
    <t xml:space="preserve"> Jl. Muteran Dalam Legoksari</t>
  </si>
  <si>
    <t xml:space="preserve"> Mengakibatkan 6 rumah mengalami retak. Rumah yang terdampak adl sbb :</t>
  </si>
  <si>
    <t xml:space="preserve"> 1. Pak Imam - 47 Tahun (1KK/4 jiwa)</t>
  </si>
  <si>
    <t xml:space="preserve">   Rp. 1 Milyar</t>
  </si>
  <si>
    <t xml:space="preserve"> 2. Pak Arif - 30 Tahun (1KK/ 5 Jiwa)</t>
  </si>
  <si>
    <t xml:space="preserve"> 3. Pak Yanto - 43 tahun (1kk / 4 jiwa)</t>
  </si>
  <si>
    <t xml:space="preserve"> 4. Pak Riski - 27 tahun (1kk / 3 jiwa)</t>
  </si>
  <si>
    <t xml:space="preserve"> 5. Pak Wachid - 35 tahun (1kk / 4 jiwa)</t>
  </si>
  <si>
    <t xml:space="preserve"> 6. Mbak Emi (rumah tidak  dihuni)</t>
  </si>
  <si>
    <t>RT.08 RW.14</t>
  </si>
  <si>
    <t>Gajahmungkur</t>
  </si>
  <si>
    <t xml:space="preserve"> Dikarenakan terjadi angin kencang sekitar pukul 10:00 WIB  mengakibatkan atap rumah roboh dan kondisi</t>
  </si>
  <si>
    <t>Jl. Kalilangse</t>
  </si>
  <si>
    <t xml:space="preserve"> bangunan rumah yang sudah lapuk. ( Luas 5 x 8 meter² ).</t>
  </si>
  <si>
    <t xml:space="preserve"> Rumah terdampak milik : Ibu Sutinah ( 77 th ).</t>
  </si>
  <si>
    <t xml:space="preserve">   Rp. 7.000.000,-</t>
  </si>
  <si>
    <t>RT.01 RW.01</t>
  </si>
  <si>
    <t>Bandarharjo</t>
  </si>
  <si>
    <t xml:space="preserve"> Hujan deras disertai angin kencang pada siang hariini menyebabkan 7 rumah terdampak Puting beliung di </t>
  </si>
  <si>
    <t>Kp. Ujung Laut</t>
  </si>
  <si>
    <t xml:space="preserve"> Bandarharjo. Kejadian sekitar pkl : 13.10 wib. Rumah yang terdampak ada 8 rumah, yaitu rumah milik :</t>
  </si>
  <si>
    <t xml:space="preserve"> 1. Bp. Saadah 1 KK / 3 JIWA</t>
  </si>
  <si>
    <t xml:space="preserve">   Rp. 34.000.000,-</t>
  </si>
  <si>
    <t xml:space="preserve"> 2. Bp. Suluri 1 KK / 1 JIWA</t>
  </si>
  <si>
    <t xml:space="preserve"> 3. Bp. Setiyawan 1 KK / 5 JIWA</t>
  </si>
  <si>
    <t xml:space="preserve"> 4. Bp. Abdul Kholiq 1 KK / 3 JIWA</t>
  </si>
  <si>
    <t xml:space="preserve"> 5. Bp. Agus 1 KK / 4 JIWA</t>
  </si>
  <si>
    <t xml:space="preserve"> 6. Bp. Imam 1 KK / 3 JIWA</t>
  </si>
  <si>
    <t xml:space="preserve"> 7. Bp. Sunardi 1 KK / 4 JIWA</t>
  </si>
  <si>
    <t xml:space="preserve"> 8. Bp. Ngasiman 2 KK / 6 JIWA </t>
  </si>
  <si>
    <t>RT.06 RW.01</t>
  </si>
  <si>
    <t xml:space="preserve">Seteran </t>
  </si>
  <si>
    <t xml:space="preserve"> Warga sekitar melihat kepulan asap dari ruang tidur dan langsung melaporkan kepada Damkar dan pihak terkait</t>
  </si>
  <si>
    <t>Jalan Sekayu Sari 375</t>
  </si>
  <si>
    <t xml:space="preserve"> dan berhasil di padamkan selama 2 Jam. Kejadian sekitar pkl. 14.30 wib.</t>
  </si>
  <si>
    <t xml:space="preserve"> Rumah yang terbakar milik Ibu Sri Wahyuni ( 40 th ). dihuni 1 KK 1 Jiwa. Penyebab : Konsleting listrik.</t>
  </si>
  <si>
    <t xml:space="preserve">   Rp. 30.000.000,-</t>
  </si>
  <si>
    <t>RT.08 RW.03</t>
  </si>
  <si>
    <t xml:space="preserve"> Hujan di wilayah RT.08 / RW.03 menyebabkan tanah pondasi ukuran 4 x 5 M longsor</t>
  </si>
  <si>
    <t>Jl. Borobudur 10</t>
  </si>
  <si>
    <t xml:space="preserve"> Kejadian sekitar pkl : 00.15 wib</t>
  </si>
  <si>
    <t xml:space="preserve">   Rp. 20.000.000,-</t>
  </si>
  <si>
    <t>RT.08 RW.01</t>
  </si>
  <si>
    <t>Kalipancur</t>
  </si>
  <si>
    <t xml:space="preserve"> Dikarenakan curah hujan yang tinggi diwilayah tersebut sehingga mengakibatkan tanah pondasi belakang</t>
  </si>
  <si>
    <t>Jl.Candi Pawon Selatan VI</t>
  </si>
  <si>
    <t xml:space="preserve"> rumah longsor. Panjang 8 m dan Tinggi 10 m. Rumah terdampak milik : Ibu Sri Mulyati ( 78 th ).</t>
  </si>
  <si>
    <t xml:space="preserve"> dihuni 1 KK 3 Jiwa. Kejadian sekitar pkl. 19.00 wib.</t>
  </si>
  <si>
    <t>RT.04 RW.08</t>
  </si>
  <si>
    <t xml:space="preserve"> Warga sekitar melihat kepulan asap dari Warung (Bagian Depan Rumah Pemilik) kemudian menjalar ke </t>
  </si>
  <si>
    <t>Jalan Tinjomoyo</t>
  </si>
  <si>
    <t xml:space="preserve"> ke seluruh bangunan rumah dan langsung melaporkan kepada Damkar dan pihak terkait dan berhasil di </t>
  </si>
  <si>
    <t xml:space="preserve"> padamkan. Penyebab : Konsleting listrik. Kejadian sekitar pkl. 03.00 wib. </t>
  </si>
  <si>
    <t xml:space="preserve">   Rp. 50.000.000,-</t>
  </si>
  <si>
    <t xml:space="preserve"> Rumah terdampak milik Bpk. Dwi Ashari ( 33 th ) / ibu Sri Wahyuni, dihuni 1 KK 3 Jiwa</t>
  </si>
  <si>
    <t>RT.05 RW.13</t>
  </si>
  <si>
    <t xml:space="preserve"> Pada awalnya ada genting yang bocor, kemudian sebagian genting itu di ambil untuk di turunkan. Namun</t>
  </si>
  <si>
    <t>Gang Randu</t>
  </si>
  <si>
    <t xml:space="preserve"> tiba - tiba kerangka Mushola ambrol ke bawah. Dan korban ikut jatuh ke bawah. Korban adalah :</t>
  </si>
  <si>
    <t xml:space="preserve"> 1. Bpk. Mashadi ( 51 th ). Kaki kanan dijahit dan tulang belakang. </t>
  </si>
  <si>
    <t xml:space="preserve">   Rp. 25.000.000,-</t>
  </si>
  <si>
    <t xml:space="preserve">     Dirawat di RSI Sultan Agung, R. Baitussalam 1 kmr 208 no. 6</t>
  </si>
  <si>
    <t xml:space="preserve"> 2. Bpk. Nur Kholis. Luka di kaki. Warga Jln. Tambak Mulyo RT. 02 RW. 13 Kel. Tanjungmas.</t>
  </si>
  <si>
    <t xml:space="preserve"> Pemilik : Mushola Miftawul Qulub. Kejadian pkl. 09.15 wib</t>
  </si>
  <si>
    <t>RT.06 RW.26</t>
  </si>
  <si>
    <t xml:space="preserve"> Pukul : 15.00 wib Hujan deras mengguyur wilayah kab Semarang.mengakibatkan sungai pengkol limpas</t>
  </si>
  <si>
    <t>Dinar Indah Blok 7</t>
  </si>
  <si>
    <t xml:space="preserve"> air masuk ke pemukiman tinggi air 50 - 60 cm. Warga melakukan evakuasi mandiri. </t>
  </si>
  <si>
    <t xml:space="preserve"> Pada pukul 17.30.WIB Sungai pengkol mulai surut</t>
  </si>
  <si>
    <t xml:space="preserve"> Warga mengungsi di serambi masjid sampai situasi kondusif.</t>
  </si>
  <si>
    <t xml:space="preserve"> Adapun rumah yang terdampak</t>
  </si>
  <si>
    <t xml:space="preserve"> Jumlah KK = 39.</t>
  </si>
  <si>
    <t xml:space="preserve"> JUMLAH jiwa= 138.</t>
  </si>
  <si>
    <t xml:space="preserve"> Jumlah balita = 5 </t>
  </si>
  <si>
    <t xml:space="preserve"> Jumlah lansia = 6</t>
  </si>
  <si>
    <t xml:space="preserve"> Bumil = 0</t>
  </si>
  <si>
    <t>RT.10 RW.02</t>
  </si>
  <si>
    <t xml:space="preserve"> Pada pukul 12.00 wib Terjadi hujan di wilayah sendangguwo mengakibatkan tanah longsor dan akses jalan warga</t>
  </si>
  <si>
    <t>Jln. Sendangguwo Selatan</t>
  </si>
  <si>
    <t xml:space="preserve"> ambles sepanjang 15 meter .</t>
  </si>
  <si>
    <t xml:space="preserve"> Hujan deras  intensitas  tinggi di wilayah  Tinjomoyo mengakibatkan tanah longsor dan akses jalan rusak.</t>
  </si>
  <si>
    <t>Jln. Gotong Royong</t>
  </si>
  <si>
    <t>Total JANUARI :</t>
  </si>
  <si>
    <t>FEBRUARI 2023</t>
  </si>
  <si>
    <t>Jangli</t>
  </si>
  <si>
    <t xml:space="preserve"> Hujan deras yang melanda kota Semarang, mengakibatkan air limpas dari saluran irigasi ke rumah warga.</t>
  </si>
  <si>
    <t>Perum Pondok Jangli Indah</t>
  </si>
  <si>
    <t xml:space="preserve"> Dan berdampak ke 3 rumah. ketinggian +30 cm - 50 cm dengan Durasi sekitar satu jam. </t>
  </si>
  <si>
    <t xml:space="preserve"> Pukul 23.30 wib air sudah surut. ( Kejadian awal sekitar pkl. 20.30 wib )</t>
  </si>
  <si>
    <t xml:space="preserve"> Rumah terdampak, milik :</t>
  </si>
  <si>
    <t xml:space="preserve"> 1. Bpk. Joko suyanto</t>
  </si>
  <si>
    <t xml:space="preserve"> 2. Agus Setiawan</t>
  </si>
  <si>
    <t xml:space="preserve"> 3. Yudha Fitrianto</t>
  </si>
  <si>
    <t>RT.06 RW.08</t>
  </si>
  <si>
    <t>Mangunharjo</t>
  </si>
  <si>
    <t xml:space="preserve"> Dikarenakan hujan deras dan karena kondisi drainase yg tdk memadai mengakibatkan talud pondasi yg </t>
  </si>
  <si>
    <t>Perum Elang Residence</t>
  </si>
  <si>
    <t xml:space="preserve"> berada di wilayah RW 3 ambrol menimpa sebuah rumah di Perum Elang Residence. Kjdn pkl. 21.00 wib</t>
  </si>
  <si>
    <t xml:space="preserve"> ( Pondasi panjang 25 m dan Tinggi 5 m )</t>
  </si>
  <si>
    <t xml:space="preserve"> Pemilik rumah terdampak : Bpk. Bayu ( 37 th ). Dihuni : 1 KK / 4 Jiwa.</t>
  </si>
  <si>
    <t>RT.02 RW.09</t>
  </si>
  <si>
    <t>Candi</t>
  </si>
  <si>
    <t xml:space="preserve"> Kejadian sekitar pkl. 05.00 wib. Dikarenakan kondisi rumah yang sudah tua dan kayu sudah lapuk, menye -</t>
  </si>
  <si>
    <t>Jln. Candi Losmen</t>
  </si>
  <si>
    <t xml:space="preserve"> babkan atap rumah milik Bpk. Suyanto ( 70 th ), Roboh dan tembok ruang tamu juga roboh.</t>
  </si>
  <si>
    <t xml:space="preserve"> Rumah dihuni 1 KK 1 jiwa. </t>
  </si>
  <si>
    <t>RT.08 RW.06</t>
  </si>
  <si>
    <t>Muktiharjo Kidul</t>
  </si>
  <si>
    <t xml:space="preserve"> Pada hari kamis tanggal 2 Februari 2023 sekitar pukul 17 .00 WIB. Turun Hujan dengan instensitas sedang </t>
  </si>
  <si>
    <t>Jln. Sidoluhur 16</t>
  </si>
  <si>
    <t xml:space="preserve"> secara terus menerus dengan durasi ± 9 jam. Kemudian pada hari Jumat tanggal 3 Februari 2023, terdengar </t>
  </si>
  <si>
    <t xml:space="preserve"> suara retakan di kamar bapak Budi lalu bapak budi mengungsi di ruang depan. Lalu sekitar pkl. 05.00 wib</t>
  </si>
  <si>
    <t xml:space="preserve"> atap di kamar tsb roboh. Pemilik rumah : Bpk. Budi Isyanto ( 60 th ) / 1 KK 2 Jiwa.</t>
  </si>
  <si>
    <t>Jl. Muktiharjo Kidul, Tejokusumo</t>
  </si>
  <si>
    <t xml:space="preserve"> Di wilayah tersebut Hujan Deras dengan insentitas tinggi mengakibatkan Banjir di wilayah  tersebut dengan</t>
  </si>
  <si>
    <t xml:space="preserve">Sidoluhur, Sidoasih </t>
  </si>
  <si>
    <t xml:space="preserve"> intensitas tinggi, mengakibatkan banjir di wil tsb dengan ketinggian 10 - 45 cm. Kejadian sekitar pkl. 22.00 wib</t>
  </si>
  <si>
    <t xml:space="preserve"> - Untuk dihindari sepanjang JL. Kaligawe - Bawah Jembatan Tol Kaligawe kedalaman genangan berkisar </t>
  </si>
  <si>
    <t xml:space="preserve">   antara 10 - 30 cm.</t>
  </si>
  <si>
    <t xml:space="preserve"> - Untuk dihindari jl Muktiharjo Raya ada beberapa genangan berkisar antara 10 - 30 Cm.</t>
  </si>
  <si>
    <t xml:space="preserve"> - Untuk dihindari jl Padi Raya ada beberapa genangan berkisar antara 10 - 30 Cm</t>
  </si>
  <si>
    <t>Penggaron Lor</t>
  </si>
  <si>
    <t xml:space="preserve"> Pada hari Kamis tanggal 02 Februari 2023 sekitar pukul 16.30 turun hujan deras dan dikarenakan bangunan</t>
  </si>
  <si>
    <t xml:space="preserve"> sudah tua sehingga tidak kuat untuk menahan debit air yang turun di atap rumah ibu Tuniyah yang berakibat</t>
  </si>
  <si>
    <t xml:space="preserve"> atap rumah tersebut roboh. Pemilik rumah : Ibu Tuniyah ( 59 th ) / 1 KK 3 Jiwa.</t>
  </si>
  <si>
    <t xml:space="preserve"> Dikarenakan hujan dan disertai angin. Sehingga mengakibatkan atap rumah bagian belakang roboh.</t>
  </si>
  <si>
    <t>Perum Tlogosari</t>
  </si>
  <si>
    <t xml:space="preserve"> Pemilik : Bp Rudi Istanto. Dihuni 1 KK 4 Jiwa.</t>
  </si>
  <si>
    <t xml:space="preserve"> Kejadian pkl. 11.00 wib</t>
  </si>
  <si>
    <t>RT.04 RW.01</t>
  </si>
  <si>
    <t xml:space="preserve"> Pada waktu itu angin kencang diperkirakan pukul 09.00 WIB datang dan menyebabkan atap rumah roboh</t>
  </si>
  <si>
    <t>Jl. Saputan Raya</t>
  </si>
  <si>
    <t xml:space="preserve"> milik Ibu Juminah. Dihuni 3 KK / 11 Jiwa. Kejadian pkl. 09.00 wib.</t>
  </si>
  <si>
    <t xml:space="preserve">   Rp.  9.000.000,-</t>
  </si>
  <si>
    <t>RT.02 RW.04</t>
  </si>
  <si>
    <t>Pongangan</t>
  </si>
  <si>
    <t xml:space="preserve"> Ketika Penghuni rumah menyalakan lilin di taruh di meja, kemudian mejanya terbakar.</t>
  </si>
  <si>
    <t>Jl. Kuasen Rejo</t>
  </si>
  <si>
    <t xml:space="preserve"> Rumah milik Bapak Harun 1 KK / 1 jiwa</t>
  </si>
  <si>
    <t xml:space="preserve">   Rp.  10.000.000,-</t>
  </si>
  <si>
    <t>RT.01 RW.02</t>
  </si>
  <si>
    <t>Pedalangan</t>
  </si>
  <si>
    <t xml:space="preserve"> Kejadian diketahui Pada Hari Sabtu  Tanggal 11 Pebruari  2023, Sekitar pukul 22.45 Wib oleh Ibu Hartini</t>
  </si>
  <si>
    <t>Jl. Durian Raya No.2</t>
  </si>
  <si>
    <t xml:space="preserve"> ( 41 th ). Pekerjaan : Ibu Rumah Tangga / Islam. Almt : Jln. Durian Raya No. 2 RT.01 RW.02  Kel. Pedalang-</t>
  </si>
  <si>
    <t xml:space="preserve"> an Kec. Banyumanik Semarang.</t>
  </si>
  <si>
    <t xml:space="preserve">   Rp.  100.000.000,-</t>
  </si>
  <si>
    <t xml:space="preserve"> Kejadian tersebut terjadi dikarenakan konsleting listrik dari stop kontak di gudang penyimpanan barang bekas /</t>
  </si>
  <si>
    <t xml:space="preserve"> kardus yang tidak dicabut terlebih dahulu oleh pemilik rumah. Dan ditinggal tidur oleh pemilik rumah.</t>
  </si>
  <si>
    <t xml:space="preserve"> Kebakaran diketahui setelah pemilik rumah ibu Hartini ada asap dari gudang, dan api sudah membesar  </t>
  </si>
  <si>
    <t xml:space="preserve"> selanjutnya ibu Hartini membangunkan anaknya yang sedang tidur di ruang tengah untuk keluar rumah.  </t>
  </si>
  <si>
    <t xml:space="preserve"> Sementara diduga penyebab kebakaran dikarenakan konsleting listrik.</t>
  </si>
  <si>
    <t xml:space="preserve"> Rumah yang terdampak milik bpk. Siswanto.  Dihuni 1 KK 5 Jiwa.</t>
  </si>
  <si>
    <t>RT.05 RW.03</t>
  </si>
  <si>
    <t>Sawah besar</t>
  </si>
  <si>
    <t xml:space="preserve"> Menurut saksi ada suara ledakan yang di perkiraan dari kulkas yang mengalami konslet. </t>
  </si>
  <si>
    <t>Jl. Tambak Dalam Raya</t>
  </si>
  <si>
    <t xml:space="preserve"> Kejadian sekitar pkl : 22.45 wib. Pemilik rumah : Nanik Faridati, dihuni 1 KK 6 Jiwa</t>
  </si>
  <si>
    <t xml:space="preserve">   Rp.  20.000.000,-</t>
  </si>
  <si>
    <t>RT.15 RW.02</t>
  </si>
  <si>
    <t>Siwalan</t>
  </si>
  <si>
    <t xml:space="preserve"> Pada hari Senin tanggal 13 Februari 2023 sekitar pukul 15.30 wib turun hujan deras dan kondisi kayu sudah </t>
  </si>
  <si>
    <t>Jln. Bawangan</t>
  </si>
  <si>
    <t xml:space="preserve"> yang sudah lapuk. saat itu ibu sayem sedang istirahat dirumah mendengar suara keras dari atas kamar ketika </t>
  </si>
  <si>
    <t xml:space="preserve"> dilihat kayu penyangga atap rumah sudah patah dan atap sudah roboh.</t>
  </si>
  <si>
    <t xml:space="preserve"> Pemilik rumah : Ibu Sayem ( 57 th ), dihuni 1 KK 2 Jiwa.</t>
  </si>
  <si>
    <t>Kemijen</t>
  </si>
  <si>
    <t xml:space="preserve"> Ketika Pemadaman Listrik di wilayah tersebut pemilik rumah menyalakan lilin dan lilin membakar meja, </t>
  </si>
  <si>
    <t>Jl. Ronggowarsito</t>
  </si>
  <si>
    <t xml:space="preserve"> kompor dan mengakibatkan kebakaran. Kejadian sekitar pkl. 02.15 WIB.</t>
  </si>
  <si>
    <t xml:space="preserve"> Rumah milik Bpk. Suparyo, dihuni 1 KK 1 Jiwa.</t>
  </si>
  <si>
    <t xml:space="preserve">   Rp.  5.000.000,-</t>
  </si>
  <si>
    <t>RT.01 RW.07</t>
  </si>
  <si>
    <t xml:space="preserve"> Hujan deras intensitas tinggi berdampak talud sebelah rumah milik Ibu Ngatinem (60 th) terkikis, sehingga  </t>
  </si>
  <si>
    <t>Jl. Kavling</t>
  </si>
  <si>
    <t xml:space="preserve"> menyebabkan longsor ± Panjang 10 m Tinggi 6 m. Kejadian Pkl. 15.30 wib. </t>
  </si>
  <si>
    <t xml:space="preserve"> Rumah dihuni 4 KK 13 Jiwa.</t>
  </si>
  <si>
    <t>RT.02 RW.06</t>
  </si>
  <si>
    <t xml:space="preserve"> Hujan Deras Intensitas Tinggi berdampak Talud Jalan Umum warga terkikis, sehingga menyebabkan</t>
  </si>
  <si>
    <t>Jl. Bumirejo</t>
  </si>
  <si>
    <r>
      <rPr>
        <sz val="9"/>
        <color rgb="FF000000"/>
        <rFont val="Arial Narrow"/>
        <charset val="134"/>
      </rPr>
      <t xml:space="preserve"> longsor kurang lebih Panjang : 8 m dan Tinggi : 3 m. Kejadian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pkl. 15.30 wib</t>
    </r>
  </si>
  <si>
    <t>RT.09 RW.02</t>
  </si>
  <si>
    <t>Srondol Wetan</t>
  </si>
  <si>
    <t xml:space="preserve"> Hujan deras intensitas tinggi berdampak talud bantaran sungai terkikis sampai longsor sepanjang 20 meter.</t>
  </si>
  <si>
    <t xml:space="preserve"> SAT Brimob Srondol</t>
  </si>
  <si>
    <t xml:space="preserve"> Tinggi 2 meter.</t>
  </si>
  <si>
    <t xml:space="preserve">   Rp.  50.000.000,-</t>
  </si>
  <si>
    <t>RT.04 RW.02</t>
  </si>
  <si>
    <t>Hujan deras itensitas tinggi berdampak tanah tebing terkikis sehingga longsor. Rumah terdampak milik :</t>
  </si>
  <si>
    <t>Jln. Ringin Bakti</t>
  </si>
  <si>
    <t xml:space="preserve"> Bpk. Kamsu ( 51 th ) dihuni 1 KK 3 jiwa. Kerusakkan terjadi ruang tamu 2 kamar tidur sepanjang 9 m dan</t>
  </si>
  <si>
    <t xml:space="preserve"> Tinggi : 3 meter.</t>
  </si>
  <si>
    <t xml:space="preserve">   Rp.  30.000.000,-</t>
  </si>
  <si>
    <t>RT.06 RW.05</t>
  </si>
  <si>
    <t xml:space="preserve"> Hujan deras itensitas tinggi berdampak tanah tebing sehingga mengakibatkan longsor sepanjang 10 meter dan</t>
  </si>
  <si>
    <t>Perumahan VPI A48</t>
  </si>
  <si>
    <t xml:space="preserve"> Tinggi 5 meter di belakang rumah warga. Kejadian pkl. 15.30 wib.</t>
  </si>
  <si>
    <t xml:space="preserve"> Terdampak : rumah Bpk. Harnadi ( 60 th ), dihuni 1 KK 2 Jiwa.</t>
  </si>
  <si>
    <t>RT.05 RW.12</t>
  </si>
  <si>
    <t>Gemah</t>
  </si>
  <si>
    <t xml:space="preserve"> Dikarenakan hujan dengan intensitas tinggi yg mengguyur wilayah tersebut mengakibatkan talud pondasi </t>
  </si>
  <si>
    <t>Jl. Gemahsari IV</t>
  </si>
  <si>
    <t xml:space="preserve"> rumah milik 3 warga mengalami longsor.</t>
  </si>
  <si>
    <t xml:space="preserve"> - Diperkirakan sekitar : (total 3 rmh)</t>
  </si>
  <si>
    <t xml:space="preserve"> Warga yg terdampak : </t>
  </si>
  <si>
    <t xml:space="preserve"> 1.Rumah Ibu Sunarmi (60 th)                                            3. Rumah Bp. Supratno (48 th)</t>
  </si>
  <si>
    <t xml:space="preserve">    Dihuni : 1 KK / 3 Jiwa.                                                     Dihuni : 1 KK / 6 Jiwa.</t>
  </si>
  <si>
    <t xml:space="preserve">    Luas material longsor 6 X 9 meter.                                        Luas material longsor 2X6 meter.</t>
  </si>
  <si>
    <t xml:space="preserve">    Kerugian : -+ 50 juta.                                                        Kerugian :  -+ 10 juta.</t>
  </si>
  <si>
    <t xml:space="preserve"> 2. Rumah Ibu Rizki Candra (26 th)                                   4. Rumah Bpk. Sutarmono (50 th)</t>
  </si>
  <si>
    <t xml:space="preserve">    Dihuni : 1 KK / 3 Jiwa.                                                     Dihuni : 1 KK / 1 Jiwa.</t>
  </si>
  <si>
    <r>
      <rPr>
        <sz val="9"/>
        <color rgb="FF000000"/>
        <rFont val="Arial Narrow"/>
        <charset val="134"/>
      </rPr>
      <t xml:space="preserve">    Luas material longsor 4 X 5 meter.                                      Kerugian :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15 juta</t>
    </r>
  </si>
  <si>
    <t xml:space="preserve">    Kerugian : -+ 25 juta.</t>
  </si>
  <si>
    <t>Tlogosari Wetan</t>
  </si>
  <si>
    <t xml:space="preserve"> Pada hari Selasa tanggal 21 Februari 2023 ibu desi sedang membersikan rumahyang digunakan sebagai </t>
  </si>
  <si>
    <t>Jl. Syuhada Raya</t>
  </si>
  <si>
    <t xml:space="preserve"> gudang sterofoam, lalu tida-tiba ada api yang menyambar ke sterofoam, kemudian mengakibatkan rumah</t>
  </si>
  <si>
    <t xml:space="preserve">  tersebut terbakar dan menyebar ke rumah sebelahnya. Kejadian sekitar pkl. 15.30 wib</t>
  </si>
  <si>
    <t xml:space="preserve">   Rp.  250.000.000,-</t>
  </si>
  <si>
    <t xml:space="preserve"> Rumah milik : Ibu Desi Krniawati ( 31 th ), Bpk. Arif 42 th, dihuni 1 KK 2 Jiwa.</t>
  </si>
  <si>
    <t xml:space="preserve"> Karena hujan deras di wilayah tersebut selama beberapa hari menyebabkan tanah /talud saluran longsor </t>
  </si>
  <si>
    <t>Perum Perwira</t>
  </si>
  <si>
    <t xml:space="preserve"> sepanjang 8 m Tinggi 6 m.</t>
  </si>
  <si>
    <t xml:space="preserve"> Pemilik rumah : Bpk. Arief Syahrial ( 79 th ), dihuni 1 KK 2 Jiwa</t>
  </si>
  <si>
    <t xml:space="preserve">   Rp.  70.000.000,-</t>
  </si>
  <si>
    <t>Kejadian pkl. 15.30 wib.</t>
  </si>
  <si>
    <t>RT.03 RW.03</t>
  </si>
  <si>
    <t xml:space="preserve"> Dikarenakan hujan dengan intensitas tinggi yang mengguyur wilayah kota Semarang, mengakibatkan talud</t>
  </si>
  <si>
    <t>Jln. Pasar Sari</t>
  </si>
  <si>
    <t xml:space="preserve"> pondasi rumah milik Ibu Djumiatun mengalami longsor. Panjang : 8 meter dan Tinggi 6 meter.</t>
  </si>
  <si>
    <t xml:space="preserve"> Dihuni : 2 KK / 4 Jiwa</t>
  </si>
  <si>
    <t xml:space="preserve">   Rp.  15.000.000,-</t>
  </si>
  <si>
    <t>Kalisegoro</t>
  </si>
  <si>
    <t xml:space="preserve"> Dikarenakan hujan dengan intensitas tinggi yang mengguyur wilayah kota semarang mengakibatkan talud</t>
  </si>
  <si>
    <t>Perum Sekar Gading</t>
  </si>
  <si>
    <t xml:space="preserve"> sungai sepanjang 14 meter dan tinggi 8 meter mengalami longsor. </t>
  </si>
  <si>
    <t xml:space="preserve"> Kejadian sekitar pkl. 13.45 wib</t>
  </si>
  <si>
    <t xml:space="preserve"> Pada hari Sabtu, 19 Februari 2023 telah terjadi hujan deras, dg intensitas yang tinggi menyebabkan banjir</t>
  </si>
  <si>
    <t xml:space="preserve"> di beberapa wilayah dan tanggul jebol di kota Semarang</t>
  </si>
  <si>
    <t xml:space="preserve"> - RT.06 RW.26 (Perum Dinar Indah)</t>
  </si>
  <si>
    <t xml:space="preserve"> -----------&gt;</t>
  </si>
  <si>
    <t xml:space="preserve"> - Warga terdampak 37 KK</t>
  </si>
  <si>
    <t xml:space="preserve"> - RW.05 (Grand Batik Sumberejo)</t>
  </si>
  <si>
    <t xml:space="preserve"> - Warga terdampak 30 KK</t>
  </si>
  <si>
    <t xml:space="preserve"> - RT.02 = 75 Jiwa, RT.04 = 27 Jiwa, RT.05 = 15 Jiwa</t>
  </si>
  <si>
    <t xml:space="preserve"> - RW.03 (Grand Permata Temb.)</t>
  </si>
  <si>
    <t xml:space="preserve"> - Warga terdampak 285 KK</t>
  </si>
  <si>
    <t xml:space="preserve"> - Balita : 12 Jiwa, Ibu Hamil : 15 Jiwa, Lansia: 100 Jiwa, Anak-anak: 200 Jiwa, Difabel : 15 jiwa</t>
  </si>
  <si>
    <t xml:space="preserve"> - RW.04 (Grand Permata Temb.)</t>
  </si>
  <si>
    <t xml:space="preserve"> - Warga terdampak  20 KK</t>
  </si>
  <si>
    <t xml:space="preserve"> - Balita :  5 Jiwa, Ibu Hamil :  2 Jiwa, Lansia : 5 Jiwa, Anak-anak: 25 Jiwa </t>
  </si>
  <si>
    <t xml:space="preserve"> - RW.07 (Grand Permata Temb.)</t>
  </si>
  <si>
    <t xml:space="preserve"> - Warga terdampak 140 KK</t>
  </si>
  <si>
    <t xml:space="preserve"> - Balita : 48 Jiwa, Ibu Hamil : 3 Jiwa, Lansia: 24 Jiwa, Anak-anak: 76 Jiwa</t>
  </si>
  <si>
    <t xml:space="preserve"> - RW.08 (Grand Permata Temb.)</t>
  </si>
  <si>
    <t xml:space="preserve"> - Warga terdampak  11 KK</t>
  </si>
  <si>
    <t xml:space="preserve"> - Balita : 4 Jiwa, Anak-anak: 8 Jiwa</t>
  </si>
  <si>
    <t xml:space="preserve"> - RT.01 RW.02 ( Jl.Tanggul Asri)</t>
  </si>
  <si>
    <t xml:space="preserve">  Pedurungan Kidul</t>
  </si>
  <si>
    <t xml:space="preserve"> - Warga terdampak  25 KK</t>
  </si>
  <si>
    <t xml:space="preserve"> - Balita : 3 Jiwa, Lansia : 9 Jiwa</t>
  </si>
  <si>
    <t>RT.02 RW.03</t>
  </si>
  <si>
    <t>Tugurejo</t>
  </si>
  <si>
    <t xml:space="preserve"> Terjadi hujan deras dan di sertai angin kencang yang mengakibatkan rumah Ibu Juariyah roboh, dikarenakan</t>
  </si>
  <si>
    <t>Jln. Tugurejo</t>
  </si>
  <si>
    <t xml:space="preserve"> kontruksi bangunan sudah lapuk. Luas bangunan 180 m². </t>
  </si>
  <si>
    <t xml:space="preserve"> Rumah terdampak milik Ibu Juariyah ( 68 th ). Dihuni 1 KK 3 Jiwa.</t>
  </si>
  <si>
    <t xml:space="preserve">   Rp.  200.000.000,-</t>
  </si>
  <si>
    <t xml:space="preserve"> Kejadian sekitar pkl : 11.00 wib</t>
  </si>
  <si>
    <t>Bendan Dhuwur</t>
  </si>
  <si>
    <t xml:space="preserve"> Pada hari Selasa 28 Februari wilayah sekitar rumah ibu Pujini turun hujan lebat disertai angin,  sekitar pkl. </t>
  </si>
  <si>
    <t>Jln. Talang Barat 1</t>
  </si>
  <si>
    <t xml:space="preserve">  00.00 wib dan kemudian pada saat pukul 02.00 wib atap rumah kamar beliau ambrol.</t>
  </si>
  <si>
    <t xml:space="preserve"> Pemilik : Ibu Pujini ( 49 th ), dihuni 1 KK 1 Jiwa.</t>
  </si>
  <si>
    <t>RT.01 RW.09</t>
  </si>
  <si>
    <t xml:space="preserve"> Pada hari Selasa 28 Februari 2023 wilayah sekitar turun hujan dan aliran air diselokan depan rumah Bapak</t>
  </si>
  <si>
    <t>Jl. Ijen Dalam</t>
  </si>
  <si>
    <t xml:space="preserve"> Dandun mengalir deras sehingga mengikis talud pondasi halaman kemudian mengakibatkan talud tersebut </t>
  </si>
  <si>
    <t xml:space="preserve"> ambrol dengan ukuran Panjang : 6 m dan Tinggi 3 m.</t>
  </si>
  <si>
    <t>RT.06 RW.02</t>
  </si>
  <si>
    <t>Srondol Kulon</t>
  </si>
  <si>
    <t xml:space="preserve"> Hujan deras intensitas tinggi berdampak talud sebelah rumah milik Ibu Ngatinem terkikis sehingga menye -</t>
  </si>
  <si>
    <t>Jl. Sarem Sari 1</t>
  </si>
  <si>
    <r>
      <rPr>
        <sz val="9"/>
        <color rgb="FF000000"/>
        <rFont val="Arial Narrow"/>
        <charset val="134"/>
      </rPr>
      <t xml:space="preserve"> babkan longsor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Panjang 10 m Tinggi 6 m. Rumah milik Ibu Haryati ( 50 th ), 1 KK 1 Jiwa.</t>
    </r>
  </si>
  <si>
    <t xml:space="preserve"> Kejadian sekitar pkl. 00.15 wib.</t>
  </si>
  <si>
    <t>Total Februari 2023</t>
  </si>
  <si>
    <t>MARET 2023</t>
  </si>
  <si>
    <t>RT.05 RW.14</t>
  </si>
  <si>
    <t>Rejosari</t>
  </si>
  <si>
    <t xml:space="preserve"> Pukul 10.00 wib menurut keterangan Bu.Yatmi yang duduk di dapur sekitar rumah. Pemilik tambal ban, jual</t>
  </si>
  <si>
    <t>Jln. Kanalsari Timur II/45</t>
  </si>
  <si>
    <t xml:space="preserve"> bensin dan laundry. Diperkirakan sumber api pada saat menuang bensin  (Bp.Sahid) berbarengan dengan</t>
  </si>
  <si>
    <t xml:space="preserve"> - Luasan area rumah yg terdampak</t>
  </si>
  <si>
    <t xml:space="preserve"> di samping sedang aktifitas tambal ban. Adapun korbannya adl :</t>
  </si>
  <si>
    <t xml:space="preserve">   uk. 7 x 13 m. Kategori rusak </t>
  </si>
  <si>
    <t xml:space="preserve"> 1. Bu Yatmi ( 68 th ) / korban dinyatakan MD oleh tim medis.</t>
  </si>
  <si>
    <t xml:space="preserve">   sedang. </t>
  </si>
  <si>
    <t xml:space="preserve"> 2. Bpk. Sahid ( 70 th ) / luka bakar di wajah dan bagian tubuh</t>
  </si>
  <si>
    <t xml:space="preserve"> Adapun yang terbakar adl :</t>
  </si>
  <si>
    <t xml:space="preserve"> Penyebab : Diperkirakan sumber api pada saat menuang bensin (pak Sahid) berbarengan disamping sedang</t>
  </si>
  <si>
    <t xml:space="preserve"> - 1 unit rumah ( teras smp dapur )</t>
  </si>
  <si>
    <t xml:space="preserve">                  aktifitas tambal ban.</t>
  </si>
  <si>
    <t xml:space="preserve"> - 1 unit sepeda motor honda astrea</t>
  </si>
  <si>
    <t xml:space="preserve"> - 1 unit kompresor</t>
  </si>
  <si>
    <t xml:space="preserve"> - 2 tabung gas</t>
  </si>
  <si>
    <t xml:space="preserve">   Rp.  25.000.000,-</t>
  </si>
  <si>
    <t>RT.05 RW.15</t>
  </si>
  <si>
    <t xml:space="preserve"> Dikarenakan curah hujan tinggi pada saat malam hari dan sekitar pukul 23:00 WIB mengakibatkan sebuah</t>
  </si>
  <si>
    <t>Perum Kartika Asri</t>
  </si>
  <si>
    <t xml:space="preserve"> talud penyangga jalan yg ada di wilayah perum kartika asri  RT.5 RW.15 Kel.Pudakpayung,  longsor</t>
  </si>
  <si>
    <t xml:space="preserve"> Luas area longsor 8 x 6 m.</t>
  </si>
  <si>
    <t>RT.08 RW.02</t>
  </si>
  <si>
    <t>Bongsari</t>
  </si>
  <si>
    <t xml:space="preserve"> Pada hari Kamis 2 Maret 2023 wilayah semarang turun hujan dengan intensitas lebat sejak pukul 09.00 WIB</t>
  </si>
  <si>
    <t>Jl. Condrokusumo 8</t>
  </si>
  <si>
    <t xml:space="preserve"> kemudian sekitaran pukul 16.30 WIB talud atau pondasi jalan rumah bapak teguh tidak kuat sehingga longsor  </t>
  </si>
  <si>
    <t xml:space="preserve"> menimpa bengkel dan cuci mobil yang terletak dibawahnya.</t>
  </si>
  <si>
    <t xml:space="preserve"> Pemilik rumah : Bpk Teguh Jamsari 69 tahun</t>
  </si>
  <si>
    <t>Tugu</t>
  </si>
  <si>
    <t xml:space="preserve"> Pada hari Kamis 02 Maret 2023 wilayah atas turun hujan deras yang menyebabkan kejadian bancana banjir,</t>
  </si>
  <si>
    <t>Jl. Irigasi</t>
  </si>
  <si>
    <t xml:space="preserve"> tanggul jebol di DAS Plumbon mangkang Kulon. Kejadian sekitar pkl. 18.00 wib</t>
  </si>
  <si>
    <t xml:space="preserve">DAMPAK TANGGUL JEBOL : </t>
  </si>
  <si>
    <t xml:space="preserve"> 1. Kelurahan Mangkang Kulon, RT.01/RW.01 </t>
  </si>
  <si>
    <t xml:space="preserve">   - Masyarakat terdampak : 20 unit rumah terdiri dari 35 KK, 86 Jiwa</t>
  </si>
  <si>
    <t xml:space="preserve"> Angin kencang puting beliung , berputar kencang melalui samping rumah dan menyebabkan pohon tumbang </t>
  </si>
  <si>
    <t>Jl. Pentul</t>
  </si>
  <si>
    <t xml:space="preserve"> yang menimpa 4 rumah.</t>
  </si>
  <si>
    <t xml:space="preserve"> Adapun rumah yang terdampak, milik :</t>
  </si>
  <si>
    <t xml:space="preserve"> 1. Ibu Khoimah  (1 KK / 1 Jiwa )</t>
  </si>
  <si>
    <t xml:space="preserve"> 2. Bpk. Asep  ( 1 KK / 4 Jiwa )</t>
  </si>
  <si>
    <t xml:space="preserve"> 3. Bpk. Sugiyanto ( 1 KK / 2 Jiwa )</t>
  </si>
  <si>
    <t xml:space="preserve"> 4. Bpk. Febri ( 1 KK / 4 Jiwa )</t>
  </si>
  <si>
    <t>RT.10 RW.03</t>
  </si>
  <si>
    <t>Randusari</t>
  </si>
  <si>
    <t>Semarang Selatan</t>
  </si>
  <si>
    <t xml:space="preserve"> Pada saat hujan deras disertai angin kencang Pada Hari Sabtu Tanggal 31 Desember 2022, mengakibatkan</t>
  </si>
  <si>
    <t>Jln. Gunung Brintik</t>
  </si>
  <si>
    <t xml:space="preserve"> pohon tumbang dan menimpan atap 3 rumah warga.</t>
  </si>
  <si>
    <t>Adapun yang terdampak yaitu :</t>
  </si>
  <si>
    <t xml:space="preserve"> 1. Rumah Bu.Sumarni.</t>
  </si>
  <si>
    <t xml:space="preserve">     Kerugian : Rp.5.000.000,-.</t>
  </si>
  <si>
    <t xml:space="preserve"> 2. Rumah Bp.Nana Sujana.</t>
  </si>
  <si>
    <t xml:space="preserve">     Kerugian : Rp.3.000.000,-</t>
  </si>
  <si>
    <t xml:space="preserve"> 3. Rumah Bu.Sudarmi.</t>
  </si>
  <si>
    <t xml:space="preserve">    Kerugian : Rp.2.000.000,-</t>
  </si>
  <si>
    <t>RT.07 RW.03</t>
  </si>
  <si>
    <t xml:space="preserve"> Dikarenakan hujan deras dan kondisi bangunan rumah yang sudah lapuk sehingga mengakibatkan atap rumah</t>
  </si>
  <si>
    <t xml:space="preserve"> milik Bpk. Kusmin ( 90 th ) roboh ( Luas 5 x 12 m ).</t>
  </si>
  <si>
    <t xml:space="preserve"> Kejadian  sekitar pkl : 04.30 wib</t>
  </si>
  <si>
    <t>Bambankerep</t>
  </si>
  <si>
    <t xml:space="preserve"> Dikarenakan hujan deras yang cukup lama mengakibatkan talud pondasi depan rumah longsor. </t>
  </si>
  <si>
    <t>Jl.Candi Penataran 8</t>
  </si>
  <si>
    <t xml:space="preserve"> Luasan area longsor 3 x 10 meter.</t>
  </si>
  <si>
    <t xml:space="preserve"> Rumah terdampak milik Ibu Sri Hayati, dan dihuni 1 KK 2 Jiwa.</t>
  </si>
  <si>
    <t xml:space="preserve"> Kejadian  sekitar pkl : 18.00 wib</t>
  </si>
  <si>
    <t>RT.08 RW.08</t>
  </si>
  <si>
    <t xml:space="preserve"> Terjadi kebocoran regulator tabung gas. Ibu Indri mengetahui dari warga bahwa warung miliknya terbakar.</t>
  </si>
  <si>
    <t>Jl. Gajah Timur Dalam 1</t>
  </si>
  <si>
    <t xml:space="preserve"> Kemudian warga sekitar melakukan dengan cara gotong royong memadamkan api secara manual dan</t>
  </si>
  <si>
    <t xml:space="preserve"> menghubungi kantor Dinas Pemadam kebakaran Kota Semarang.</t>
  </si>
  <si>
    <t xml:space="preserve">   Rp.  4.000.000,-</t>
  </si>
  <si>
    <t xml:space="preserve"> Pemilik warung : Amin Priadi ( 51 th ), dihuni 1 KK 3 Jiwa. Kejadian : pkl. 18.27 wib</t>
  </si>
  <si>
    <t>RT.05 RW.08</t>
  </si>
  <si>
    <t xml:space="preserve">Perum Griya Bukit Mas </t>
  </si>
  <si>
    <t xml:space="preserve"> Korban Jiwa : </t>
  </si>
  <si>
    <t xml:space="preserve"> Pada saat itu 3 orang sedang memangkas ranting pohon, tiba tiba 1 orang terjatuh dan terjeblos ke dalam </t>
  </si>
  <si>
    <t>Jl. Bukit Anyelir No. 23</t>
  </si>
  <si>
    <t xml:space="preserve"> - 1 orang an. Bpk. Suyono (52 th)</t>
  </si>
  <si>
    <r>
      <rPr>
        <sz val="9"/>
        <color rgb="FF000000"/>
        <rFont val="Arial Narrow"/>
        <charset val="134"/>
      </rPr>
      <t xml:space="preserve"> sumur dengan diameter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70 cm dan kedalaman sekitar 25 meter. Info awal masuk pada pukul 11.00 WIB</t>
    </r>
  </si>
  <si>
    <t xml:space="preserve">   Tercebur sumur</t>
  </si>
  <si>
    <t xml:space="preserve"> dan terevakuasi pada Pukul 11.52 WIB dengan keadaan selamat dan langsung ditangani oleh Ambulan hebat.</t>
  </si>
  <si>
    <t xml:space="preserve"> Adapun identitas Korban Bp. Suyono (52) , Alamat Srondol Kulon RT 03 RW 08 .</t>
  </si>
  <si>
    <t>Jl. Pandanaran No 126</t>
  </si>
  <si>
    <t>Pekunden</t>
  </si>
  <si>
    <t xml:space="preserve"> AC Mengalami Konsleting listrik yang mengakibatkan terbakarnya 1 ruangan kelas 6B SD Isriati.</t>
  </si>
  <si>
    <t xml:space="preserve"> Ruangan terletak di lt. 3 Gedung Sekolah SD Isriati. </t>
  </si>
  <si>
    <t xml:space="preserve">   Rp.  150.000.000,-</t>
  </si>
  <si>
    <t xml:space="preserve"> Pada hari minggu malam terjadi hujan deras disertai angin kencang yang menyebabkan robohnya sebagian</t>
  </si>
  <si>
    <t>Jl. Cempaka 7</t>
  </si>
  <si>
    <t xml:space="preserve"> dinding dan atap rumah milik Bpk. Muhdor ( 62 th ), dihuni 1 KK 2 Jiwa.</t>
  </si>
  <si>
    <t xml:space="preserve"> Kejadian  sekitar pkl : 21.45 wib</t>
  </si>
  <si>
    <t xml:space="preserve">   Rp.   20.000.000,-</t>
  </si>
  <si>
    <t xml:space="preserve"> - Ngablak Dalam RT.08 RW.08</t>
  </si>
  <si>
    <t xml:space="preserve"> Pada Hari Minggu , 26 Maret 2023 telah terjadi hujan deras yang menyebabkan beberapa genangan di</t>
  </si>
  <si>
    <t xml:space="preserve"> - Truntum raya RT 4 RW 11</t>
  </si>
  <si>
    <t>Tlogosari Kulon</t>
  </si>
  <si>
    <t xml:space="preserve"> beberapa wilayah di kota Semarang.</t>
  </si>
  <si>
    <t xml:space="preserve"> - Gringsing RW. 02</t>
  </si>
  <si>
    <t xml:space="preserve"> Genangan air rata - rata 20 - 25 cm.</t>
  </si>
  <si>
    <t xml:space="preserve"> - RW.06, RW.04, RW. 17 </t>
  </si>
  <si>
    <t xml:space="preserve"> - Sepanjang jalan Muktiharjo Lor</t>
  </si>
  <si>
    <t>Muktiharjo Lor</t>
  </si>
  <si>
    <t>Timbangan</t>
  </si>
  <si>
    <t>Mijen</t>
  </si>
  <si>
    <t xml:space="preserve"> Saat musim hujan deras dengan intensitas curah hujan waktu yang lama mengakibatkan talud longsor</t>
  </si>
  <si>
    <t>Jln. Sidorejo</t>
  </si>
  <si>
    <t xml:space="preserve"> di Sidorejo RT 01 RW 03 Kelurahan Timbangan Kecamatan Mijen. Panjangnya talud 11 meter, tinggi 6 meter.</t>
  </si>
  <si>
    <t xml:space="preserve"> Kejadian sekitar pkl. 19.00 wib</t>
  </si>
  <si>
    <t xml:space="preserve">   Rp.   70.000.000,-</t>
  </si>
  <si>
    <t>RT.02 RW.05</t>
  </si>
  <si>
    <t>Bendan Duwur</t>
  </si>
  <si>
    <t xml:space="preserve"> Hujan deras intensitas tinggi berdampak tanah tebing sungai longsor yang mengakibatkan tanah longsor, </t>
  </si>
  <si>
    <t>Jl. Selorejo Barat No.8</t>
  </si>
  <si>
    <t xml:space="preserve"> teras rumah milik Bpk. Wanto ( 1 KK 5 Jiwa ), Tanah yang longsor berukuran P. 5m dan T : 2 m.</t>
  </si>
  <si>
    <t xml:space="preserve"> Bpk. Adi ( 1 KK 2 Jiwa ) dan Bpk. Mudiyono  (1 KK 3 Jiwa)</t>
  </si>
  <si>
    <t xml:space="preserve">   Rp.   30.000.000,-</t>
  </si>
  <si>
    <t xml:space="preserve"> Kejadian sekitar pkl. 17.00 wib</t>
  </si>
  <si>
    <t>RT.01 RW.06</t>
  </si>
  <si>
    <t xml:space="preserve"> Pada Hari Rabu, 29 Maret 2023. Telah terjadi pergerakan tanah yang menyebabkan tanah amblas dan</t>
  </si>
  <si>
    <t>Jl. Talangsari</t>
  </si>
  <si>
    <t xml:space="preserve"> rumah milik Bapak Moch Yuto ( 45 th ) rusak. Dampak diperparah oleh gerusan aliran sungai Tinjomoyo.</t>
  </si>
  <si>
    <t>Penyebab : Tanah gerak dan gerusan aliran sungai Tinjomoyo.</t>
  </si>
  <si>
    <t xml:space="preserve">   Rp.   150.000.000,-</t>
  </si>
  <si>
    <t>Sambiroto</t>
  </si>
  <si>
    <t xml:space="preserve"> Pada pukul 23:05 terjadi konsleting jaringan listrik di indekos the harvest, sehingga mengakibatkan kabel </t>
  </si>
  <si>
    <t>Perumahan Dinas Kehutanan</t>
  </si>
  <si>
    <t xml:space="preserve"> jaringan listrik terbakar. Tidak menimbulkan kerusakkan. Pemilik kost : Devi Oktavia</t>
  </si>
  <si>
    <t xml:space="preserve"> - Tidak menimbulkan kerusakkan</t>
  </si>
  <si>
    <t>Total Maret 2023</t>
  </si>
  <si>
    <t>RT.15  RW.01</t>
  </si>
  <si>
    <t>Bangetayu Wetan</t>
  </si>
  <si>
    <t xml:space="preserve"> Korban Jiwa : 1 orang, Luka</t>
  </si>
  <si>
    <t xml:space="preserve"> Pemilik / Korban sedang membuat makanan untuk Buka Puasa namun tiba - tiba meledak.</t>
  </si>
  <si>
    <t>Jl. Nakula 3</t>
  </si>
  <si>
    <t xml:space="preserve"> Korban jiwa : Bp Hery Yosep ( 56 th ) Luka Terbakar di sebagian Tubuh.</t>
  </si>
  <si>
    <t xml:space="preserve"> Penyebab : Masih Dalam Penyidikan Petugas</t>
  </si>
  <si>
    <t>RT.01  RW.16</t>
  </si>
  <si>
    <t xml:space="preserve"> Sekitar pukul ± 19:30 WIB kelihatan asap (Di Ruang Depan) Rumah Bp. Nafis (Di Tinggal Tarawih), </t>
  </si>
  <si>
    <t>Jl. Tambakrejo</t>
  </si>
  <si>
    <t xml:space="preserve"> Warga mengetahui segera memberitahu pihak korban. Ruang Tidur  ludes terbakar.</t>
  </si>
  <si>
    <t xml:space="preserve"> Rumah tsb dihuni 1 KK 4 Jiwa</t>
  </si>
  <si>
    <t>RT.01  RW.04</t>
  </si>
  <si>
    <t xml:space="preserve"> Terjadi Konsleting listrik yang menyebabkan 1 rumah huni beserta ruko terbakar. Warga yang terdampak an. :</t>
  </si>
  <si>
    <t>Jl. Pekunden Timur No 27</t>
  </si>
  <si>
    <t xml:space="preserve"> Ibu diah Kusumastuti ( 1 KK 4 Jiwa ).</t>
  </si>
  <si>
    <t xml:space="preserve">   Rp.   200.000.000,-</t>
  </si>
  <si>
    <t>RT.07  RW.03</t>
  </si>
  <si>
    <t>Jatisari</t>
  </si>
  <si>
    <t xml:space="preserve"> Pada hari Sabtu, 01 April 2023 Terjadi hujan deras dengan durasi yang cukup lama, pada waktu itu setelah</t>
  </si>
  <si>
    <t>Jln.  Perkutut 2</t>
  </si>
  <si>
    <t xml:space="preserve"> pulang dari tarawih Bapak Sunarto mendengar suara longsoran tanah, kemudian keluar untuk mengecek ke</t>
  </si>
  <si>
    <t xml:space="preserve"> belakang ternyata talud belakang rumah longsor dengan panjang 10 m dan Tinggi 4 m.</t>
  </si>
  <si>
    <t xml:space="preserve">   Rp.   60.000.000,-</t>
  </si>
  <si>
    <t xml:space="preserve"> Terdampak : Bp. Sunarto (58 Th) 1 KK / 5 Jiwa. Kejadian sekitar pkl. 10.00 wib</t>
  </si>
  <si>
    <t>RT.02  RW.08</t>
  </si>
  <si>
    <t>Bulu Lor</t>
  </si>
  <si>
    <t xml:space="preserve"> Pada pkl. 10.30 wib terjadi konsleting listrik di rumah Bp Rohadi, sumber api terlihat pertama kali muncul </t>
  </si>
  <si>
    <t>Jln. Erowati Baru</t>
  </si>
  <si>
    <t xml:space="preserve"> dari Lantai 2 bagian belakang, kerusakan akibat kebakaran di Kamar mandi dan 1 ruang kamar di lantai 2</t>
  </si>
  <si>
    <t xml:space="preserve"> api dapat dipadamkan pada pukul 11.15, dengan bantuan 2 Unit PMK.</t>
  </si>
  <si>
    <t xml:space="preserve">   Rp.   10.000.000,-</t>
  </si>
  <si>
    <t xml:space="preserve"> Pemilik : Rohadi, 59 Tahun dihuni 2 KK/ 6 Jiwa</t>
  </si>
  <si>
    <t>RT.02  RW.10</t>
  </si>
  <si>
    <t xml:space="preserve"> Sekira pukul 12:25 WIB telah terjadi angin puting beliung di wilayah tersebut sehingga mengakibatkan sebuah</t>
  </si>
  <si>
    <t>Jln. Srondol Kulon</t>
  </si>
  <si>
    <t xml:space="preserve"> pohon petai tumbang dan menimpa atap teras rumah dan satu kamar tidur.</t>
  </si>
  <si>
    <t xml:space="preserve"> Pemilik rumah : Ibu Sugini ( 61 th ), dihuni 1 KK 2 Jiwa. Kejadian pkl. 12.25 wib</t>
  </si>
  <si>
    <t xml:space="preserve">   Rp.   7.000.000,-</t>
  </si>
  <si>
    <t>RT.02  RW.16</t>
  </si>
  <si>
    <t xml:space="preserve"> Sekitar Pukul 08:00 WIB Kelihatan asap dari rumah bagian depan milik Bp. Jumroni ( 52 th ) dihuni 1 KK</t>
  </si>
  <si>
    <t xml:space="preserve">Jl. Tambakrejo </t>
  </si>
  <si>
    <t xml:space="preserve"> 4 Jiwa, ruang toko usaha pakaian dan merambat membakar seluruh ruangan. Penyebab arus pendek listrik</t>
  </si>
  <si>
    <t>RT.08  RW.15</t>
  </si>
  <si>
    <t xml:space="preserve"> Sekira Pukul 08:00 WIB Kelihatan asap dari rumah bagian depan milik Bp. Jumroni ( Ruang toko usaha </t>
  </si>
  <si>
    <t>Jl. Tambakmulyo</t>
  </si>
  <si>
    <t xml:space="preserve"> pakaian) membakar seluruh ruangan. Pemilik : Bp. Jumroni 52th ( 1 KK 4 JIWA ).</t>
  </si>
  <si>
    <t xml:space="preserve"> Penyebab : Arus Pendek Listrik.</t>
  </si>
  <si>
    <t>RT.06  RW.11</t>
  </si>
  <si>
    <t>Tambak Aji</t>
  </si>
  <si>
    <t xml:space="preserve"> Pada Hari Jumat, 14 April 2023, saat anak sendirian ( Hasna / 18 Tahun ) mencium bau gosong, ternyata</t>
  </si>
  <si>
    <t>Jl. Tegal sari 2</t>
  </si>
  <si>
    <t xml:space="preserve"> melihat ada api di fiber atap gudang. Seketika itu api membesar,Kemudian memanggil tetangga sekitar untuk</t>
  </si>
  <si>
    <t xml:space="preserve"> meminta tolong.</t>
  </si>
  <si>
    <t xml:space="preserve">   Rp.   100.000.000,-</t>
  </si>
  <si>
    <t xml:space="preserve"> Penyebab :  di duga konsleting listrik. </t>
  </si>
  <si>
    <t>RT.02  RW.12</t>
  </si>
  <si>
    <t xml:space="preserve"> Terjadi angin kencang di wilayah Kel. Krobokan, mengakibatkan rumah milik Bpk. Sutarno mengalami roboh</t>
  </si>
  <si>
    <t>Jln. Pringgodani II/13</t>
  </si>
  <si>
    <t xml:space="preserve"> di bagian belakang / dapur. Rumah di huni 1 KK 6 Jiwa. Kejadian sekitar pkl. : 05.30 wib</t>
  </si>
  <si>
    <t xml:space="preserve">   Rp.   15.000.000,-</t>
  </si>
  <si>
    <t>Asrama Yon Arhanud</t>
  </si>
  <si>
    <t xml:space="preserve"> Pohon tumbang menimpa kabel listrik di halaman Yon Arhanudse, yang mengaqkibatkan pemukiman di sekitar</t>
  </si>
  <si>
    <t>Jln. Ksatrian</t>
  </si>
  <si>
    <t xml:space="preserve"> asrama listrik padam. Tindakan Pusdalops : mendatangi lokasi dan melakukan pemotongan pohon tumbang</t>
  </si>
  <si>
    <t xml:space="preserve"> beserta rantingnya.</t>
  </si>
  <si>
    <t xml:space="preserve"> Pada hari Minggu, 23 April 2023,Sekitar Pukul 23.00 WIB,Ibu Sukanti Sudah tertidur,tiba tiba mendengar </t>
  </si>
  <si>
    <t>Jl. Gombel Lama</t>
  </si>
  <si>
    <t xml:space="preserve"> Suara retakan.Setelah dilihat ternyata tiang penyangga atap dapur sudah patah dan tembok rumah sudah retak,</t>
  </si>
  <si>
    <t xml:space="preserve"> karena terjadi pergeseran tanah.Hal ini disebabkan karena letak rumah berada di Samping aliran sungai.</t>
  </si>
  <si>
    <t xml:space="preserve"> Pemilik : Ibu Sukanti ( 56 th ), 1 KK 3 Jiwa.</t>
  </si>
  <si>
    <t>RT.05  RW.02</t>
  </si>
  <si>
    <t>Gedawang</t>
  </si>
  <si>
    <t xml:space="preserve"> Pada hari Selasa, 25 April 2023 di wilayah Banyumanik hujan deras yang menyebabkan pondasi belakang </t>
  </si>
  <si>
    <t>Jln. Kencana 7</t>
  </si>
  <si>
    <t xml:space="preserve"> rumah milik Bpk. Suryanto ( 49 th ) longsor dengan ukuran 4 x 7m dan menimpa rumah Bpk. Ngasimin .</t>
  </si>
  <si>
    <t xml:space="preserve"> Rumah Bpk. Suryanto dihuni 1 KK 5 Jiwa. Kejadian sekitar pkl.  20.00 wib</t>
  </si>
  <si>
    <t>RT.08  RW.03</t>
  </si>
  <si>
    <t>Tambakrejo</t>
  </si>
  <si>
    <t xml:space="preserve"> Sekitar pkl 11.30 wib saksi menuturkan, sebelum kejadian ada anak - anak bermain petasan di sekitar lokasi</t>
  </si>
  <si>
    <t xml:space="preserve">Jln. Purwosari Raya </t>
  </si>
  <si>
    <t xml:space="preserve"> kebakaran. Selang 5 - 10 menit, ada warga yg melihat kepulan asam di gudang rosok milik Bpk. Rohadi (40 th )</t>
  </si>
  <si>
    <t xml:space="preserve"> Api semakin membesar dan mengakibatkan rumah milik Bpk. Joko Miswanto juga terdampak dari kejadian tsb.</t>
  </si>
  <si>
    <t xml:space="preserve">   Rp.   5.000.000,-</t>
  </si>
  <si>
    <t xml:space="preserve"> Rumah dihuni 1 KK 4 Jiwa --- &gt; Bpk. Joko Miswanto ( 49 th )</t>
  </si>
  <si>
    <t>( Rumah Bpk. Joko Miswanto )</t>
  </si>
  <si>
    <t>RT.05  RW.14</t>
  </si>
  <si>
    <t xml:space="preserve"> Pada hari Sabtu, 29 April 2023, terjadi hujan deras disertai angin kencang yang menyebabkan atap rumah</t>
  </si>
  <si>
    <t>Jln. Karanggawang Barat</t>
  </si>
  <si>
    <t xml:space="preserve"> milik Ibu Juminah roboh. Rumah dihuni 1 KK 3 Jiwa.</t>
  </si>
  <si>
    <t xml:space="preserve"> Kejadian sekitar pkl. 04.00 wib</t>
  </si>
  <si>
    <t>RT.10  RW.02</t>
  </si>
  <si>
    <t xml:space="preserve"> Terjadi angin kencang di wilayah Bongsari, Semarang Barat mengakibatkan rumah milik Bpk. heri Rubiyanto</t>
  </si>
  <si>
    <t>Jln. Condrokusumo Dalam 8</t>
  </si>
  <si>
    <t xml:space="preserve"> roboh bagian belakang / dapur. Rumah dihuni 3 KK 10 Jiwa. Kejadian kurang lebih pkl. 13.00 wib</t>
  </si>
  <si>
    <t>Total APRIL 2023</t>
  </si>
  <si>
    <t>Rp.                          572.000.000,-</t>
  </si>
  <si>
    <t>MEI 2023</t>
  </si>
  <si>
    <t>RT.06 RW. 02</t>
  </si>
  <si>
    <t>Gunung Pati</t>
  </si>
  <si>
    <t xml:space="preserve"> Karena di wilayah tersebut terjadi hujan intensitas lebat dengan durasi cukup lama sehingga  mengakibatkan</t>
  </si>
  <si>
    <t>Jl. Kali Segoro Raya No.22</t>
  </si>
  <si>
    <t xml:space="preserve"> saluran yang ada di belakang rumah korban tidak mampu menampung, sehingga limpas ke rumah Korban</t>
  </si>
  <si>
    <r>
      <rPr>
        <sz val="9"/>
        <color rgb="FF000000"/>
        <rFont val="Arial Narrow"/>
        <charset val="134"/>
      </rPr>
      <t xml:space="preserve"> dengan ketinggian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20 cm, selama </t>
    </r>
    <r>
      <rPr>
        <u/>
        <sz val="9"/>
        <color rgb="FF000000"/>
        <rFont val="Arial Narrow"/>
        <charset val="134"/>
      </rPr>
      <t>+</t>
    </r>
    <r>
      <rPr>
        <sz val="9"/>
        <color rgb="FF000000"/>
        <rFont val="Arial Narrow"/>
        <charset val="134"/>
      </rPr>
      <t xml:space="preserve"> 4 jam.</t>
    </r>
  </si>
  <si>
    <t xml:space="preserve"> Penyebab : Hujan deras dan saluran terumbat sampah</t>
  </si>
  <si>
    <t xml:space="preserve"> Warga terdampak :  Ibu Mariyem ( 58 th ), dihuni 1 KK 4 jiwa.</t>
  </si>
  <si>
    <t>RT.06 RW. 04</t>
  </si>
  <si>
    <t xml:space="preserve">  Pada Hari Rabu,  3 Mei 2023 Sekitar pukul 16.00 Wib terjadi  hujan deras sehingga mengakibatkan pondasi</t>
  </si>
  <si>
    <t>Jl. Gedawang Permai</t>
  </si>
  <si>
    <t xml:space="preserve">  Jembatan Longsor ukuran 3 x 4  m. Untuk sementara waktu jembatan yang longsor tsb ditutup, karena </t>
  </si>
  <si>
    <t xml:space="preserve"> membahayakan pengguna jalan.</t>
  </si>
  <si>
    <t>RT.02 RW. 05</t>
  </si>
  <si>
    <t xml:space="preserve"> Hujan deras mengguyur Kota Semarang di wilayah Kelurahan Pongangan sekitarnya sejak pukul  14:30 WIB</t>
  </si>
  <si>
    <t>Jln. Jatisari</t>
  </si>
  <si>
    <t xml:space="preserve"> Pukul 17:30 WIB menurut keterangan Bp.Riyanto yg pada saat kejadian sedang duduk berada didalam rumah,</t>
  </si>
  <si>
    <t xml:space="preserve"> kondisi atap  rumah yang sudah lapuk roboh pada bagian kamar tidur. ( uk. 3 x 3 ).</t>
  </si>
  <si>
    <t xml:space="preserve"> Rumah Bpk. Riyanto dihuni 1 KK 2 Jiwa.</t>
  </si>
  <si>
    <t>RT.03 RW.11</t>
  </si>
  <si>
    <t xml:space="preserve"> Hujan deras mengguyur kota Semarang ,wilayah kelurahan Candi sekitarnya . </t>
  </si>
  <si>
    <t>Jln. Candi Stom</t>
  </si>
  <si>
    <t xml:space="preserve"> Sehingga menyebabkan rumah korban atapnya roboh. adapun luas bangunan terdampak 5 x 10 m.</t>
  </si>
  <si>
    <t xml:space="preserve"> Adapun rumah yang terdampak milik : Ibu Sri Wahyuni ( 63 th ). Dihuni 1 kk 3 Jiwa </t>
  </si>
  <si>
    <t>REKAPITULASI KEJADIAN BENCANA TH. 2023</t>
  </si>
  <si>
    <t>BPBD KOTA SEMARANG</t>
  </si>
  <si>
    <t>No.</t>
  </si>
  <si>
    <t>JENIS KEJADIAN</t>
  </si>
  <si>
    <t>B U L A N</t>
  </si>
  <si>
    <t>JUMLAH</t>
  </si>
  <si>
    <t>Jan</t>
  </si>
  <si>
    <t>Febr</t>
  </si>
  <si>
    <t>Maret</t>
  </si>
  <si>
    <t>April</t>
  </si>
  <si>
    <t>Mei</t>
  </si>
  <si>
    <t>Juni</t>
  </si>
  <si>
    <t>Juli</t>
  </si>
  <si>
    <t>Agst</t>
  </si>
  <si>
    <t>Sept</t>
  </si>
  <si>
    <t>Okt</t>
  </si>
  <si>
    <t>Nop</t>
  </si>
  <si>
    <t>Des</t>
  </si>
  <si>
    <t xml:space="preserve"> Banjir </t>
  </si>
  <si>
    <t xml:space="preserve"> R o b</t>
  </si>
  <si>
    <t xml:space="preserve"> Talud Longsor</t>
  </si>
  <si>
    <t xml:space="preserve"> Puting Beliung</t>
  </si>
  <si>
    <t xml:space="preserve"> Rumah Roboh</t>
  </si>
  <si>
    <t xml:space="preserve"> Kebakaran</t>
  </si>
  <si>
    <t xml:space="preserve"> Pohon Tumbang</t>
  </si>
  <si>
    <t xml:space="preserve"> Jumlah per bulan</t>
  </si>
  <si>
    <t xml:space="preserve">Total kjd selama 1 thn </t>
  </si>
  <si>
    <t xml:space="preserve">DAMPAK </t>
  </si>
  <si>
    <t>KESELURUHAN</t>
  </si>
  <si>
    <t xml:space="preserve"> KORBAN</t>
  </si>
  <si>
    <t xml:space="preserve"> LUKA - LUKA</t>
  </si>
  <si>
    <t xml:space="preserve"> MENINGGAL</t>
  </si>
  <si>
    <t xml:space="preserve"> KERUGIAN</t>
  </si>
  <si>
    <t>Catatan :</t>
  </si>
  <si>
    <t>Mengetahui,</t>
  </si>
  <si>
    <t xml:space="preserve"> - Data kejadian Rob dan banjir jadi satu ket. di kolom banjir</t>
  </si>
  <si>
    <t>Kepala Bidang Kedaruratan &amp; Logistik</t>
  </si>
  <si>
    <t>Bambang Haryanto, SH.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</si>
</sst>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-[$Rp-421]* #,##0_-;\-[$Rp-421]* #,##0_-;_-[$Rp-421]* &quot;-&quot;_-;_-@_-"/>
    <numFmt numFmtId="179" formatCode="_(* #,##0_);_(* \(#,##0\);_(* &quot;-&quot;_);_(@_)"/>
    <numFmt numFmtId="180" formatCode="_-&quot;RM&quot;* #,##0_-;\-&quot;RM&quot;* #,##0_-;_-&quot;RM&quot;* &quot;-&quot;??_-;_-@_-"/>
    <numFmt numFmtId="181" formatCode="_ * #,##0_ ;_ * \-#,##0_ ;_ * &quot;-&quot;_ ;_ @_ "/>
  </numFmts>
  <fonts count="43">
    <font>
      <sz val="11"/>
      <color theme="1"/>
      <name val="Calibri"/>
      <charset val="134"/>
      <scheme val="minor"/>
    </font>
    <font>
      <sz val="11"/>
      <color rgb="FF000000"/>
      <name val="Arial Narrow"/>
      <charset val="134"/>
    </font>
    <font>
      <b/>
      <sz val="11"/>
      <color rgb="FF000000"/>
      <name val="Arial Narrow"/>
      <charset val="134"/>
    </font>
    <font>
      <b/>
      <sz val="10"/>
      <color rgb="FF000000"/>
      <name val="Arial Narrow"/>
      <charset val="134"/>
    </font>
    <font>
      <sz val="10"/>
      <color rgb="FF000000"/>
      <name val="Arial Narrow"/>
      <charset val="134"/>
    </font>
    <font>
      <b/>
      <i/>
      <sz val="10"/>
      <color rgb="FF000000"/>
      <name val="Arial Narrow"/>
      <charset val="134"/>
    </font>
    <font>
      <sz val="9"/>
      <color rgb="FF000000"/>
      <name val="Arial Narrow"/>
      <charset val="134"/>
    </font>
    <font>
      <b/>
      <i/>
      <sz val="11"/>
      <color rgb="FF000000"/>
      <name val="Arial Narrow"/>
      <charset val="134"/>
    </font>
    <font>
      <b/>
      <i/>
      <sz val="11"/>
      <color rgb="FFC00000"/>
      <name val="Calibri"/>
      <charset val="134"/>
      <scheme val="minor"/>
    </font>
    <font>
      <sz val="9"/>
      <color theme="1"/>
      <name val="Arial Narrow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sz val="11"/>
      <color rgb="FF000000"/>
      <name val="Calibri"/>
      <charset val="134"/>
      <scheme val="minor"/>
    </font>
    <font>
      <b/>
      <i/>
      <sz val="9"/>
      <color rgb="FF000000"/>
      <name val="Arial Narrow"/>
      <charset val="134"/>
    </font>
    <font>
      <sz val="9"/>
      <color rgb="FFFF0000"/>
      <name val="Arial Narrow"/>
      <charset val="134"/>
    </font>
    <font>
      <b/>
      <sz val="12"/>
      <color rgb="FF000000"/>
      <name val="Book Antiqua"/>
      <charset val="134"/>
    </font>
    <font>
      <b/>
      <sz val="9"/>
      <color rgb="FF000000"/>
      <name val="Arial Narrow"/>
      <charset val="134"/>
    </font>
    <font>
      <b/>
      <i/>
      <sz val="9"/>
      <color rgb="FFC00000"/>
      <name val="Arial Narrow"/>
      <charset val="134"/>
    </font>
    <font>
      <i/>
      <sz val="9"/>
      <color rgb="FFFF0000"/>
      <name val="Arial Narrow"/>
      <charset val="134"/>
    </font>
    <font>
      <b/>
      <i/>
      <sz val="12"/>
      <color theme="1"/>
      <name val="Arial Narrow"/>
      <charset val="134"/>
    </font>
    <font>
      <sz val="9"/>
      <color theme="8" tint="-0.25"/>
      <name val="Arial Narrow"/>
      <charset val="134"/>
    </font>
    <font>
      <sz val="11"/>
      <color theme="8" tint="-0.25"/>
      <name val="Calibri"/>
      <charset val="134"/>
      <scheme val="minor"/>
    </font>
    <font>
      <sz val="11"/>
      <color theme="1"/>
      <name val="Arial Narro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9"/>
      <color rgb="FF000000"/>
      <name val="Arial Narrow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9" borderId="63" applyNumberFormat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0" fillId="5" borderId="61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64" applyNumberFormat="0" applyFill="0" applyAlignment="0" applyProtection="0">
      <alignment vertical="center"/>
    </xf>
    <xf numFmtId="0" fontId="37" fillId="0" borderId="6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17" borderId="62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0" fillId="8" borderId="65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8" borderId="62" applyNumberFormat="0" applyAlignment="0" applyProtection="0">
      <alignment vertical="center"/>
    </xf>
    <xf numFmtId="0" fontId="40" fillId="0" borderId="67" applyNumberFormat="0" applyFill="0" applyAlignment="0" applyProtection="0">
      <alignment vertical="center"/>
    </xf>
    <xf numFmtId="0" fontId="41" fillId="0" borderId="68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</cellStyleXfs>
  <cellXfs count="2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0" borderId="14" xfId="0" applyFont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5" fillId="0" borderId="21" xfId="0" applyFont="1" applyBorder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14" xfId="0" applyFont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" xfId="0" applyFont="1" applyBorder="1"/>
    <xf numFmtId="3" fontId="6" fillId="0" borderId="8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0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4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178" fontId="6" fillId="0" borderId="12" xfId="0" applyNumberFormat="1" applyFont="1" applyBorder="1" applyAlignment="1">
      <alignment horizontal="center" vertical="center"/>
    </xf>
    <xf numFmtId="3" fontId="6" fillId="0" borderId="35" xfId="0" applyNumberFormat="1" applyFont="1" applyBorder="1"/>
    <xf numFmtId="181" fontId="6" fillId="0" borderId="13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26" xfId="0" applyFont="1" applyBorder="1"/>
    <xf numFmtId="0" fontId="6" fillId="0" borderId="28" xfId="0" applyFont="1" applyBorder="1" applyAlignment="1">
      <alignment horizontal="center" vertical="center"/>
    </xf>
    <xf numFmtId="0" fontId="1" fillId="0" borderId="29" xfId="0" applyFont="1" applyBorder="1"/>
    <xf numFmtId="0" fontId="6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7" fillId="0" borderId="0" xfId="0" applyFont="1"/>
    <xf numFmtId="0" fontId="3" fillId="2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/>
    </xf>
    <xf numFmtId="181" fontId="6" fillId="0" borderId="9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3" fontId="6" fillId="0" borderId="13" xfId="0" applyNumberFormat="1" applyFont="1" applyBorder="1" applyAlignment="1">
      <alignment horizontal="center" vertical="center"/>
    </xf>
    <xf numFmtId="181" fontId="6" fillId="0" borderId="13" xfId="0" applyNumberFormat="1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3" fillId="4" borderId="20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58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12" fillId="0" borderId="13" xfId="0" applyFont="1" applyBorder="1"/>
    <xf numFmtId="0" fontId="6" fillId="0" borderId="13" xfId="0" applyFont="1" applyBorder="1"/>
    <xf numFmtId="0" fontId="6" fillId="0" borderId="40" xfId="0" applyFont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6" fillId="0" borderId="39" xfId="0" applyFont="1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40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58" fontId="6" fillId="0" borderId="9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/>
    </xf>
    <xf numFmtId="0" fontId="12" fillId="0" borderId="16" xfId="0" applyFont="1" applyBorder="1"/>
    <xf numFmtId="0" fontId="6" fillId="0" borderId="16" xfId="0" applyFont="1" applyBorder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9" fillId="0" borderId="49" xfId="0" applyFont="1" applyFill="1" applyBorder="1" applyAlignment="1"/>
    <xf numFmtId="0" fontId="6" fillId="0" borderId="35" xfId="0" applyFont="1" applyBorder="1"/>
    <xf numFmtId="0" fontId="9" fillId="0" borderId="50" xfId="0" applyFont="1" applyFill="1" applyBorder="1" applyAlignment="1"/>
    <xf numFmtId="0" fontId="6" fillId="0" borderId="35" xfId="0" applyFont="1" applyBorder="1" applyAlignment="1">
      <alignment horizontal="left"/>
    </xf>
    <xf numFmtId="0" fontId="6" fillId="0" borderId="39" xfId="0" applyFont="1" applyBorder="1"/>
    <xf numFmtId="0" fontId="6" fillId="0" borderId="38" xfId="0" applyFont="1" applyBorder="1"/>
    <xf numFmtId="0" fontId="0" fillId="0" borderId="35" xfId="0" applyBorder="1"/>
    <xf numFmtId="0" fontId="6" fillId="0" borderId="15" xfId="0" applyFont="1" applyBorder="1" applyAlignment="1">
      <alignment horizontal="center"/>
    </xf>
    <xf numFmtId="0" fontId="6" fillId="0" borderId="44" xfId="0" applyFont="1" applyBorder="1" applyAlignment="1">
      <alignment horizontal="center" vertical="center"/>
    </xf>
    <xf numFmtId="0" fontId="6" fillId="0" borderId="44" xfId="0" applyFont="1" applyBorder="1"/>
    <xf numFmtId="0" fontId="0" fillId="0" borderId="49" xfId="0" applyBorder="1"/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0" xfId="0" applyFont="1" applyBorder="1"/>
    <xf numFmtId="0" fontId="6" fillId="0" borderId="25" xfId="0" applyFont="1" applyBorder="1" applyAlignment="1">
      <alignment horizontal="center"/>
    </xf>
    <xf numFmtId="58" fontId="14" fillId="0" borderId="9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3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/>
    <xf numFmtId="0" fontId="17" fillId="0" borderId="13" xfId="0" applyFont="1" applyBorder="1" applyAlignment="1">
      <alignment horizontal="left"/>
    </xf>
    <xf numFmtId="0" fontId="17" fillId="0" borderId="39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6" fillId="0" borderId="16" xfId="0" applyFont="1" applyBorder="1" applyAlignment="1">
      <alignment horizontal="left"/>
    </xf>
    <xf numFmtId="0" fontId="6" fillId="0" borderId="51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/>
    </xf>
    <xf numFmtId="0" fontId="9" fillId="0" borderId="35" xfId="0" applyFont="1" applyBorder="1"/>
    <xf numFmtId="0" fontId="9" fillId="0" borderId="35" xfId="0" applyFont="1" applyBorder="1" applyAlignment="1">
      <alignment horizontal="left"/>
    </xf>
    <xf numFmtId="0" fontId="9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left"/>
    </xf>
    <xf numFmtId="58" fontId="6" fillId="0" borderId="39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7" fillId="0" borderId="39" xfId="0" applyFont="1" applyBorder="1"/>
    <xf numFmtId="0" fontId="17" fillId="0" borderId="35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9" fillId="0" borderId="49" xfId="0" applyFont="1" applyBorder="1"/>
    <xf numFmtId="0" fontId="9" fillId="0" borderId="35" xfId="0" applyFont="1" applyFill="1" applyBorder="1" applyAlignment="1"/>
    <xf numFmtId="0" fontId="9" fillId="0" borderId="52" xfId="0" applyFont="1" applyFill="1" applyBorder="1" applyAlignment="1"/>
    <xf numFmtId="0" fontId="16" fillId="0" borderId="13" xfId="0" applyFont="1" applyBorder="1" applyAlignment="1">
      <alignment horizontal="left"/>
    </xf>
    <xf numFmtId="0" fontId="6" fillId="0" borderId="9" xfId="0" applyFont="1" applyBorder="1"/>
    <xf numFmtId="58" fontId="6" fillId="0" borderId="16" xfId="0" applyNumberFormat="1" applyFont="1" applyBorder="1" applyAlignment="1">
      <alignment horizontal="center"/>
    </xf>
    <xf numFmtId="0" fontId="9" fillId="0" borderId="35" xfId="0" applyFont="1" applyBorder="1" applyAlignment="1">
      <alignment horizontal="left" vertical="center"/>
    </xf>
    <xf numFmtId="58" fontId="6" fillId="0" borderId="35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/>
    </xf>
    <xf numFmtId="0" fontId="12" fillId="0" borderId="35" xfId="0" applyFont="1" applyBorder="1"/>
    <xf numFmtId="58" fontId="6" fillId="0" borderId="38" xfId="0" applyNumberFormat="1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6" fillId="0" borderId="16" xfId="0" applyFont="1" applyBorder="1" applyAlignment="1">
      <alignment horizontal="left" vertical="center"/>
    </xf>
    <xf numFmtId="0" fontId="6" fillId="0" borderId="8" xfId="0" applyFont="1" applyBorder="1" applyAlignment="1">
      <alignment horizontal="center"/>
    </xf>
    <xf numFmtId="58" fontId="6" fillId="0" borderId="13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8" xfId="0" applyFont="1" applyBorder="1"/>
    <xf numFmtId="0" fontId="6" fillId="0" borderId="9" xfId="0" applyFont="1" applyBorder="1" applyAlignment="1">
      <alignment horizontal="left"/>
    </xf>
    <xf numFmtId="0" fontId="6" fillId="0" borderId="25" xfId="0" applyFont="1" applyBorder="1"/>
    <xf numFmtId="58" fontId="18" fillId="0" borderId="39" xfId="0" applyNumberFormat="1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9" fillId="0" borderId="53" xfId="0" applyFont="1" applyBorder="1"/>
    <xf numFmtId="0" fontId="9" fillId="0" borderId="5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58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7" fillId="0" borderId="13" xfId="0" applyFont="1" applyBorder="1"/>
    <xf numFmtId="0" fontId="9" fillId="0" borderId="13" xfId="0" applyFont="1" applyBorder="1" applyAlignment="1">
      <alignment horizontal="left"/>
    </xf>
    <xf numFmtId="0" fontId="3" fillId="3" borderId="25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3" fillId="3" borderId="54" xfId="0" applyFont="1" applyFill="1" applyBorder="1" applyAlignment="1">
      <alignment horizontal="center"/>
    </xf>
    <xf numFmtId="0" fontId="3" fillId="3" borderId="55" xfId="0" applyFont="1" applyFill="1" applyBorder="1" applyAlignment="1">
      <alignment horizontal="center"/>
    </xf>
    <xf numFmtId="0" fontId="3" fillId="3" borderId="54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3" fillId="3" borderId="56" xfId="0" applyFont="1" applyFill="1" applyBorder="1" applyAlignment="1">
      <alignment horizontal="center"/>
    </xf>
    <xf numFmtId="0" fontId="3" fillId="3" borderId="57" xfId="0" applyFont="1" applyFill="1" applyBorder="1" applyAlignment="1">
      <alignment horizontal="center"/>
    </xf>
    <xf numFmtId="0" fontId="6" fillId="0" borderId="13" xfId="0" applyFont="1" applyBorder="1" applyAlignment="1">
      <alignment wrapText="1"/>
    </xf>
    <xf numFmtId="0" fontId="6" fillId="0" borderId="15" xfId="0" applyFont="1" applyBorder="1"/>
    <xf numFmtId="0" fontId="10" fillId="0" borderId="35" xfId="0" applyFont="1" applyBorder="1"/>
    <xf numFmtId="58" fontId="16" fillId="0" borderId="35" xfId="0" applyNumberFormat="1" applyFont="1" applyBorder="1" applyAlignment="1">
      <alignment horizontal="center"/>
    </xf>
    <xf numFmtId="0" fontId="16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/>
    </xf>
    <xf numFmtId="58" fontId="6" fillId="0" borderId="39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58" fontId="6" fillId="0" borderId="38" xfId="0" applyNumberFormat="1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58" fontId="6" fillId="0" borderId="9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178" fontId="16" fillId="0" borderId="12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40" xfId="0" applyFont="1" applyBorder="1"/>
    <xf numFmtId="0" fontId="12" fillId="0" borderId="15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58" fontId="6" fillId="0" borderId="40" xfId="0" applyNumberFormat="1" applyFont="1" applyBorder="1" applyAlignment="1">
      <alignment horizontal="center"/>
    </xf>
    <xf numFmtId="0" fontId="9" fillId="0" borderId="51" xfId="0" applyFont="1" applyBorder="1"/>
    <xf numFmtId="58" fontId="6" fillId="0" borderId="50" xfId="0" applyNumberFormat="1" applyFont="1" applyBorder="1" applyAlignment="1">
      <alignment horizontal="center" vertical="center"/>
    </xf>
    <xf numFmtId="0" fontId="6" fillId="0" borderId="58" xfId="0" applyFont="1" applyBorder="1"/>
    <xf numFmtId="58" fontId="6" fillId="0" borderId="52" xfId="0" applyNumberFormat="1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2" xfId="0" applyFont="1" applyBorder="1"/>
    <xf numFmtId="58" fontId="6" fillId="0" borderId="35" xfId="0" applyNumberFormat="1" applyFont="1" applyBorder="1" applyAlignment="1">
      <alignment horizontal="center" vertical="center"/>
    </xf>
    <xf numFmtId="58" fontId="14" fillId="0" borderId="35" xfId="0" applyNumberFormat="1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9" fillId="0" borderId="51" xfId="0" applyFont="1" applyBorder="1" applyAlignment="1">
      <alignment horizontal="center" vertical="center"/>
    </xf>
    <xf numFmtId="0" fontId="6" fillId="0" borderId="59" xfId="0" applyFont="1" applyBorder="1"/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/>
    <xf numFmtId="0" fontId="6" fillId="0" borderId="49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12" fillId="0" borderId="39" xfId="0" applyFont="1" applyBorder="1"/>
    <xf numFmtId="0" fontId="19" fillId="0" borderId="0" xfId="0" applyFont="1"/>
    <xf numFmtId="0" fontId="12" fillId="0" borderId="2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58" fontId="20" fillId="0" borderId="39" xfId="0" applyNumberFormat="1" applyFont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0" fillId="0" borderId="13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/>
    </xf>
    <xf numFmtId="0" fontId="20" fillId="0" borderId="16" xfId="0" applyFont="1" applyBorder="1"/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 vertical="center"/>
    </xf>
    <xf numFmtId="0" fontId="20" fillId="0" borderId="35" xfId="0" applyFont="1" applyBorder="1"/>
    <xf numFmtId="0" fontId="20" fillId="0" borderId="35" xfId="0" applyFont="1" applyBorder="1" applyAlignment="1">
      <alignment horizontal="center" vertical="center"/>
    </xf>
    <xf numFmtId="0" fontId="21" fillId="0" borderId="35" xfId="0" applyFont="1" applyBorder="1"/>
    <xf numFmtId="58" fontId="20" fillId="0" borderId="35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 vertical="center"/>
    </xf>
    <xf numFmtId="0" fontId="6" fillId="0" borderId="13" xfId="0" applyNumberFormat="1" applyFont="1" applyBorder="1"/>
    <xf numFmtId="0" fontId="6" fillId="0" borderId="60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20" fillId="0" borderId="13" xfId="0" applyFont="1" applyBorder="1"/>
    <xf numFmtId="0" fontId="20" fillId="0" borderId="35" xfId="0" applyFont="1" applyFill="1" applyBorder="1" applyAlignment="1"/>
    <xf numFmtId="0" fontId="20" fillId="0" borderId="40" xfId="0" applyFont="1" applyBorder="1"/>
    <xf numFmtId="0" fontId="20" fillId="0" borderId="52" xfId="0" applyFont="1" applyFill="1" applyBorder="1" applyAlignment="1"/>
    <xf numFmtId="0" fontId="20" fillId="0" borderId="15" xfId="0" applyFont="1" applyBorder="1"/>
    <xf numFmtId="0" fontId="20" fillId="0" borderId="35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2" fillId="0" borderId="35" xfId="0" applyFont="1" applyBorder="1" applyAlignment="1">
      <alignment horizontal="center" vertical="center"/>
    </xf>
    <xf numFmtId="0" fontId="22" fillId="0" borderId="35" xfId="0" applyFont="1" applyBorder="1"/>
    <xf numFmtId="0" fontId="9" fillId="0" borderId="52" xfId="0" applyFont="1" applyBorder="1"/>
    <xf numFmtId="17" fontId="19" fillId="0" borderId="0" xfId="0" applyNumberFormat="1" applyFont="1" applyAlignment="1">
      <alignment horizontal="left"/>
    </xf>
    <xf numFmtId="0" fontId="16" fillId="0" borderId="35" xfId="0" applyFont="1" applyBorder="1"/>
    <xf numFmtId="3" fontId="6" fillId="0" borderId="35" xfId="0" applyNumberFormat="1" applyFont="1" applyBorder="1" applyAlignment="1">
      <alignment horizontal="right"/>
    </xf>
    <xf numFmtId="58" fontId="14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9" fillId="0" borderId="35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018"/>
  <sheetViews>
    <sheetView tabSelected="1" topLeftCell="A839" workbookViewId="0">
      <selection activeCell="L883" sqref="L883"/>
    </sheetView>
  </sheetViews>
  <sheetFormatPr defaultColWidth="9" defaultRowHeight="15"/>
  <cols>
    <col min="1" max="1" width="2.42857142857143" customWidth="1"/>
    <col min="2" max="2" width="5.71428571428571" customWidth="1"/>
    <col min="3" max="3" width="13.2857142857143" customWidth="1"/>
    <col min="4" max="4" width="24.5714285714286" customWidth="1"/>
    <col min="5" max="5" width="13.5714285714286" customWidth="1"/>
    <col min="6" max="6" width="13.5714285714286" style="98" customWidth="1"/>
    <col min="7" max="16" width="5.28571428571429" customWidth="1"/>
    <col min="17" max="17" width="6.71428571428571" customWidth="1"/>
    <col min="18" max="18" width="8.85714285714286" customWidth="1"/>
    <col min="19" max="19" width="22.1428571428571" customWidth="1"/>
    <col min="20" max="20" width="66.7142857142857" customWidth="1"/>
  </cols>
  <sheetData>
    <row r="2" ht="16.5" spans="10:10">
      <c r="J2" s="135" t="s">
        <v>0</v>
      </c>
    </row>
    <row r="3" ht="16.5" spans="10:10">
      <c r="J3" s="135" t="s">
        <v>1</v>
      </c>
    </row>
    <row r="4" spans="10:10">
      <c r="J4" s="136" t="s">
        <v>2</v>
      </c>
    </row>
    <row r="5" ht="15.75" spans="2:2">
      <c r="B5" s="103" t="s">
        <v>3</v>
      </c>
    </row>
    <row r="6" s="98" customFormat="1" ht="15.75" spans="2:20">
      <c r="B6" s="104" t="s">
        <v>4</v>
      </c>
      <c r="C6" s="104" t="s">
        <v>5</v>
      </c>
      <c r="D6" s="104" t="s">
        <v>6</v>
      </c>
      <c r="E6" s="104" t="s">
        <v>7</v>
      </c>
      <c r="F6" s="104" t="s">
        <v>8</v>
      </c>
      <c r="G6" s="104" t="s">
        <v>9</v>
      </c>
      <c r="H6" s="104" t="s">
        <v>10</v>
      </c>
      <c r="I6" s="104" t="s">
        <v>11</v>
      </c>
      <c r="J6" s="104" t="s">
        <v>12</v>
      </c>
      <c r="K6" s="104" t="s">
        <v>13</v>
      </c>
      <c r="L6" s="104" t="s">
        <v>14</v>
      </c>
      <c r="M6" s="104" t="s">
        <v>15</v>
      </c>
      <c r="N6" s="104" t="s">
        <v>16</v>
      </c>
      <c r="O6" s="104" t="s">
        <v>17</v>
      </c>
      <c r="P6" s="104" t="s">
        <v>18</v>
      </c>
      <c r="Q6" s="104" t="s">
        <v>19</v>
      </c>
      <c r="R6" s="104" t="s">
        <v>20</v>
      </c>
      <c r="S6" s="104" t="s">
        <v>21</v>
      </c>
      <c r="T6" s="104" t="s">
        <v>22</v>
      </c>
    </row>
    <row r="7" ht="15.75" spans="2:20">
      <c r="B7" s="105"/>
      <c r="C7" s="106"/>
      <c r="D7" s="107"/>
      <c r="E7" s="106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5"/>
      <c r="S7" s="137"/>
      <c r="T7" s="106"/>
    </row>
    <row r="8" spans="2:20">
      <c r="B8" s="95">
        <v>1</v>
      </c>
      <c r="C8" s="109">
        <v>44927</v>
      </c>
      <c r="D8" s="110" t="s">
        <v>23</v>
      </c>
      <c r="E8" s="91"/>
      <c r="F8" s="91" t="s">
        <v>24</v>
      </c>
      <c r="G8" s="91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112"/>
      <c r="S8" s="138" t="s">
        <v>25</v>
      </c>
      <c r="T8" s="139" t="s">
        <v>26</v>
      </c>
    </row>
    <row r="9" spans="2:20">
      <c r="B9" s="111"/>
      <c r="C9" s="91" t="s">
        <v>27</v>
      </c>
      <c r="D9" s="110" t="s">
        <v>28</v>
      </c>
      <c r="E9" s="112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112"/>
      <c r="S9" s="140" t="s">
        <v>29</v>
      </c>
      <c r="T9" s="141" t="s">
        <v>30</v>
      </c>
    </row>
    <row r="10" spans="2:20">
      <c r="B10" s="52"/>
      <c r="C10" s="91"/>
      <c r="D10" s="110" t="s">
        <v>31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140" t="s">
        <v>32</v>
      </c>
      <c r="T10" s="141" t="s">
        <v>33</v>
      </c>
    </row>
    <row r="11" spans="2:20">
      <c r="B11" s="113"/>
      <c r="C11" s="109"/>
      <c r="D11" s="114" t="s">
        <v>34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142"/>
      <c r="T11" s="141" t="s">
        <v>35</v>
      </c>
    </row>
    <row r="12" spans="2:20">
      <c r="B12" s="92"/>
      <c r="C12" s="112"/>
      <c r="D12" s="110" t="s">
        <v>36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143"/>
      <c r="T12" s="139"/>
    </row>
    <row r="13" spans="2:20">
      <c r="B13" s="92"/>
      <c r="C13" s="109"/>
      <c r="D13" s="115"/>
      <c r="E13" s="5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56"/>
      <c r="S13" s="142"/>
      <c r="T13" s="144"/>
    </row>
    <row r="14" spans="2:20">
      <c r="B14" s="92">
        <v>2</v>
      </c>
      <c r="C14" s="109">
        <v>44927</v>
      </c>
      <c r="D14" s="115" t="s">
        <v>37</v>
      </c>
      <c r="E14" s="113" t="s">
        <v>38</v>
      </c>
      <c r="F14" s="116" t="s">
        <v>39</v>
      </c>
      <c r="G14" s="116">
        <v>1</v>
      </c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45"/>
      <c r="S14" s="138" t="s">
        <v>25</v>
      </c>
      <c r="T14" s="139" t="s">
        <v>40</v>
      </c>
    </row>
    <row r="15" spans="2:20">
      <c r="B15" s="92"/>
      <c r="C15" s="91" t="s">
        <v>27</v>
      </c>
      <c r="D15" s="118" t="s">
        <v>41</v>
      </c>
      <c r="E15" s="56" t="s">
        <v>42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56"/>
      <c r="S15" s="140" t="s">
        <v>29</v>
      </c>
      <c r="T15" s="141" t="s">
        <v>43</v>
      </c>
    </row>
    <row r="16" spans="2:20">
      <c r="B16" s="92"/>
      <c r="C16" s="121"/>
      <c r="D16" s="122" t="s">
        <v>44</v>
      </c>
      <c r="E16" s="121" t="s">
        <v>45</v>
      </c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21"/>
      <c r="S16" s="140" t="s">
        <v>32</v>
      </c>
      <c r="T16" s="139" t="s">
        <v>46</v>
      </c>
    </row>
    <row r="17" spans="2:20">
      <c r="B17" s="92"/>
      <c r="C17" s="112"/>
      <c r="D17" s="115" t="s">
        <v>47</v>
      </c>
      <c r="E17" s="56" t="s">
        <v>48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112"/>
      <c r="S17" s="142"/>
      <c r="T17" s="139"/>
    </row>
    <row r="18" spans="2:20">
      <c r="B18" s="89"/>
      <c r="C18" s="109"/>
      <c r="D18" s="11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142"/>
      <c r="T18" s="139"/>
    </row>
    <row r="19" spans="2:20">
      <c r="B19" s="92">
        <v>3</v>
      </c>
      <c r="C19" s="109">
        <v>44927</v>
      </c>
      <c r="D19" s="110" t="s">
        <v>49</v>
      </c>
      <c r="E19" s="91" t="s">
        <v>50</v>
      </c>
      <c r="F19" s="91" t="s">
        <v>51</v>
      </c>
      <c r="G19" s="91">
        <v>1</v>
      </c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138" t="s">
        <v>25</v>
      </c>
      <c r="T19" s="139" t="s">
        <v>52</v>
      </c>
    </row>
    <row r="20" spans="2:20">
      <c r="B20" s="92"/>
      <c r="C20" s="91" t="s">
        <v>27</v>
      </c>
      <c r="D20" s="115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140" t="s">
        <v>29</v>
      </c>
      <c r="T20" s="139"/>
    </row>
    <row r="21" spans="2:20">
      <c r="B21" s="92"/>
      <c r="C21" s="112"/>
      <c r="D21" s="115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140" t="s">
        <v>32</v>
      </c>
      <c r="T21" s="139"/>
    </row>
    <row r="22" spans="2:20">
      <c r="B22" s="92"/>
      <c r="C22" s="112"/>
      <c r="D22" s="115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140"/>
      <c r="T22" s="139"/>
    </row>
    <row r="23" spans="2:20">
      <c r="B23" s="92">
        <v>4</v>
      </c>
      <c r="C23" s="109">
        <v>44927</v>
      </c>
      <c r="D23" s="110" t="s">
        <v>53</v>
      </c>
      <c r="E23" s="91" t="s">
        <v>54</v>
      </c>
      <c r="F23" s="91" t="s">
        <v>55</v>
      </c>
      <c r="G23" s="91">
        <v>1</v>
      </c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138" t="s">
        <v>25</v>
      </c>
      <c r="T23" s="141" t="s">
        <v>30</v>
      </c>
    </row>
    <row r="24" spans="2:20">
      <c r="B24" s="56"/>
      <c r="C24" s="91" t="s">
        <v>27</v>
      </c>
      <c r="D24" s="110" t="s">
        <v>56</v>
      </c>
      <c r="E24" s="91"/>
      <c r="F24" s="91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40" t="s">
        <v>29</v>
      </c>
      <c r="T24" s="139" t="s">
        <v>57</v>
      </c>
    </row>
    <row r="25" spans="2:20">
      <c r="B25" s="56"/>
      <c r="C25" s="109"/>
      <c r="D25" s="110" t="s">
        <v>58</v>
      </c>
      <c r="E25" s="91" t="s">
        <v>59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140" t="s">
        <v>32</v>
      </c>
      <c r="T25" s="141" t="s">
        <v>60</v>
      </c>
    </row>
    <row r="26" spans="2:20">
      <c r="B26" s="56"/>
      <c r="C26" s="109"/>
      <c r="D26" s="124" t="s">
        <v>61</v>
      </c>
      <c r="E26" s="123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143"/>
      <c r="T26" s="141"/>
    </row>
    <row r="27" spans="2:20">
      <c r="B27" s="56"/>
      <c r="C27" s="109"/>
      <c r="D27" s="124" t="s">
        <v>62</v>
      </c>
      <c r="E27" s="91" t="s">
        <v>63</v>
      </c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5"/>
      <c r="S27" s="142"/>
      <c r="T27" s="141" t="s">
        <v>64</v>
      </c>
    </row>
    <row r="28" spans="2:20">
      <c r="B28" s="56"/>
      <c r="C28" s="125"/>
      <c r="D28" s="114" t="s">
        <v>65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46"/>
      <c r="S28" s="142"/>
      <c r="T28" s="139"/>
    </row>
    <row r="29" spans="2:20">
      <c r="B29" s="56"/>
      <c r="C29" s="109"/>
      <c r="D29" s="110" t="s">
        <v>66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142"/>
      <c r="T29" s="139"/>
    </row>
    <row r="30" spans="2:20">
      <c r="B30" s="91"/>
      <c r="C30" s="109"/>
      <c r="D30" s="110" t="s">
        <v>67</v>
      </c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147"/>
      <c r="T30" s="139"/>
    </row>
    <row r="31" spans="2:20">
      <c r="B31" s="92"/>
      <c r="C31" s="109"/>
      <c r="D31" s="11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5"/>
      <c r="S31" s="148"/>
      <c r="T31" s="144"/>
    </row>
    <row r="32" spans="2:20">
      <c r="B32" s="92">
        <v>5</v>
      </c>
      <c r="C32" s="109">
        <v>44927</v>
      </c>
      <c r="D32" s="124" t="s">
        <v>68</v>
      </c>
      <c r="E32" s="91"/>
      <c r="F32" s="91" t="s">
        <v>69</v>
      </c>
      <c r="G32" s="91">
        <v>1</v>
      </c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138" t="s">
        <v>25</v>
      </c>
      <c r="T32" s="139" t="s">
        <v>70</v>
      </c>
    </row>
    <row r="33" spans="2:20">
      <c r="B33" s="127"/>
      <c r="C33" s="91" t="s">
        <v>27</v>
      </c>
      <c r="D33" s="114" t="s">
        <v>71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140" t="s">
        <v>29</v>
      </c>
      <c r="T33" s="141" t="s">
        <v>43</v>
      </c>
    </row>
    <row r="34" spans="2:20">
      <c r="B34" s="56"/>
      <c r="C34" s="109"/>
      <c r="D34" s="110" t="s">
        <v>72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140" t="s">
        <v>32</v>
      </c>
      <c r="T34" s="144"/>
    </row>
    <row r="35" spans="2:20">
      <c r="B35" s="56"/>
      <c r="C35" s="56"/>
      <c r="D35" s="110" t="s">
        <v>73</v>
      </c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143"/>
      <c r="T35" s="141" t="s">
        <v>74</v>
      </c>
    </row>
    <row r="36" spans="2:20">
      <c r="B36" s="56"/>
      <c r="C36" s="109"/>
      <c r="D36" s="115" t="s">
        <v>75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142"/>
      <c r="T36" s="141" t="s">
        <v>76</v>
      </c>
    </row>
    <row r="37" spans="2:20">
      <c r="B37" s="56"/>
      <c r="C37" s="109"/>
      <c r="D37" s="110" t="s">
        <v>77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5"/>
      <c r="S37" s="142"/>
      <c r="T37" s="141"/>
    </row>
    <row r="38" spans="2:20">
      <c r="B38" s="56"/>
      <c r="C38" s="125"/>
      <c r="D38" s="114" t="s">
        <v>78</v>
      </c>
      <c r="E38" s="91" t="s">
        <v>79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5"/>
      <c r="S38" s="143"/>
      <c r="T38" s="139" t="s">
        <v>40</v>
      </c>
    </row>
    <row r="39" spans="2:20">
      <c r="B39" s="56"/>
      <c r="C39" s="109"/>
      <c r="D39" s="110" t="s">
        <v>80</v>
      </c>
      <c r="E39" s="116" t="s">
        <v>81</v>
      </c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5"/>
      <c r="S39" s="143"/>
      <c r="T39" s="141" t="s">
        <v>30</v>
      </c>
    </row>
    <row r="40" spans="2:20">
      <c r="B40" s="92"/>
      <c r="C40" s="125"/>
      <c r="D40" s="110" t="s">
        <v>82</v>
      </c>
      <c r="E40" s="91" t="s">
        <v>83</v>
      </c>
      <c r="F40" s="128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5"/>
      <c r="S40" s="142"/>
      <c r="T40" s="139" t="s">
        <v>84</v>
      </c>
    </row>
    <row r="41" spans="2:20">
      <c r="B41" s="92"/>
      <c r="C41" s="125"/>
      <c r="D41" s="12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5"/>
      <c r="S41" s="143"/>
      <c r="T41" s="139"/>
    </row>
    <row r="42" spans="2:20">
      <c r="B42" s="92">
        <v>6</v>
      </c>
      <c r="C42" s="109">
        <v>44927</v>
      </c>
      <c r="D42" s="114" t="s">
        <v>85</v>
      </c>
      <c r="E42" s="91" t="s">
        <v>86</v>
      </c>
      <c r="F42" s="128" t="s">
        <v>87</v>
      </c>
      <c r="G42" s="91">
        <v>1</v>
      </c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5"/>
      <c r="S42" s="138" t="s">
        <v>25</v>
      </c>
      <c r="T42" s="141" t="s">
        <v>88</v>
      </c>
    </row>
    <row r="43" spans="2:20">
      <c r="B43" s="56"/>
      <c r="C43" s="91" t="s">
        <v>27</v>
      </c>
      <c r="D43" s="110" t="s">
        <v>89</v>
      </c>
      <c r="E43" s="123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140" t="s">
        <v>29</v>
      </c>
      <c r="T43" s="141"/>
    </row>
    <row r="44" spans="2:20">
      <c r="B44" s="56"/>
      <c r="C44" s="109"/>
      <c r="D44" s="115" t="s">
        <v>90</v>
      </c>
      <c r="E44" s="91" t="s">
        <v>86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91"/>
      <c r="S44" s="140" t="s">
        <v>32</v>
      </c>
      <c r="T44" s="139"/>
    </row>
    <row r="45" spans="2:20">
      <c r="B45" s="56"/>
      <c r="C45" s="109"/>
      <c r="D45" s="115" t="s">
        <v>91</v>
      </c>
      <c r="E45" s="129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49"/>
      <c r="S45" s="142"/>
      <c r="T45" s="141" t="s">
        <v>92</v>
      </c>
    </row>
    <row r="46" spans="2:20">
      <c r="B46" s="56"/>
      <c r="C46" s="56"/>
      <c r="D46" s="118"/>
      <c r="E46" s="91"/>
      <c r="F46" s="119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91"/>
      <c r="S46" s="142"/>
      <c r="T46" s="141"/>
    </row>
    <row r="47" spans="2:20">
      <c r="B47" s="56"/>
      <c r="C47" s="56"/>
      <c r="D47" s="92"/>
      <c r="E47" s="91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91"/>
      <c r="S47" s="142"/>
      <c r="T47" s="141"/>
    </row>
    <row r="48" spans="2:20">
      <c r="B48" s="56"/>
      <c r="C48" s="56"/>
      <c r="D48" s="56"/>
      <c r="E48" s="130"/>
      <c r="F48" s="116" t="s">
        <v>93</v>
      </c>
      <c r="G48" s="116">
        <f>SUM(G8:G47)</f>
        <v>6</v>
      </c>
      <c r="H48" s="116"/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6"/>
      <c r="O48" s="116">
        <v>0</v>
      </c>
      <c r="P48" s="116"/>
      <c r="Q48" s="116">
        <v>0</v>
      </c>
      <c r="R48" s="150"/>
      <c r="S48" s="142"/>
      <c r="T48" s="141"/>
    </row>
    <row r="49" spans="2:20">
      <c r="B49" s="56"/>
      <c r="C49" s="56"/>
      <c r="D49" s="56"/>
      <c r="E49" s="95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28"/>
      <c r="S49" s="142"/>
      <c r="T49" s="141"/>
    </row>
    <row r="53" ht="15.75" spans="2:20">
      <c r="B53" s="132" t="s">
        <v>4</v>
      </c>
      <c r="C53" s="132" t="s">
        <v>5</v>
      </c>
      <c r="D53" s="132" t="s">
        <v>6</v>
      </c>
      <c r="E53" s="132" t="s">
        <v>7</v>
      </c>
      <c r="F53" s="104" t="s">
        <v>8</v>
      </c>
      <c r="G53" s="132" t="s">
        <v>9</v>
      </c>
      <c r="H53" s="132" t="s">
        <v>10</v>
      </c>
      <c r="I53" s="132" t="s">
        <v>11</v>
      </c>
      <c r="J53" s="132" t="s">
        <v>12</v>
      </c>
      <c r="K53" s="132" t="s">
        <v>13</v>
      </c>
      <c r="L53" s="132" t="s">
        <v>14</v>
      </c>
      <c r="M53" s="132" t="s">
        <v>15</v>
      </c>
      <c r="N53" s="132" t="s">
        <v>16</v>
      </c>
      <c r="O53" s="132" t="s">
        <v>17</v>
      </c>
      <c r="P53" s="132" t="s">
        <v>18</v>
      </c>
      <c r="Q53" s="132" t="s">
        <v>19</v>
      </c>
      <c r="R53" s="132" t="s">
        <v>20</v>
      </c>
      <c r="S53" s="132" t="s">
        <v>21</v>
      </c>
      <c r="T53" s="132" t="s">
        <v>22</v>
      </c>
    </row>
    <row r="54" ht="15.75" spans="2:20">
      <c r="B54" s="105"/>
      <c r="C54" s="106"/>
      <c r="D54" s="107"/>
      <c r="E54" s="106"/>
      <c r="F54" s="108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5"/>
      <c r="S54" s="137"/>
      <c r="T54" s="106"/>
    </row>
    <row r="55" spans="2:20">
      <c r="B55" s="95">
        <v>7</v>
      </c>
      <c r="C55" s="109">
        <v>44927</v>
      </c>
      <c r="D55" s="110" t="s">
        <v>94</v>
      </c>
      <c r="E55" s="91" t="s">
        <v>95</v>
      </c>
      <c r="F55" s="91" t="s">
        <v>96</v>
      </c>
      <c r="G55" s="56">
        <v>1</v>
      </c>
      <c r="H55" s="112"/>
      <c r="I55" s="91"/>
      <c r="J55" s="112"/>
      <c r="K55" s="91"/>
      <c r="L55" s="112"/>
      <c r="M55" s="112"/>
      <c r="N55" s="112"/>
      <c r="O55" s="91"/>
      <c r="P55" s="112"/>
      <c r="Q55" s="91"/>
      <c r="R55" s="112"/>
      <c r="S55" s="138" t="s">
        <v>25</v>
      </c>
      <c r="T55" s="139" t="s">
        <v>40</v>
      </c>
    </row>
    <row r="56" spans="2:20">
      <c r="B56" s="111"/>
      <c r="C56" s="91" t="s">
        <v>27</v>
      </c>
      <c r="D56" s="110" t="s">
        <v>97</v>
      </c>
      <c r="E56" s="112"/>
      <c r="F56" s="91"/>
      <c r="G56" s="112"/>
      <c r="H56" s="112"/>
      <c r="I56" s="91"/>
      <c r="J56" s="112"/>
      <c r="K56" s="112"/>
      <c r="L56" s="112"/>
      <c r="M56" s="112"/>
      <c r="N56" s="112"/>
      <c r="O56" s="112"/>
      <c r="P56" s="112"/>
      <c r="Q56" s="112"/>
      <c r="R56" s="112"/>
      <c r="S56" s="140" t="s">
        <v>29</v>
      </c>
      <c r="T56" s="141"/>
    </row>
    <row r="57" spans="2:20">
      <c r="B57" s="52"/>
      <c r="C57" s="91"/>
      <c r="D57" s="110" t="s">
        <v>98</v>
      </c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140"/>
      <c r="T57" s="141"/>
    </row>
    <row r="58" spans="2:20">
      <c r="B58" s="113"/>
      <c r="C58" s="109"/>
      <c r="D58" s="114" t="s">
        <v>99</v>
      </c>
      <c r="E58" s="91"/>
      <c r="F58" s="91" t="s">
        <v>96</v>
      </c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142"/>
      <c r="T58" s="139"/>
    </row>
    <row r="59" spans="2:20">
      <c r="B59" s="92"/>
      <c r="C59" s="112"/>
      <c r="D59" s="110" t="s">
        <v>100</v>
      </c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143"/>
      <c r="T59" s="139"/>
    </row>
    <row r="60" spans="2:20">
      <c r="B60" s="92"/>
      <c r="C60" s="109"/>
      <c r="D60" s="115" t="s">
        <v>101</v>
      </c>
      <c r="E60" s="91"/>
      <c r="F60" s="91" t="s">
        <v>96</v>
      </c>
      <c r="G60" s="121"/>
      <c r="H60" s="121"/>
      <c r="I60" s="116"/>
      <c r="J60" s="121"/>
      <c r="K60" s="121"/>
      <c r="L60" s="121"/>
      <c r="M60" s="121"/>
      <c r="N60" s="121"/>
      <c r="O60" s="121"/>
      <c r="P60" s="121"/>
      <c r="Q60" s="121"/>
      <c r="R60" s="56"/>
      <c r="S60" s="142"/>
      <c r="T60" s="139" t="s">
        <v>102</v>
      </c>
    </row>
    <row r="61" spans="2:20">
      <c r="B61" s="92"/>
      <c r="C61" s="109"/>
      <c r="D61" s="115" t="s">
        <v>103</v>
      </c>
      <c r="E61" s="113"/>
      <c r="F61" s="117"/>
      <c r="G61" s="133"/>
      <c r="H61" s="133"/>
      <c r="I61" s="117"/>
      <c r="J61" s="133"/>
      <c r="K61" s="133"/>
      <c r="L61" s="133"/>
      <c r="M61" s="133"/>
      <c r="N61" s="133"/>
      <c r="O61" s="133"/>
      <c r="P61" s="133"/>
      <c r="Q61" s="133"/>
      <c r="R61" s="145"/>
      <c r="S61" s="143"/>
      <c r="T61" s="141" t="s">
        <v>30</v>
      </c>
    </row>
    <row r="62" spans="2:20">
      <c r="B62" s="92"/>
      <c r="C62" s="56"/>
      <c r="D62" s="118" t="s">
        <v>104</v>
      </c>
      <c r="E62" s="56"/>
      <c r="F62" s="119"/>
      <c r="G62" s="111"/>
      <c r="H62" s="111"/>
      <c r="I62" s="120"/>
      <c r="J62" s="111"/>
      <c r="K62" s="111"/>
      <c r="L62" s="111"/>
      <c r="M62" s="111"/>
      <c r="N62" s="111"/>
      <c r="O62" s="111"/>
      <c r="P62" s="111"/>
      <c r="Q62" s="111"/>
      <c r="R62" s="56"/>
      <c r="S62" s="143"/>
      <c r="T62" s="141" t="s">
        <v>88</v>
      </c>
    </row>
    <row r="63" spans="2:20">
      <c r="B63" s="92"/>
      <c r="C63" s="121"/>
      <c r="D63" s="122" t="s">
        <v>105</v>
      </c>
      <c r="E63" s="121"/>
      <c r="F63" s="116"/>
      <c r="G63" s="134"/>
      <c r="H63" s="134"/>
      <c r="I63" s="116"/>
      <c r="J63" s="134"/>
      <c r="K63" s="134"/>
      <c r="L63" s="134"/>
      <c r="M63" s="134"/>
      <c r="N63" s="134"/>
      <c r="O63" s="134"/>
      <c r="P63" s="134"/>
      <c r="Q63" s="134"/>
      <c r="R63" s="121"/>
      <c r="S63" s="151"/>
      <c r="T63" s="139" t="s">
        <v>74</v>
      </c>
    </row>
    <row r="64" spans="2:20">
      <c r="B64" s="92"/>
      <c r="C64" s="112"/>
      <c r="D64" s="115"/>
      <c r="E64" s="112"/>
      <c r="F64" s="91"/>
      <c r="G64" s="112"/>
      <c r="H64" s="112"/>
      <c r="I64" s="91"/>
      <c r="J64" s="112"/>
      <c r="K64" s="112"/>
      <c r="L64" s="112"/>
      <c r="M64" s="112"/>
      <c r="N64" s="112"/>
      <c r="O64" s="112"/>
      <c r="P64" s="112"/>
      <c r="Q64" s="112"/>
      <c r="R64" s="112"/>
      <c r="S64" s="142"/>
      <c r="T64" s="139"/>
    </row>
    <row r="65" spans="2:20">
      <c r="B65" s="89">
        <v>8</v>
      </c>
      <c r="C65" s="109">
        <v>44927</v>
      </c>
      <c r="D65" s="110" t="s">
        <v>106</v>
      </c>
      <c r="E65" s="91" t="s">
        <v>107</v>
      </c>
      <c r="F65" s="91" t="s">
        <v>69</v>
      </c>
      <c r="G65" s="112"/>
      <c r="H65" s="112"/>
      <c r="I65" s="91">
        <v>1</v>
      </c>
      <c r="J65" s="112"/>
      <c r="K65" s="112"/>
      <c r="L65" s="112"/>
      <c r="M65" s="112"/>
      <c r="N65" s="112"/>
      <c r="O65" s="112"/>
      <c r="P65" s="112"/>
      <c r="Q65" s="91"/>
      <c r="R65" s="91"/>
      <c r="S65" s="138" t="s">
        <v>25</v>
      </c>
      <c r="T65" s="139" t="s">
        <v>108</v>
      </c>
    </row>
    <row r="66" spans="2:20">
      <c r="B66" s="92"/>
      <c r="C66" s="91" t="s">
        <v>27</v>
      </c>
      <c r="D66" s="110" t="s">
        <v>109</v>
      </c>
      <c r="E66" s="112"/>
      <c r="F66" s="91"/>
      <c r="G66" s="112"/>
      <c r="H66" s="112"/>
      <c r="I66" s="91"/>
      <c r="J66" s="112"/>
      <c r="K66" s="112"/>
      <c r="L66" s="112"/>
      <c r="M66" s="112"/>
      <c r="N66" s="112"/>
      <c r="O66" s="112"/>
      <c r="P66" s="112"/>
      <c r="Q66" s="112"/>
      <c r="R66" s="112"/>
      <c r="S66" s="140" t="s">
        <v>29</v>
      </c>
      <c r="T66" s="139"/>
    </row>
    <row r="67" spans="2:20">
      <c r="B67" s="92"/>
      <c r="C67" s="112"/>
      <c r="D67" s="112" t="s">
        <v>110</v>
      </c>
      <c r="E67" s="91" t="s">
        <v>111</v>
      </c>
      <c r="F67" s="91" t="s">
        <v>69</v>
      </c>
      <c r="G67" s="112"/>
      <c r="H67" s="112"/>
      <c r="I67" s="91"/>
      <c r="J67" s="112"/>
      <c r="K67" s="112"/>
      <c r="L67" s="112"/>
      <c r="M67" s="112"/>
      <c r="N67" s="112"/>
      <c r="O67" s="112"/>
      <c r="P67" s="112"/>
      <c r="Q67" s="112"/>
      <c r="R67" s="112"/>
      <c r="S67" s="140"/>
      <c r="T67" s="139" t="s">
        <v>112</v>
      </c>
    </row>
    <row r="68" spans="2:20">
      <c r="B68" s="92"/>
      <c r="C68" s="112"/>
      <c r="D68" s="112" t="s">
        <v>113</v>
      </c>
      <c r="E68" s="112"/>
      <c r="F68" s="91"/>
      <c r="G68" s="112"/>
      <c r="H68" s="112"/>
      <c r="I68" s="91"/>
      <c r="J68" s="112"/>
      <c r="K68" s="112"/>
      <c r="L68" s="112"/>
      <c r="M68" s="112"/>
      <c r="N68" s="112"/>
      <c r="O68" s="112"/>
      <c r="P68" s="112"/>
      <c r="Q68" s="112"/>
      <c r="R68" s="112"/>
      <c r="S68" s="151"/>
      <c r="T68" s="139"/>
    </row>
    <row r="69" spans="2:20">
      <c r="B69" s="92"/>
      <c r="C69" s="109"/>
      <c r="D69" s="110" t="s">
        <v>114</v>
      </c>
      <c r="E69" s="56"/>
      <c r="F69" s="91"/>
      <c r="G69" s="56"/>
      <c r="H69" s="56"/>
      <c r="I69" s="91"/>
      <c r="J69" s="56"/>
      <c r="K69" s="56"/>
      <c r="L69" s="56"/>
      <c r="M69" s="56"/>
      <c r="N69" s="56"/>
      <c r="O69" s="56"/>
      <c r="P69" s="56"/>
      <c r="Q69" s="56"/>
      <c r="R69" s="56"/>
      <c r="S69" s="142"/>
      <c r="T69" s="139" t="s">
        <v>108</v>
      </c>
    </row>
    <row r="70" spans="2:20">
      <c r="B70" s="56"/>
      <c r="C70" s="109"/>
      <c r="D70" s="110" t="s">
        <v>115</v>
      </c>
      <c r="E70" s="91"/>
      <c r="F70" s="91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42"/>
      <c r="T70" s="139"/>
    </row>
    <row r="71" spans="2:20">
      <c r="B71" s="56"/>
      <c r="C71" s="109"/>
      <c r="D71" s="110" t="s">
        <v>116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143"/>
      <c r="T71" s="141"/>
    </row>
    <row r="72" spans="2:20">
      <c r="B72" s="56"/>
      <c r="C72" s="109"/>
      <c r="D72" s="124"/>
      <c r="E72" s="52"/>
      <c r="F72" s="91"/>
      <c r="G72" s="56"/>
      <c r="H72" s="56"/>
      <c r="I72" s="91"/>
      <c r="J72" s="56"/>
      <c r="K72" s="56"/>
      <c r="L72" s="56"/>
      <c r="M72" s="56"/>
      <c r="N72" s="56"/>
      <c r="O72" s="56"/>
      <c r="P72" s="56"/>
      <c r="Q72" s="56"/>
      <c r="R72" s="56"/>
      <c r="S72" s="143"/>
      <c r="T72" s="141"/>
    </row>
    <row r="73" spans="2:20">
      <c r="B73" s="56">
        <v>9</v>
      </c>
      <c r="C73" s="109">
        <v>44927</v>
      </c>
      <c r="D73" s="124" t="s">
        <v>117</v>
      </c>
      <c r="E73" s="56" t="s">
        <v>118</v>
      </c>
      <c r="F73" s="91" t="s">
        <v>119</v>
      </c>
      <c r="G73" s="56"/>
      <c r="H73" s="56"/>
      <c r="I73" s="91">
        <v>1</v>
      </c>
      <c r="J73" s="56"/>
      <c r="K73" s="56"/>
      <c r="L73" s="56"/>
      <c r="M73" s="56"/>
      <c r="N73" s="56"/>
      <c r="O73" s="56"/>
      <c r="P73" s="56"/>
      <c r="Q73" s="56"/>
      <c r="R73" s="92"/>
      <c r="S73" s="142"/>
      <c r="T73" s="139" t="s">
        <v>108</v>
      </c>
    </row>
    <row r="74" spans="2:20">
      <c r="B74" s="56"/>
      <c r="C74" s="91" t="s">
        <v>27</v>
      </c>
      <c r="D74" s="114" t="s">
        <v>120</v>
      </c>
      <c r="E74" s="152"/>
      <c r="F74" s="126"/>
      <c r="G74" s="152"/>
      <c r="H74" s="152"/>
      <c r="I74" s="126"/>
      <c r="J74" s="152"/>
      <c r="K74" s="152"/>
      <c r="L74" s="152"/>
      <c r="M74" s="152"/>
      <c r="N74" s="152"/>
      <c r="O74" s="152"/>
      <c r="P74" s="152"/>
      <c r="Q74" s="152"/>
      <c r="R74" s="172"/>
      <c r="S74" s="142"/>
      <c r="T74" s="139" t="s">
        <v>121</v>
      </c>
    </row>
    <row r="75" spans="2:20">
      <c r="B75" s="56"/>
      <c r="C75" s="109"/>
      <c r="D75" s="110" t="s">
        <v>122</v>
      </c>
      <c r="E75" s="56"/>
      <c r="F75" s="91"/>
      <c r="G75" s="56"/>
      <c r="H75" s="56"/>
      <c r="I75" s="91"/>
      <c r="J75" s="56"/>
      <c r="K75" s="56"/>
      <c r="L75" s="56"/>
      <c r="M75" s="56"/>
      <c r="N75" s="56"/>
      <c r="O75" s="56"/>
      <c r="P75" s="56"/>
      <c r="Q75" s="56"/>
      <c r="R75" s="56"/>
      <c r="S75" s="142"/>
      <c r="T75" s="139"/>
    </row>
    <row r="76" spans="2:20">
      <c r="B76" s="91"/>
      <c r="C76" s="109"/>
      <c r="D76" s="11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143"/>
      <c r="T76" s="139"/>
    </row>
    <row r="77" spans="2:20">
      <c r="B77" s="92"/>
      <c r="C77" s="109"/>
      <c r="D77" s="110" t="s">
        <v>123</v>
      </c>
      <c r="E77" s="91" t="s">
        <v>124</v>
      </c>
      <c r="F77" s="91" t="s">
        <v>119</v>
      </c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143"/>
      <c r="T77" s="141"/>
    </row>
    <row r="78" spans="2:20">
      <c r="B78" s="92"/>
      <c r="C78" s="109"/>
      <c r="D78" s="124" t="s">
        <v>125</v>
      </c>
      <c r="E78" s="56"/>
      <c r="F78" s="91"/>
      <c r="G78" s="56"/>
      <c r="H78" s="56"/>
      <c r="I78" s="91"/>
      <c r="J78" s="56"/>
      <c r="K78" s="56"/>
      <c r="L78" s="56"/>
      <c r="M78" s="56"/>
      <c r="N78" s="56"/>
      <c r="O78" s="56"/>
      <c r="P78" s="56"/>
      <c r="Q78" s="56"/>
      <c r="R78" s="56"/>
      <c r="S78" s="151"/>
      <c r="T78" s="141"/>
    </row>
    <row r="79" spans="2:20">
      <c r="B79" s="127"/>
      <c r="C79" s="153"/>
      <c r="D79" s="114"/>
      <c r="E79" s="56"/>
      <c r="F79" s="91"/>
      <c r="G79" s="56"/>
      <c r="H79" s="56"/>
      <c r="I79" s="91"/>
      <c r="J79" s="56"/>
      <c r="K79" s="56"/>
      <c r="L79" s="56"/>
      <c r="M79" s="56"/>
      <c r="N79" s="56"/>
      <c r="O79" s="56"/>
      <c r="P79" s="56"/>
      <c r="Q79" s="56"/>
      <c r="R79" s="56"/>
      <c r="S79" s="142"/>
      <c r="T79" s="141"/>
    </row>
    <row r="80" spans="2:20">
      <c r="B80" s="56">
        <v>10</v>
      </c>
      <c r="C80" s="109">
        <v>44927</v>
      </c>
      <c r="D80" s="110" t="s">
        <v>126</v>
      </c>
      <c r="E80" s="56" t="s">
        <v>59</v>
      </c>
      <c r="F80" s="91" t="s">
        <v>127</v>
      </c>
      <c r="G80" s="56"/>
      <c r="H80" s="56"/>
      <c r="I80" s="91">
        <v>1</v>
      </c>
      <c r="J80" s="56"/>
      <c r="K80" s="56"/>
      <c r="L80" s="56"/>
      <c r="M80" s="56"/>
      <c r="N80" s="56"/>
      <c r="O80" s="56"/>
      <c r="P80" s="56"/>
      <c r="Q80" s="56"/>
      <c r="R80" s="56"/>
      <c r="S80" s="138" t="s">
        <v>25</v>
      </c>
      <c r="T80" s="139" t="s">
        <v>108</v>
      </c>
    </row>
    <row r="81" spans="2:20">
      <c r="B81" s="56"/>
      <c r="C81" s="91" t="s">
        <v>27</v>
      </c>
      <c r="D81" s="110"/>
      <c r="E81" s="56"/>
      <c r="F81" s="91"/>
      <c r="G81" s="56"/>
      <c r="H81" s="56"/>
      <c r="I81" s="91"/>
      <c r="J81" s="56"/>
      <c r="K81" s="56"/>
      <c r="L81" s="56"/>
      <c r="M81" s="56"/>
      <c r="N81" s="56"/>
      <c r="O81" s="56"/>
      <c r="P81" s="56"/>
      <c r="Q81" s="56"/>
      <c r="R81" s="56"/>
      <c r="S81" s="140" t="s">
        <v>29</v>
      </c>
      <c r="T81" s="139"/>
    </row>
    <row r="82" spans="2:20">
      <c r="B82" s="56"/>
      <c r="C82" s="109"/>
      <c r="D82" s="115"/>
      <c r="E82" s="56"/>
      <c r="F82" s="91"/>
      <c r="G82" s="56"/>
      <c r="H82" s="56"/>
      <c r="I82" s="91"/>
      <c r="J82" s="56"/>
      <c r="K82" s="56"/>
      <c r="L82" s="56"/>
      <c r="M82" s="56"/>
      <c r="N82" s="56"/>
      <c r="O82" s="56"/>
      <c r="P82" s="56"/>
      <c r="Q82" s="56"/>
      <c r="R82" s="56"/>
      <c r="S82" s="142"/>
      <c r="T82" s="139"/>
    </row>
    <row r="83" spans="2:20">
      <c r="B83" s="56">
        <v>11</v>
      </c>
      <c r="C83" s="109">
        <v>44927</v>
      </c>
      <c r="D83" s="110" t="s">
        <v>128</v>
      </c>
      <c r="E83" s="56" t="s">
        <v>129</v>
      </c>
      <c r="F83" s="91" t="s">
        <v>130</v>
      </c>
      <c r="G83" s="56"/>
      <c r="H83" s="56"/>
      <c r="I83" s="91">
        <v>1</v>
      </c>
      <c r="J83" s="56"/>
      <c r="K83" s="56"/>
      <c r="L83" s="56"/>
      <c r="M83" s="56"/>
      <c r="N83" s="56"/>
      <c r="O83" s="56"/>
      <c r="P83" s="56"/>
      <c r="Q83" s="56"/>
      <c r="R83" s="92"/>
      <c r="S83" s="138" t="s">
        <v>25</v>
      </c>
      <c r="T83" s="141" t="s">
        <v>131</v>
      </c>
    </row>
    <row r="84" spans="2:20">
      <c r="B84" s="56"/>
      <c r="C84" s="91" t="s">
        <v>27</v>
      </c>
      <c r="D84" s="114" t="s">
        <v>132</v>
      </c>
      <c r="E84" s="56" t="s">
        <v>133</v>
      </c>
      <c r="F84" s="91" t="s">
        <v>130</v>
      </c>
      <c r="G84" s="56"/>
      <c r="H84" s="56"/>
      <c r="I84" s="91"/>
      <c r="J84" s="56"/>
      <c r="K84" s="56"/>
      <c r="L84" s="56"/>
      <c r="M84" s="56"/>
      <c r="N84" s="56"/>
      <c r="O84" s="56"/>
      <c r="P84" s="56"/>
      <c r="Q84" s="56"/>
      <c r="R84" s="92"/>
      <c r="S84" s="140" t="s">
        <v>29</v>
      </c>
      <c r="T84" s="141" t="s">
        <v>134</v>
      </c>
    </row>
    <row r="85" spans="2:20">
      <c r="B85" s="56"/>
      <c r="C85" s="109"/>
      <c r="D85" s="91"/>
      <c r="E85" s="121"/>
      <c r="F85" s="91"/>
      <c r="G85" s="56"/>
      <c r="H85" s="56"/>
      <c r="I85" s="91"/>
      <c r="J85" s="56"/>
      <c r="K85" s="56"/>
      <c r="L85" s="56"/>
      <c r="M85" s="56"/>
      <c r="N85" s="56"/>
      <c r="O85" s="56"/>
      <c r="P85" s="56"/>
      <c r="Q85" s="56"/>
      <c r="R85" s="92"/>
      <c r="S85" s="143"/>
      <c r="T85" s="139" t="s">
        <v>135</v>
      </c>
    </row>
    <row r="86" spans="2:20">
      <c r="B86" s="92"/>
      <c r="C86" s="125"/>
      <c r="D86" s="110" t="s">
        <v>136</v>
      </c>
      <c r="E86" s="56" t="s">
        <v>129</v>
      </c>
      <c r="F86" s="91" t="s">
        <v>130</v>
      </c>
      <c r="G86" s="56"/>
      <c r="H86" s="56"/>
      <c r="I86" s="91">
        <v>1</v>
      </c>
      <c r="J86" s="56"/>
      <c r="K86" s="56"/>
      <c r="L86" s="56"/>
      <c r="M86" s="56"/>
      <c r="N86" s="56"/>
      <c r="O86" s="56"/>
      <c r="P86" s="56"/>
      <c r="Q86" s="56"/>
      <c r="R86" s="92"/>
      <c r="S86" s="142"/>
      <c r="T86" s="141"/>
    </row>
    <row r="87" spans="2:20">
      <c r="B87" s="92"/>
      <c r="C87" s="125"/>
      <c r="D87" s="124"/>
      <c r="E87" s="91"/>
      <c r="F87" s="91"/>
      <c r="G87" s="56"/>
      <c r="H87" s="56"/>
      <c r="I87" s="91"/>
      <c r="J87" s="56"/>
      <c r="K87" s="56"/>
      <c r="L87" s="56"/>
      <c r="M87" s="56"/>
      <c r="N87" s="56"/>
      <c r="O87" s="56"/>
      <c r="P87" s="56"/>
      <c r="Q87" s="56"/>
      <c r="R87" s="92"/>
      <c r="S87" s="143"/>
      <c r="T87" s="139"/>
    </row>
    <row r="88" spans="2:20">
      <c r="B88" s="92">
        <v>12</v>
      </c>
      <c r="C88" s="109">
        <v>44927</v>
      </c>
      <c r="D88" s="114" t="s">
        <v>137</v>
      </c>
      <c r="E88" s="56" t="s">
        <v>138</v>
      </c>
      <c r="F88" s="128" t="s">
        <v>139</v>
      </c>
      <c r="G88" s="56"/>
      <c r="H88" s="56"/>
      <c r="I88" s="91">
        <v>1</v>
      </c>
      <c r="J88" s="56"/>
      <c r="K88" s="56"/>
      <c r="L88" s="56"/>
      <c r="M88" s="56"/>
      <c r="N88" s="56"/>
      <c r="O88" s="56"/>
      <c r="P88" s="56"/>
      <c r="Q88" s="56"/>
      <c r="R88" s="92"/>
      <c r="S88" s="138" t="s">
        <v>25</v>
      </c>
      <c r="T88" s="139" t="s">
        <v>140</v>
      </c>
    </row>
    <row r="89" spans="2:20">
      <c r="B89" s="92"/>
      <c r="C89" s="91" t="s">
        <v>27</v>
      </c>
      <c r="D89" s="110"/>
      <c r="E89" s="56"/>
      <c r="F89" s="128"/>
      <c r="G89" s="56"/>
      <c r="H89" s="56"/>
      <c r="I89" s="91"/>
      <c r="J89" s="56"/>
      <c r="K89" s="56"/>
      <c r="L89" s="56"/>
      <c r="M89" s="56"/>
      <c r="N89" s="56"/>
      <c r="O89" s="56"/>
      <c r="P89" s="56"/>
      <c r="Q89" s="56"/>
      <c r="R89" s="56"/>
      <c r="S89" s="140" t="s">
        <v>29</v>
      </c>
      <c r="T89" s="139"/>
    </row>
    <row r="90" spans="2:20">
      <c r="B90" s="56"/>
      <c r="C90" s="125"/>
      <c r="D90" s="110"/>
      <c r="E90" s="52"/>
      <c r="F90" s="91"/>
      <c r="G90" s="56"/>
      <c r="H90" s="56"/>
      <c r="I90" s="91"/>
      <c r="J90" s="56"/>
      <c r="K90" s="56"/>
      <c r="L90" s="56"/>
      <c r="M90" s="56"/>
      <c r="N90" s="56"/>
      <c r="O90" s="56"/>
      <c r="P90" s="56"/>
      <c r="Q90" s="56"/>
      <c r="R90" s="56"/>
      <c r="S90" s="143"/>
      <c r="T90" s="141"/>
    </row>
    <row r="91" spans="2:20">
      <c r="B91" s="56">
        <v>13</v>
      </c>
      <c r="C91" s="109">
        <v>44927</v>
      </c>
      <c r="D91" s="115" t="s">
        <v>141</v>
      </c>
      <c r="E91" s="56" t="s">
        <v>142</v>
      </c>
      <c r="F91" s="116" t="s">
        <v>143</v>
      </c>
      <c r="G91" s="121"/>
      <c r="H91" s="121"/>
      <c r="I91" s="116">
        <v>1</v>
      </c>
      <c r="J91" s="121"/>
      <c r="K91" s="121"/>
      <c r="L91" s="121"/>
      <c r="M91" s="121"/>
      <c r="N91" s="121"/>
      <c r="O91" s="121"/>
      <c r="P91" s="121"/>
      <c r="Q91" s="121"/>
      <c r="R91" s="56"/>
      <c r="S91" s="138" t="s">
        <v>25</v>
      </c>
      <c r="T91" s="139" t="s">
        <v>144</v>
      </c>
    </row>
    <row r="92" spans="2:20">
      <c r="B92" s="56"/>
      <c r="C92" s="91" t="s">
        <v>27</v>
      </c>
      <c r="D92" s="115" t="s">
        <v>145</v>
      </c>
      <c r="E92" s="113" t="s">
        <v>146</v>
      </c>
      <c r="F92" s="117"/>
      <c r="G92" s="133"/>
      <c r="H92" s="133"/>
      <c r="I92" s="117"/>
      <c r="J92" s="133"/>
      <c r="K92" s="133"/>
      <c r="L92" s="133"/>
      <c r="M92" s="133"/>
      <c r="N92" s="133"/>
      <c r="O92" s="133"/>
      <c r="P92" s="133"/>
      <c r="Q92" s="133"/>
      <c r="R92" s="145"/>
      <c r="S92" s="140" t="s">
        <v>29</v>
      </c>
      <c r="T92" s="141" t="s">
        <v>147</v>
      </c>
    </row>
    <row r="93" spans="2:20">
      <c r="B93" s="56"/>
      <c r="C93" s="56"/>
      <c r="D93" s="118" t="s">
        <v>148</v>
      </c>
      <c r="E93" s="56"/>
      <c r="F93" s="119"/>
      <c r="G93" s="111"/>
      <c r="H93" s="111"/>
      <c r="I93" s="120"/>
      <c r="J93" s="111"/>
      <c r="K93" s="111"/>
      <c r="L93" s="111"/>
      <c r="M93" s="111"/>
      <c r="N93" s="111"/>
      <c r="O93" s="111"/>
      <c r="P93" s="111"/>
      <c r="Q93" s="111"/>
      <c r="R93" s="56"/>
      <c r="S93" s="142"/>
      <c r="T93" s="141"/>
    </row>
    <row r="94" s="99" customFormat="1" spans="2:20">
      <c r="B94" s="154">
        <v>14</v>
      </c>
      <c r="C94" s="154" t="s">
        <v>149</v>
      </c>
      <c r="D94" s="155" t="s">
        <v>150</v>
      </c>
      <c r="E94" s="154"/>
      <c r="F94" s="156"/>
      <c r="G94" s="157"/>
      <c r="H94" s="157"/>
      <c r="I94" s="156"/>
      <c r="J94" s="157"/>
      <c r="K94" s="157"/>
      <c r="L94" s="157"/>
      <c r="M94" s="157"/>
      <c r="N94" s="157"/>
      <c r="O94" s="157"/>
      <c r="P94" s="157"/>
      <c r="Q94" s="157"/>
      <c r="R94" s="154"/>
      <c r="S94" s="173"/>
      <c r="T94" s="174" t="s">
        <v>151</v>
      </c>
    </row>
    <row r="95" s="99" customFormat="1" spans="2:20">
      <c r="B95" s="154"/>
      <c r="C95" s="154" t="s">
        <v>152</v>
      </c>
      <c r="D95" s="158"/>
      <c r="E95" s="159"/>
      <c r="F95" s="160"/>
      <c r="G95" s="161"/>
      <c r="H95" s="161"/>
      <c r="I95" s="160"/>
      <c r="J95" s="161"/>
      <c r="K95" s="161"/>
      <c r="L95" s="161"/>
      <c r="M95" s="161"/>
      <c r="N95" s="161"/>
      <c r="O95" s="161"/>
      <c r="P95" s="161"/>
      <c r="Q95" s="161"/>
      <c r="R95" s="175"/>
      <c r="S95" s="173"/>
      <c r="T95" s="174" t="s">
        <v>153</v>
      </c>
    </row>
    <row r="96" spans="2:20">
      <c r="B96" s="56"/>
      <c r="C96" s="56"/>
      <c r="D96" s="115"/>
      <c r="E96" s="92"/>
      <c r="F96" s="162"/>
      <c r="G96" s="144"/>
      <c r="H96" s="144"/>
      <c r="I96" s="162"/>
      <c r="J96" s="144"/>
      <c r="K96" s="144"/>
      <c r="L96" s="144"/>
      <c r="M96" s="144"/>
      <c r="N96" s="144"/>
      <c r="O96" s="144"/>
      <c r="P96" s="144"/>
      <c r="Q96" s="144"/>
      <c r="R96" s="55"/>
      <c r="S96" s="142"/>
      <c r="T96" s="141"/>
    </row>
    <row r="97" spans="2:20">
      <c r="B97" s="121"/>
      <c r="C97" s="121"/>
      <c r="D97" s="163"/>
      <c r="E97" s="113"/>
      <c r="F97" s="164"/>
      <c r="G97" s="165"/>
      <c r="H97" s="165"/>
      <c r="I97" s="164"/>
      <c r="J97" s="165"/>
      <c r="K97" s="165"/>
      <c r="L97" s="165"/>
      <c r="M97" s="165"/>
      <c r="N97" s="165"/>
      <c r="O97" s="165"/>
      <c r="P97" s="165"/>
      <c r="Q97" s="165"/>
      <c r="R97" s="145"/>
      <c r="S97" s="113"/>
      <c r="T97" s="141"/>
    </row>
    <row r="98" s="100" customFormat="1" ht="13.5" spans="2:20">
      <c r="B98" s="166"/>
      <c r="C98" s="166"/>
      <c r="D98" s="167"/>
      <c r="E98" s="166"/>
      <c r="F98" s="168" t="s">
        <v>93</v>
      </c>
      <c r="G98" s="168">
        <f>SUM(G55:G97)</f>
        <v>1</v>
      </c>
      <c r="H98" s="166"/>
      <c r="I98" s="168">
        <f>SUM(I55:I97)</f>
        <v>7</v>
      </c>
      <c r="J98" s="168"/>
      <c r="K98" s="168"/>
      <c r="L98" s="168"/>
      <c r="M98" s="168"/>
      <c r="N98" s="168"/>
      <c r="O98" s="168"/>
      <c r="P98" s="168"/>
      <c r="Q98" s="168"/>
      <c r="R98" s="168"/>
      <c r="S98" s="176"/>
      <c r="T98" s="166"/>
    </row>
    <row r="99" spans="2:20">
      <c r="B99" s="144"/>
      <c r="C99" s="144"/>
      <c r="D99" s="169"/>
      <c r="E99" s="144"/>
      <c r="F99" s="162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8"/>
      <c r="T99" s="144"/>
    </row>
    <row r="100" spans="4:4">
      <c r="D100" s="101"/>
    </row>
    <row r="101" spans="4:4">
      <c r="D101" s="101"/>
    </row>
    <row r="102" spans="4:4">
      <c r="D102" s="101"/>
    </row>
    <row r="103" spans="4:4">
      <c r="D103" s="101"/>
    </row>
    <row r="104" ht="15.75" spans="2:20">
      <c r="B104" s="132" t="s">
        <v>4</v>
      </c>
      <c r="C104" s="132" t="s">
        <v>5</v>
      </c>
      <c r="D104" s="132" t="s">
        <v>6</v>
      </c>
      <c r="E104" s="132" t="s">
        <v>7</v>
      </c>
      <c r="F104" s="104" t="s">
        <v>8</v>
      </c>
      <c r="G104" s="132" t="s">
        <v>9</v>
      </c>
      <c r="H104" s="132" t="s">
        <v>10</v>
      </c>
      <c r="I104" s="132" t="s">
        <v>11</v>
      </c>
      <c r="J104" s="132" t="s">
        <v>12</v>
      </c>
      <c r="K104" s="132" t="s">
        <v>13</v>
      </c>
      <c r="L104" s="132" t="s">
        <v>14</v>
      </c>
      <c r="M104" s="132" t="s">
        <v>15</v>
      </c>
      <c r="N104" s="132" t="s">
        <v>16</v>
      </c>
      <c r="O104" s="132" t="s">
        <v>17</v>
      </c>
      <c r="P104" s="132" t="s">
        <v>18</v>
      </c>
      <c r="Q104" s="132" t="s">
        <v>19</v>
      </c>
      <c r="R104" s="132" t="s">
        <v>20</v>
      </c>
      <c r="S104" s="132" t="s">
        <v>21</v>
      </c>
      <c r="T104" s="132" t="s">
        <v>22</v>
      </c>
    </row>
    <row r="105" ht="15.75" spans="2:20">
      <c r="B105" s="105"/>
      <c r="C105" s="106"/>
      <c r="D105" s="107"/>
      <c r="E105" s="106"/>
      <c r="F105" s="108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5"/>
      <c r="S105" s="137"/>
      <c r="T105" s="106"/>
    </row>
    <row r="106" spans="2:20">
      <c r="B106" s="95">
        <v>15</v>
      </c>
      <c r="C106" s="109">
        <v>44927</v>
      </c>
      <c r="D106" s="91" t="s">
        <v>154</v>
      </c>
      <c r="E106" s="91" t="s">
        <v>133</v>
      </c>
      <c r="F106" s="91" t="s">
        <v>130</v>
      </c>
      <c r="G106" s="56"/>
      <c r="H106" s="112"/>
      <c r="I106" s="91">
        <v>1</v>
      </c>
      <c r="J106" s="112"/>
      <c r="K106" s="91"/>
      <c r="L106" s="112"/>
      <c r="M106" s="112"/>
      <c r="N106" s="112"/>
      <c r="O106" s="91"/>
      <c r="P106" s="112"/>
      <c r="Q106" s="91"/>
      <c r="R106" s="112"/>
      <c r="S106" s="177" t="s">
        <v>25</v>
      </c>
      <c r="T106" s="112" t="s">
        <v>155</v>
      </c>
    </row>
    <row r="107" spans="2:20">
      <c r="B107" s="111"/>
      <c r="C107" s="91" t="s">
        <v>27</v>
      </c>
      <c r="D107" s="91" t="s">
        <v>156</v>
      </c>
      <c r="E107" s="112"/>
      <c r="F107" s="91"/>
      <c r="G107" s="112"/>
      <c r="H107" s="112"/>
      <c r="I107" s="91"/>
      <c r="J107" s="112"/>
      <c r="K107" s="112"/>
      <c r="L107" s="112"/>
      <c r="M107" s="112"/>
      <c r="N107" s="112"/>
      <c r="O107" s="112"/>
      <c r="P107" s="112"/>
      <c r="Q107" s="112"/>
      <c r="R107" s="112"/>
      <c r="S107" s="178" t="s">
        <v>29</v>
      </c>
      <c r="T107" s="115" t="s">
        <v>157</v>
      </c>
    </row>
    <row r="108" spans="2:20">
      <c r="B108" s="52"/>
      <c r="C108" s="91"/>
      <c r="D108" s="110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178" t="s">
        <v>158</v>
      </c>
      <c r="T108" s="179" t="s">
        <v>159</v>
      </c>
    </row>
    <row r="109" spans="2:20">
      <c r="B109" s="113"/>
      <c r="C109" s="109"/>
      <c r="D109" s="11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112" t="s">
        <v>160</v>
      </c>
      <c r="T109" s="112" t="s">
        <v>161</v>
      </c>
    </row>
    <row r="110" spans="2:20">
      <c r="B110" s="92"/>
      <c r="C110" s="112"/>
      <c r="D110" s="110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180"/>
      <c r="T110" s="112" t="s">
        <v>162</v>
      </c>
    </row>
    <row r="111" spans="2:20">
      <c r="B111" s="92"/>
      <c r="C111" s="109"/>
      <c r="D111" s="115"/>
      <c r="E111" s="91"/>
      <c r="F111" s="91"/>
      <c r="G111" s="121"/>
      <c r="H111" s="121"/>
      <c r="I111" s="116"/>
      <c r="J111" s="121"/>
      <c r="K111" s="121"/>
      <c r="L111" s="121"/>
      <c r="M111" s="121"/>
      <c r="N111" s="121"/>
      <c r="O111" s="121"/>
      <c r="P111" s="121"/>
      <c r="Q111" s="121"/>
      <c r="R111" s="56"/>
      <c r="S111" s="112"/>
      <c r="T111" s="112" t="s">
        <v>163</v>
      </c>
    </row>
    <row r="112" spans="2:20">
      <c r="B112" s="92"/>
      <c r="C112" s="109"/>
      <c r="D112" s="115"/>
      <c r="E112" s="113"/>
      <c r="F112" s="117"/>
      <c r="G112" s="133"/>
      <c r="H112" s="133"/>
      <c r="I112" s="117"/>
      <c r="J112" s="133"/>
      <c r="K112" s="133"/>
      <c r="L112" s="133"/>
      <c r="M112" s="133"/>
      <c r="N112" s="133"/>
      <c r="O112" s="133"/>
      <c r="P112" s="133"/>
      <c r="Q112" s="133"/>
      <c r="R112" s="145"/>
      <c r="S112" s="180"/>
      <c r="T112" s="115" t="s">
        <v>164</v>
      </c>
    </row>
    <row r="113" spans="2:20">
      <c r="B113" s="92"/>
      <c r="C113" s="56"/>
      <c r="D113" s="118"/>
      <c r="E113" s="56"/>
      <c r="F113" s="119"/>
      <c r="G113" s="111"/>
      <c r="H113" s="111"/>
      <c r="I113" s="120"/>
      <c r="J113" s="111"/>
      <c r="K113" s="111"/>
      <c r="L113" s="111"/>
      <c r="M113" s="111"/>
      <c r="N113" s="111"/>
      <c r="O113" s="111"/>
      <c r="P113" s="111"/>
      <c r="Q113" s="111"/>
      <c r="R113" s="56"/>
      <c r="S113" s="180"/>
      <c r="T113" s="115" t="s">
        <v>165</v>
      </c>
    </row>
    <row r="114" spans="2:20">
      <c r="B114" s="92"/>
      <c r="C114" s="121"/>
      <c r="D114" s="122"/>
      <c r="E114" s="121"/>
      <c r="F114" s="116"/>
      <c r="G114" s="134"/>
      <c r="H114" s="134"/>
      <c r="I114" s="116"/>
      <c r="J114" s="134"/>
      <c r="K114" s="134"/>
      <c r="L114" s="134"/>
      <c r="M114" s="134"/>
      <c r="N114" s="134"/>
      <c r="O114" s="134"/>
      <c r="P114" s="134"/>
      <c r="Q114" s="134"/>
      <c r="R114" s="121"/>
      <c r="S114" s="134"/>
      <c r="T114" s="112" t="s">
        <v>166</v>
      </c>
    </row>
    <row r="115" spans="2:20">
      <c r="B115" s="92"/>
      <c r="C115" s="112"/>
      <c r="D115" s="115"/>
      <c r="E115" s="112"/>
      <c r="F115" s="91"/>
      <c r="G115" s="112"/>
      <c r="H115" s="112"/>
      <c r="I115" s="91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 t="s">
        <v>167</v>
      </c>
    </row>
    <row r="116" spans="2:20">
      <c r="B116" s="89"/>
      <c r="C116" s="109"/>
      <c r="D116" s="110"/>
      <c r="E116" s="91"/>
      <c r="F116" s="91"/>
      <c r="G116" s="112"/>
      <c r="H116" s="112"/>
      <c r="I116" s="91"/>
      <c r="J116" s="112"/>
      <c r="K116" s="112"/>
      <c r="L116" s="112"/>
      <c r="M116" s="112"/>
      <c r="N116" s="112"/>
      <c r="O116" s="112"/>
      <c r="P116" s="112"/>
      <c r="Q116" s="91"/>
      <c r="R116" s="91"/>
      <c r="S116" s="177"/>
      <c r="T116" s="112" t="s">
        <v>168</v>
      </c>
    </row>
    <row r="117" spans="2:20">
      <c r="B117" s="92"/>
      <c r="C117" s="91"/>
      <c r="D117" s="110"/>
      <c r="E117" s="112"/>
      <c r="F117" s="91"/>
      <c r="G117" s="112"/>
      <c r="H117" s="112"/>
      <c r="I117" s="91"/>
      <c r="J117" s="112"/>
      <c r="K117" s="112"/>
      <c r="L117" s="112"/>
      <c r="M117" s="112"/>
      <c r="N117" s="112"/>
      <c r="O117" s="112"/>
      <c r="P117" s="112"/>
      <c r="Q117" s="112"/>
      <c r="R117" s="112"/>
      <c r="S117" s="178"/>
      <c r="T117" s="112" t="s">
        <v>169</v>
      </c>
    </row>
    <row r="118" spans="2:20">
      <c r="B118" s="92"/>
      <c r="C118" s="112"/>
      <c r="D118" s="112"/>
      <c r="E118" s="91"/>
      <c r="F118" s="91"/>
      <c r="G118" s="112"/>
      <c r="H118" s="112"/>
      <c r="I118" s="91"/>
      <c r="J118" s="112"/>
      <c r="K118" s="112"/>
      <c r="L118" s="112"/>
      <c r="M118" s="112"/>
      <c r="N118" s="112"/>
      <c r="O118" s="112"/>
      <c r="P118" s="112"/>
      <c r="Q118" s="112"/>
      <c r="R118" s="112"/>
      <c r="S118" s="178"/>
      <c r="T118" s="112" t="s">
        <v>170</v>
      </c>
    </row>
    <row r="119" spans="2:20">
      <c r="B119" s="92"/>
      <c r="C119" s="112"/>
      <c r="D119" s="112"/>
      <c r="E119" s="112"/>
      <c r="F119" s="91"/>
      <c r="G119" s="112"/>
      <c r="H119" s="112"/>
      <c r="I119" s="91"/>
      <c r="J119" s="112"/>
      <c r="K119" s="112"/>
      <c r="L119" s="112"/>
      <c r="M119" s="112"/>
      <c r="N119" s="112"/>
      <c r="O119" s="112"/>
      <c r="P119" s="112"/>
      <c r="Q119" s="112"/>
      <c r="R119" s="112"/>
      <c r="S119" s="134"/>
      <c r="T119" s="112" t="s">
        <v>171</v>
      </c>
    </row>
    <row r="120" spans="2:20">
      <c r="B120" s="92"/>
      <c r="C120" s="109"/>
      <c r="D120" s="110"/>
      <c r="E120" s="56"/>
      <c r="F120" s="91"/>
      <c r="G120" s="56"/>
      <c r="H120" s="56"/>
      <c r="I120" s="91"/>
      <c r="J120" s="56"/>
      <c r="K120" s="56"/>
      <c r="L120" s="56"/>
      <c r="M120" s="56"/>
      <c r="N120" s="56"/>
      <c r="O120" s="56"/>
      <c r="P120" s="56"/>
      <c r="Q120" s="56"/>
      <c r="R120" s="56"/>
      <c r="S120" s="112"/>
      <c r="T120" s="112" t="s">
        <v>172</v>
      </c>
    </row>
    <row r="121" spans="2:20">
      <c r="B121" s="56"/>
      <c r="C121" s="109"/>
      <c r="D121" s="110"/>
      <c r="E121" s="91"/>
      <c r="F121" s="91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12"/>
      <c r="T121" s="180" t="s">
        <v>173</v>
      </c>
    </row>
    <row r="122" spans="2:20">
      <c r="B122" s="56"/>
      <c r="C122" s="109"/>
      <c r="D122" s="110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180"/>
      <c r="T122" s="115" t="s">
        <v>174</v>
      </c>
    </row>
    <row r="123" spans="2:20">
      <c r="B123" s="56"/>
      <c r="C123" s="109"/>
      <c r="D123" s="124"/>
      <c r="E123" s="52"/>
      <c r="F123" s="91"/>
      <c r="G123" s="56"/>
      <c r="H123" s="56"/>
      <c r="I123" s="91"/>
      <c r="J123" s="56"/>
      <c r="K123" s="56"/>
      <c r="L123" s="56"/>
      <c r="M123" s="56"/>
      <c r="N123" s="56"/>
      <c r="O123" s="56"/>
      <c r="P123" s="56"/>
      <c r="Q123" s="56"/>
      <c r="R123" s="56"/>
      <c r="S123" s="180"/>
      <c r="T123" s="115" t="s">
        <v>175</v>
      </c>
    </row>
    <row r="124" spans="2:20">
      <c r="B124" s="56"/>
      <c r="C124" s="109"/>
      <c r="D124" s="124"/>
      <c r="E124" s="56"/>
      <c r="F124" s="91"/>
      <c r="G124" s="56"/>
      <c r="H124" s="56"/>
      <c r="I124" s="91"/>
      <c r="J124" s="56"/>
      <c r="K124" s="56"/>
      <c r="L124" s="56"/>
      <c r="M124" s="56"/>
      <c r="N124" s="56"/>
      <c r="O124" s="56"/>
      <c r="P124" s="56"/>
      <c r="Q124" s="56"/>
      <c r="R124" s="92"/>
      <c r="S124" s="112"/>
      <c r="T124" s="112" t="s">
        <v>176</v>
      </c>
    </row>
    <row r="125" spans="2:20">
      <c r="B125" s="56"/>
      <c r="C125" s="91"/>
      <c r="D125" s="114"/>
      <c r="E125" s="152"/>
      <c r="F125" s="126"/>
      <c r="G125" s="152"/>
      <c r="H125" s="152"/>
      <c r="I125" s="126"/>
      <c r="J125" s="152"/>
      <c r="K125" s="152"/>
      <c r="L125" s="152"/>
      <c r="M125" s="152"/>
      <c r="N125" s="152"/>
      <c r="O125" s="152"/>
      <c r="P125" s="152"/>
      <c r="Q125" s="152"/>
      <c r="R125" s="172"/>
      <c r="S125" s="112"/>
      <c r="T125" s="112"/>
    </row>
    <row r="126" spans="2:20">
      <c r="B126" s="95">
        <v>16</v>
      </c>
      <c r="C126" s="170">
        <v>44929</v>
      </c>
      <c r="D126" s="171" t="s">
        <v>177</v>
      </c>
      <c r="E126" s="128" t="s">
        <v>178</v>
      </c>
      <c r="F126" s="91" t="s">
        <v>179</v>
      </c>
      <c r="G126" s="112"/>
      <c r="H126" s="112"/>
      <c r="I126" s="112"/>
      <c r="J126" s="112"/>
      <c r="K126" s="91">
        <v>1</v>
      </c>
      <c r="L126" s="112"/>
      <c r="M126" s="112"/>
      <c r="N126" s="112"/>
      <c r="O126" s="91"/>
      <c r="P126" s="112"/>
      <c r="Q126" s="91">
        <v>3</v>
      </c>
      <c r="R126" s="112"/>
      <c r="S126" s="177" t="s">
        <v>25</v>
      </c>
      <c r="T126" s="112" t="s">
        <v>180</v>
      </c>
    </row>
    <row r="127" spans="2:20">
      <c r="B127" s="111"/>
      <c r="C127" s="112"/>
      <c r="D127" s="123" t="s">
        <v>181</v>
      </c>
      <c r="E127" s="112"/>
      <c r="F127" s="91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78" t="s">
        <v>29</v>
      </c>
      <c r="T127" s="115" t="s">
        <v>182</v>
      </c>
    </row>
    <row r="128" spans="2:20">
      <c r="B128" s="52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178" t="s">
        <v>32</v>
      </c>
      <c r="T128" s="115"/>
    </row>
    <row r="129" spans="2:20">
      <c r="B129" s="113"/>
      <c r="C129" s="109"/>
      <c r="D129" s="123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112" t="s">
        <v>183</v>
      </c>
      <c r="T129" s="112"/>
    </row>
    <row r="130" spans="2:20">
      <c r="B130" s="92"/>
      <c r="C130" s="112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180"/>
      <c r="T130" s="112"/>
    </row>
    <row r="131" spans="2:20">
      <c r="B131" s="92">
        <v>17</v>
      </c>
      <c r="C131" s="170">
        <v>44932</v>
      </c>
      <c r="D131" s="171" t="s">
        <v>184</v>
      </c>
      <c r="E131" s="56" t="s">
        <v>185</v>
      </c>
      <c r="F131" s="116" t="s">
        <v>139</v>
      </c>
      <c r="G131" s="121"/>
      <c r="H131" s="121"/>
      <c r="I131" s="121">
        <v>1</v>
      </c>
      <c r="J131" s="121"/>
      <c r="K131" s="121"/>
      <c r="L131" s="121"/>
      <c r="M131" s="121"/>
      <c r="N131" s="121">
        <v>1</v>
      </c>
      <c r="O131" s="121"/>
      <c r="P131" s="121"/>
      <c r="Q131" s="121">
        <v>4</v>
      </c>
      <c r="R131" s="56"/>
      <c r="S131" s="177" t="s">
        <v>186</v>
      </c>
      <c r="T131" s="112" t="s">
        <v>187</v>
      </c>
    </row>
    <row r="132" spans="2:20">
      <c r="B132" s="92"/>
      <c r="C132" s="109"/>
      <c r="D132" s="56" t="s">
        <v>188</v>
      </c>
      <c r="E132" s="113"/>
      <c r="F132" s="117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45"/>
      <c r="S132" s="100" t="s">
        <v>189</v>
      </c>
      <c r="T132" s="115" t="s">
        <v>190</v>
      </c>
    </row>
    <row r="133" spans="2:20">
      <c r="B133" s="92"/>
      <c r="C133" s="56"/>
      <c r="D133" s="92"/>
      <c r="E133" s="56"/>
      <c r="F133" s="119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92"/>
      <c r="S133" s="177" t="s">
        <v>29</v>
      </c>
      <c r="T133" s="124" t="s">
        <v>191</v>
      </c>
    </row>
    <row r="134" spans="2:20">
      <c r="B134" s="92"/>
      <c r="C134" s="121"/>
      <c r="D134" s="113"/>
      <c r="E134" s="121"/>
      <c r="F134" s="116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21"/>
      <c r="S134" s="178" t="s">
        <v>32</v>
      </c>
      <c r="T134" s="163" t="s">
        <v>192</v>
      </c>
    </row>
    <row r="135" spans="2:20">
      <c r="B135" s="92"/>
      <c r="C135" s="112"/>
      <c r="D135" s="112"/>
      <c r="E135" s="112"/>
      <c r="F135" s="91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 t="s">
        <v>193</v>
      </c>
      <c r="T135" s="112"/>
    </row>
    <row r="136" spans="2:20">
      <c r="B136" s="56"/>
      <c r="C136" s="109"/>
      <c r="D136" s="91"/>
      <c r="E136" s="121"/>
      <c r="F136" s="91"/>
      <c r="G136" s="56"/>
      <c r="H136" s="56"/>
      <c r="I136" s="91"/>
      <c r="J136" s="56"/>
      <c r="K136" s="56"/>
      <c r="L136" s="56"/>
      <c r="M136" s="56"/>
      <c r="N136" s="56"/>
      <c r="O136" s="56"/>
      <c r="P136" s="56"/>
      <c r="Q136" s="56"/>
      <c r="R136" s="92"/>
      <c r="S136" s="180"/>
      <c r="T136" s="112"/>
    </row>
    <row r="137" spans="2:20">
      <c r="B137" s="89"/>
      <c r="C137" s="181"/>
      <c r="D137" s="116"/>
      <c r="E137" s="116"/>
      <c r="F137" s="116"/>
      <c r="G137" s="134"/>
      <c r="H137" s="134"/>
      <c r="I137" s="116"/>
      <c r="J137" s="134"/>
      <c r="K137" s="134"/>
      <c r="L137" s="134"/>
      <c r="M137" s="134"/>
      <c r="N137" s="134"/>
      <c r="O137" s="134"/>
      <c r="P137" s="134"/>
      <c r="Q137" s="116"/>
      <c r="R137" s="116"/>
      <c r="S137" s="134"/>
      <c r="T137" s="134"/>
    </row>
    <row r="138" spans="2:20">
      <c r="B138" s="92">
        <v>18</v>
      </c>
      <c r="C138" s="170">
        <v>44932</v>
      </c>
      <c r="D138" s="171" t="s">
        <v>194</v>
      </c>
      <c r="E138" s="168" t="s">
        <v>195</v>
      </c>
      <c r="F138" s="116" t="s">
        <v>139</v>
      </c>
      <c r="G138" s="168"/>
      <c r="H138" s="168"/>
      <c r="I138" s="168">
        <v>1</v>
      </c>
      <c r="J138" s="168"/>
      <c r="K138" s="168"/>
      <c r="L138" s="168"/>
      <c r="M138" s="168"/>
      <c r="N138" s="168"/>
      <c r="O138" s="168"/>
      <c r="P138" s="168"/>
      <c r="Q138" s="168">
        <v>3</v>
      </c>
      <c r="R138" s="168"/>
      <c r="S138" s="177" t="s">
        <v>25</v>
      </c>
      <c r="T138" s="166" t="s">
        <v>196</v>
      </c>
    </row>
    <row r="139" spans="2:20">
      <c r="B139" s="92"/>
      <c r="C139" s="168"/>
      <c r="D139" s="168" t="s">
        <v>197</v>
      </c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78" t="s">
        <v>29</v>
      </c>
      <c r="T139" s="166" t="s">
        <v>198</v>
      </c>
    </row>
    <row r="140" spans="2:20">
      <c r="B140" s="92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78" t="s">
        <v>32</v>
      </c>
      <c r="T140" s="166" t="s">
        <v>199</v>
      </c>
    </row>
    <row r="141" spans="2:20">
      <c r="B141" s="92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12" t="s">
        <v>183</v>
      </c>
      <c r="T141" s="166"/>
    </row>
    <row r="142" spans="2:20">
      <c r="B142" s="56"/>
      <c r="C142" s="109"/>
      <c r="D142" s="115"/>
      <c r="E142" s="56"/>
      <c r="F142" s="116"/>
      <c r="G142" s="121"/>
      <c r="H142" s="121"/>
      <c r="I142" s="116"/>
      <c r="J142" s="121"/>
      <c r="K142" s="121"/>
      <c r="L142" s="121"/>
      <c r="M142" s="121"/>
      <c r="N142" s="121"/>
      <c r="O142" s="121"/>
      <c r="P142" s="121"/>
      <c r="Q142" s="121"/>
      <c r="R142" s="56"/>
      <c r="S142" s="177"/>
      <c r="T142" s="112"/>
    </row>
    <row r="143" spans="2:20">
      <c r="B143" s="56"/>
      <c r="C143" s="91"/>
      <c r="D143" s="115"/>
      <c r="E143" s="113"/>
      <c r="F143" s="117"/>
      <c r="G143" s="133"/>
      <c r="H143" s="133"/>
      <c r="I143" s="117"/>
      <c r="J143" s="133"/>
      <c r="K143" s="133"/>
      <c r="L143" s="133"/>
      <c r="M143" s="133"/>
      <c r="N143" s="133"/>
      <c r="O143" s="133"/>
      <c r="P143" s="133"/>
      <c r="Q143" s="133"/>
      <c r="R143" s="145"/>
      <c r="S143" s="178"/>
      <c r="T143" s="115"/>
    </row>
    <row r="144" spans="2:20">
      <c r="B144" s="56"/>
      <c r="C144" s="56"/>
      <c r="D144" s="115"/>
      <c r="E144" s="92"/>
      <c r="F144" s="162"/>
      <c r="G144" s="144"/>
      <c r="H144" s="144"/>
      <c r="I144" s="162"/>
      <c r="J144" s="144"/>
      <c r="K144" s="144"/>
      <c r="L144" s="144"/>
      <c r="M144" s="144"/>
      <c r="N144" s="144"/>
      <c r="O144" s="144"/>
      <c r="P144" s="144"/>
      <c r="Q144" s="144"/>
      <c r="R144" s="55"/>
      <c r="S144" s="112"/>
      <c r="T144" s="115"/>
    </row>
    <row r="145" spans="2:20">
      <c r="B145" s="121"/>
      <c r="C145" s="121"/>
      <c r="D145" s="163"/>
      <c r="E145" s="113"/>
      <c r="F145" s="164" t="s">
        <v>93</v>
      </c>
      <c r="G145" s="165"/>
      <c r="H145" s="165"/>
      <c r="I145" s="164">
        <f>SUM(I106:I144)</f>
        <v>3</v>
      </c>
      <c r="J145" s="165"/>
      <c r="K145" s="165">
        <f>SUM(K106:K144)</f>
        <v>1</v>
      </c>
      <c r="L145" s="165"/>
      <c r="M145" s="165"/>
      <c r="N145" s="165">
        <f>SUM(N106:N144)</f>
        <v>1</v>
      </c>
      <c r="O145" s="165"/>
      <c r="P145" s="165"/>
      <c r="Q145" s="165">
        <f>SUM(Q106:Q144)</f>
        <v>10</v>
      </c>
      <c r="R145" s="145"/>
      <c r="S145" s="121"/>
      <c r="T145" s="163"/>
    </row>
    <row r="146" s="101" customFormat="1" spans="2:20">
      <c r="B146" s="167"/>
      <c r="C146" s="167"/>
      <c r="D146" s="167"/>
      <c r="E146" s="167"/>
      <c r="F146" s="182"/>
      <c r="G146" s="182"/>
      <c r="H146" s="167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67"/>
      <c r="T146" s="167"/>
    </row>
    <row r="147" spans="2:20">
      <c r="B147" s="144"/>
      <c r="C147" s="144"/>
      <c r="D147" s="169"/>
      <c r="E147" s="144"/>
      <c r="F147" s="162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</row>
    <row r="148" spans="2:20">
      <c r="B148" s="144"/>
      <c r="C148" s="144"/>
      <c r="D148" s="169"/>
      <c r="E148" s="144"/>
      <c r="F148" s="162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</row>
    <row r="149" spans="2:20">
      <c r="B149" s="144"/>
      <c r="C149" s="144"/>
      <c r="D149" s="169"/>
      <c r="E149" s="144"/>
      <c r="F149" s="162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</row>
    <row r="150" spans="4:4">
      <c r="D150" s="101"/>
    </row>
    <row r="151" spans="4:4">
      <c r="D151" s="101"/>
    </row>
    <row r="152" spans="4:4">
      <c r="D152" s="101"/>
    </row>
    <row r="153" spans="4:4">
      <c r="D153" s="101"/>
    </row>
    <row r="154" ht="15.75" spans="2:20">
      <c r="B154" s="132" t="s">
        <v>4</v>
      </c>
      <c r="C154" s="132" t="s">
        <v>5</v>
      </c>
      <c r="D154" s="132" t="s">
        <v>6</v>
      </c>
      <c r="E154" s="132" t="s">
        <v>7</v>
      </c>
      <c r="F154" s="104" t="s">
        <v>8</v>
      </c>
      <c r="G154" s="132" t="s">
        <v>9</v>
      </c>
      <c r="H154" s="132" t="s">
        <v>10</v>
      </c>
      <c r="I154" s="132" t="s">
        <v>11</v>
      </c>
      <c r="J154" s="132" t="s">
        <v>12</v>
      </c>
      <c r="K154" s="132" t="s">
        <v>13</v>
      </c>
      <c r="L154" s="132" t="s">
        <v>14</v>
      </c>
      <c r="M154" s="132" t="s">
        <v>15</v>
      </c>
      <c r="N154" s="132" t="s">
        <v>16</v>
      </c>
      <c r="O154" s="132" t="s">
        <v>17</v>
      </c>
      <c r="P154" s="132" t="s">
        <v>18</v>
      </c>
      <c r="Q154" s="132" t="s">
        <v>19</v>
      </c>
      <c r="R154" s="132" t="s">
        <v>20</v>
      </c>
      <c r="S154" s="132" t="s">
        <v>21</v>
      </c>
      <c r="T154" s="132" t="s">
        <v>22</v>
      </c>
    </row>
    <row r="155" ht="15.75" spans="2:20">
      <c r="B155" s="105"/>
      <c r="C155" s="106"/>
      <c r="D155" s="107"/>
      <c r="E155" s="106"/>
      <c r="F155" s="108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5"/>
      <c r="S155" s="137"/>
      <c r="T155" s="106"/>
    </row>
    <row r="156" spans="2:20">
      <c r="B156" s="95">
        <v>19</v>
      </c>
      <c r="C156" s="183">
        <v>44932</v>
      </c>
      <c r="D156" s="128" t="s">
        <v>200</v>
      </c>
      <c r="E156" s="91" t="s">
        <v>201</v>
      </c>
      <c r="F156" s="91" t="s">
        <v>119</v>
      </c>
      <c r="G156" s="56">
        <v>1</v>
      </c>
      <c r="H156" s="112"/>
      <c r="I156" s="91"/>
      <c r="J156" s="112"/>
      <c r="K156" s="91"/>
      <c r="L156" s="112"/>
      <c r="M156" s="112"/>
      <c r="N156" s="112"/>
      <c r="O156" s="91"/>
      <c r="P156" s="112"/>
      <c r="Q156" s="91">
        <v>1113</v>
      </c>
      <c r="R156" s="112"/>
      <c r="S156" s="177" t="s">
        <v>25</v>
      </c>
      <c r="T156" s="112" t="s">
        <v>202</v>
      </c>
    </row>
    <row r="157" spans="2:20">
      <c r="B157" s="111"/>
      <c r="C157" s="123"/>
      <c r="D157" s="91"/>
      <c r="E157" s="112"/>
      <c r="F157" s="91"/>
      <c r="G157" s="112"/>
      <c r="H157" s="112"/>
      <c r="I157" s="91"/>
      <c r="J157" s="112"/>
      <c r="K157" s="112"/>
      <c r="L157" s="112"/>
      <c r="M157" s="112"/>
      <c r="N157" s="112"/>
      <c r="O157" s="112"/>
      <c r="P157" s="112"/>
      <c r="Q157" s="112"/>
      <c r="R157" s="112"/>
      <c r="S157" s="178" t="s">
        <v>29</v>
      </c>
      <c r="T157" s="115" t="s">
        <v>203</v>
      </c>
    </row>
    <row r="158" spans="2:20">
      <c r="B158" s="52"/>
      <c r="C158" s="91"/>
      <c r="D158" s="110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178"/>
      <c r="T158" s="179"/>
    </row>
    <row r="159" spans="2:20">
      <c r="B159" s="113">
        <v>20</v>
      </c>
      <c r="C159" s="183">
        <v>44932</v>
      </c>
      <c r="D159" s="128" t="s">
        <v>204</v>
      </c>
      <c r="E159" s="91" t="s">
        <v>205</v>
      </c>
      <c r="F159" s="91" t="s">
        <v>119</v>
      </c>
      <c r="G159" s="91">
        <v>1</v>
      </c>
      <c r="H159" s="91"/>
      <c r="I159" s="91"/>
      <c r="J159" s="91"/>
      <c r="K159" s="91"/>
      <c r="L159" s="91"/>
      <c r="M159" s="91"/>
      <c r="N159" s="91"/>
      <c r="O159" s="91"/>
      <c r="P159" s="91"/>
      <c r="Q159" s="91">
        <v>147</v>
      </c>
      <c r="R159" s="91"/>
      <c r="S159" s="177" t="s">
        <v>25</v>
      </c>
      <c r="T159" s="112" t="s">
        <v>206</v>
      </c>
    </row>
    <row r="160" spans="2:20">
      <c r="B160" s="92"/>
      <c r="C160" s="112"/>
      <c r="D160" s="110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178" t="s">
        <v>29</v>
      </c>
      <c r="T160" s="112" t="s">
        <v>207</v>
      </c>
    </row>
    <row r="161" spans="2:20">
      <c r="B161" s="92"/>
      <c r="C161" s="109"/>
      <c r="D161" s="115"/>
      <c r="E161" s="116"/>
      <c r="F161" s="116"/>
      <c r="G161" s="121"/>
      <c r="H161" s="121"/>
      <c r="I161" s="116"/>
      <c r="J161" s="121"/>
      <c r="K161" s="121"/>
      <c r="L161" s="121"/>
      <c r="M161" s="121"/>
      <c r="N161" s="121"/>
      <c r="O161" s="121"/>
      <c r="P161" s="121"/>
      <c r="Q161" s="121"/>
      <c r="R161" s="121"/>
      <c r="S161" s="112"/>
      <c r="T161" s="112" t="s">
        <v>208</v>
      </c>
    </row>
    <row r="162" spans="2:20">
      <c r="B162" s="92"/>
      <c r="C162" s="109"/>
      <c r="D162" s="118"/>
      <c r="E162" s="184"/>
      <c r="F162" s="185"/>
      <c r="G162" s="186"/>
      <c r="H162" s="186"/>
      <c r="I162" s="185"/>
      <c r="J162" s="186"/>
      <c r="K162" s="186"/>
      <c r="L162" s="186"/>
      <c r="M162" s="186"/>
      <c r="N162" s="186"/>
      <c r="O162" s="186"/>
      <c r="P162" s="186"/>
      <c r="Q162" s="186"/>
      <c r="R162" s="184"/>
      <c r="S162" s="193"/>
      <c r="T162" s="115"/>
    </row>
    <row r="163" spans="2:20">
      <c r="B163" s="92">
        <v>21</v>
      </c>
      <c r="C163" s="187">
        <v>44932</v>
      </c>
      <c r="D163" s="188" t="s">
        <v>209</v>
      </c>
      <c r="E163" s="52" t="s">
        <v>185</v>
      </c>
      <c r="F163" s="126" t="s">
        <v>139</v>
      </c>
      <c r="G163" s="52"/>
      <c r="H163" s="52"/>
      <c r="I163" s="52">
        <v>1</v>
      </c>
      <c r="J163" s="52"/>
      <c r="K163" s="52"/>
      <c r="L163" s="52"/>
      <c r="M163" s="52"/>
      <c r="N163" s="52"/>
      <c r="O163" s="52"/>
      <c r="P163" s="52"/>
      <c r="Q163" s="52">
        <v>2</v>
      </c>
      <c r="R163" s="52"/>
      <c r="S163" s="178" t="s">
        <v>25</v>
      </c>
      <c r="T163" s="194" t="s">
        <v>210</v>
      </c>
    </row>
    <row r="164" spans="2:20">
      <c r="B164" s="92"/>
      <c r="C164" s="109"/>
      <c r="D164" s="55" t="s">
        <v>211</v>
      </c>
      <c r="E164" s="56"/>
      <c r="F164" s="91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92"/>
      <c r="S164" s="178" t="s">
        <v>29</v>
      </c>
      <c r="T164" s="124" t="s">
        <v>212</v>
      </c>
    </row>
    <row r="165" spans="2:20">
      <c r="B165" s="92"/>
      <c r="C165" s="125"/>
      <c r="D165" s="123"/>
      <c r="E165" s="152"/>
      <c r="F165" s="126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72"/>
      <c r="S165" s="178" t="s">
        <v>32</v>
      </c>
      <c r="T165" s="112" t="s">
        <v>213</v>
      </c>
    </row>
    <row r="166" spans="2:20">
      <c r="B166" s="89"/>
      <c r="C166" s="109"/>
      <c r="D166" s="91"/>
      <c r="E166" s="56"/>
      <c r="F166" s="91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112" t="s">
        <v>214</v>
      </c>
      <c r="T166" s="112"/>
    </row>
    <row r="167" spans="2:20">
      <c r="B167" s="92"/>
      <c r="C167" s="181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95"/>
      <c r="T167" s="134"/>
    </row>
    <row r="168" spans="2:20">
      <c r="B168" s="92">
        <v>22</v>
      </c>
      <c r="C168" s="183">
        <v>44932</v>
      </c>
      <c r="D168" s="171" t="s">
        <v>215</v>
      </c>
      <c r="E168" s="168" t="s">
        <v>216</v>
      </c>
      <c r="F168" s="168" t="s">
        <v>217</v>
      </c>
      <c r="G168" s="168"/>
      <c r="H168" s="168"/>
      <c r="I168" s="168"/>
      <c r="J168" s="168"/>
      <c r="K168" s="168">
        <v>1</v>
      </c>
      <c r="L168" s="168"/>
      <c r="M168" s="168"/>
      <c r="N168" s="168"/>
      <c r="O168" s="168"/>
      <c r="P168" s="168"/>
      <c r="Q168" s="168">
        <v>3</v>
      </c>
      <c r="R168" s="168"/>
      <c r="S168" s="177" t="s">
        <v>25</v>
      </c>
      <c r="T168" s="166" t="s">
        <v>218</v>
      </c>
    </row>
    <row r="169" spans="2:20">
      <c r="B169" s="92"/>
      <c r="C169" s="166"/>
      <c r="D169" s="168" t="s">
        <v>219</v>
      </c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78" t="s">
        <v>29</v>
      </c>
      <c r="T169" s="166" t="s">
        <v>220</v>
      </c>
    </row>
    <row r="170" spans="2:20">
      <c r="B170" s="92"/>
      <c r="C170" s="166"/>
      <c r="D170" s="166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78" t="s">
        <v>32</v>
      </c>
      <c r="T170" s="166" t="s">
        <v>221</v>
      </c>
    </row>
    <row r="171" spans="2:20">
      <c r="B171" s="56"/>
      <c r="C171" s="166"/>
      <c r="D171" s="166"/>
      <c r="E171" s="166"/>
      <c r="F171" s="168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12" t="s">
        <v>214</v>
      </c>
      <c r="T171" s="166"/>
    </row>
    <row r="172" spans="2:20">
      <c r="B172" s="56"/>
      <c r="C172" s="109"/>
      <c r="D172" s="18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180"/>
      <c r="T172" s="115"/>
    </row>
    <row r="173" spans="2:20">
      <c r="B173" s="56">
        <v>23</v>
      </c>
      <c r="C173" s="187">
        <v>44933</v>
      </c>
      <c r="D173" s="131" t="s">
        <v>222</v>
      </c>
      <c r="E173" s="190" t="s">
        <v>223</v>
      </c>
      <c r="F173" s="91" t="s">
        <v>224</v>
      </c>
      <c r="G173" s="56">
        <v>1</v>
      </c>
      <c r="H173" s="56"/>
      <c r="I173" s="91"/>
      <c r="J173" s="56"/>
      <c r="K173" s="56"/>
      <c r="L173" s="56"/>
      <c r="M173" s="56"/>
      <c r="N173" s="56"/>
      <c r="O173" s="56"/>
      <c r="P173" s="56"/>
      <c r="Q173" s="56">
        <v>251</v>
      </c>
      <c r="R173" s="56"/>
      <c r="S173" s="177" t="s">
        <v>25</v>
      </c>
      <c r="T173" s="115" t="s">
        <v>225</v>
      </c>
    </row>
    <row r="174" spans="2:20">
      <c r="B174" s="56"/>
      <c r="C174" s="191" t="s">
        <v>226</v>
      </c>
      <c r="D174" s="192"/>
      <c r="E174" s="56"/>
      <c r="F174" s="91"/>
      <c r="G174" s="56"/>
      <c r="H174" s="56"/>
      <c r="I174" s="91"/>
      <c r="J174" s="56"/>
      <c r="K174" s="56"/>
      <c r="L174" s="56"/>
      <c r="M174" s="56"/>
      <c r="N174" s="56"/>
      <c r="O174" s="56"/>
      <c r="P174" s="56"/>
      <c r="Q174" s="56"/>
      <c r="R174" s="92"/>
      <c r="S174" s="178" t="s">
        <v>29</v>
      </c>
      <c r="T174" s="112" t="s">
        <v>227</v>
      </c>
    </row>
    <row r="175" spans="2:20">
      <c r="B175" s="56"/>
      <c r="C175" s="91"/>
      <c r="D175" s="114"/>
      <c r="E175" s="152"/>
      <c r="F175" s="126"/>
      <c r="G175" s="152"/>
      <c r="H175" s="152"/>
      <c r="I175" s="126"/>
      <c r="J175" s="152"/>
      <c r="K175" s="152"/>
      <c r="L175" s="152"/>
      <c r="M175" s="152"/>
      <c r="N175" s="152"/>
      <c r="O175" s="152"/>
      <c r="P175" s="152"/>
      <c r="Q175" s="152"/>
      <c r="R175" s="172"/>
      <c r="S175" s="112"/>
      <c r="T175" s="112" t="s">
        <v>228</v>
      </c>
    </row>
    <row r="176" spans="2:20">
      <c r="B176" s="95"/>
      <c r="C176" s="170"/>
      <c r="D176" s="171"/>
      <c r="E176" s="128"/>
      <c r="F176" s="91"/>
      <c r="G176" s="112"/>
      <c r="H176" s="112"/>
      <c r="I176" s="112"/>
      <c r="J176" s="112"/>
      <c r="K176" s="91"/>
      <c r="L176" s="112"/>
      <c r="M176" s="112"/>
      <c r="N176" s="112"/>
      <c r="O176" s="91"/>
      <c r="P176" s="112"/>
      <c r="Q176" s="91"/>
      <c r="R176" s="112"/>
      <c r="S176" s="177"/>
      <c r="T176" s="112"/>
    </row>
    <row r="177" spans="2:20">
      <c r="B177" s="91">
        <v>24</v>
      </c>
      <c r="C177" s="187">
        <v>44933</v>
      </c>
      <c r="D177" s="123" t="s">
        <v>229</v>
      </c>
      <c r="E177" s="91" t="s">
        <v>201</v>
      </c>
      <c r="F177" s="91" t="s">
        <v>119</v>
      </c>
      <c r="G177" s="91">
        <v>1</v>
      </c>
      <c r="H177" s="112"/>
      <c r="I177" s="112"/>
      <c r="J177" s="112"/>
      <c r="K177" s="112"/>
      <c r="L177" s="112"/>
      <c r="M177" s="112"/>
      <c r="N177" s="112"/>
      <c r="O177" s="112"/>
      <c r="P177" s="112"/>
      <c r="Q177" s="91">
        <v>251</v>
      </c>
      <c r="R177" s="112"/>
      <c r="S177" s="177" t="s">
        <v>25</v>
      </c>
      <c r="T177" s="115" t="s">
        <v>230</v>
      </c>
    </row>
    <row r="178" spans="2:20">
      <c r="B178" s="52"/>
      <c r="C178" s="191" t="s">
        <v>226</v>
      </c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178" t="s">
        <v>29</v>
      </c>
      <c r="T178" s="115" t="s">
        <v>228</v>
      </c>
    </row>
    <row r="179" spans="2:20">
      <c r="B179" s="113"/>
      <c r="C179" s="109"/>
      <c r="D179" s="123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112"/>
      <c r="T179" s="112"/>
    </row>
    <row r="180" spans="2:20">
      <c r="B180" s="92">
        <v>25</v>
      </c>
      <c r="C180" s="187">
        <v>44933</v>
      </c>
      <c r="D180" s="91" t="s">
        <v>231</v>
      </c>
      <c r="E180" s="91" t="s">
        <v>205</v>
      </c>
      <c r="F180" s="91" t="s">
        <v>119</v>
      </c>
      <c r="G180" s="91">
        <v>1</v>
      </c>
      <c r="H180" s="91"/>
      <c r="I180" s="91"/>
      <c r="J180" s="91"/>
      <c r="K180" s="91"/>
      <c r="L180" s="91"/>
      <c r="M180" s="91"/>
      <c r="N180" s="91"/>
      <c r="O180" s="91"/>
      <c r="P180" s="91"/>
      <c r="Q180" s="91">
        <v>2567</v>
      </c>
      <c r="R180" s="91"/>
      <c r="S180" s="177" t="s">
        <v>25</v>
      </c>
      <c r="T180" s="115" t="s">
        <v>230</v>
      </c>
    </row>
    <row r="181" spans="2:20">
      <c r="B181" s="92"/>
      <c r="C181" s="191" t="s">
        <v>226</v>
      </c>
      <c r="D181" s="171"/>
      <c r="E181" s="56"/>
      <c r="F181" s="116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56"/>
      <c r="S181" s="178" t="s">
        <v>29</v>
      </c>
      <c r="T181" s="115" t="s">
        <v>232</v>
      </c>
    </row>
    <row r="182" spans="2:20">
      <c r="B182" s="92"/>
      <c r="C182" s="109"/>
      <c r="D182" s="56"/>
      <c r="E182" s="113"/>
      <c r="F182" s="117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45"/>
      <c r="S182" s="100"/>
      <c r="T182" s="115" t="s">
        <v>233</v>
      </c>
    </row>
    <row r="183" spans="2:20">
      <c r="B183" s="92"/>
      <c r="C183" s="56"/>
      <c r="D183" s="92"/>
      <c r="E183" s="56"/>
      <c r="F183" s="119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92"/>
      <c r="S183" s="177"/>
      <c r="T183" s="124" t="s">
        <v>234</v>
      </c>
    </row>
    <row r="184" spans="2:20">
      <c r="B184" s="92"/>
      <c r="C184" s="121"/>
      <c r="D184" s="113"/>
      <c r="E184" s="121"/>
      <c r="F184" s="116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21"/>
      <c r="S184" s="178"/>
      <c r="T184" s="124" t="s">
        <v>235</v>
      </c>
    </row>
    <row r="185" spans="2:20">
      <c r="B185" s="92"/>
      <c r="C185" s="112"/>
      <c r="D185" s="112"/>
      <c r="E185" s="112"/>
      <c r="F185" s="91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2:20">
      <c r="B186" s="56"/>
      <c r="C186" s="109"/>
      <c r="D186" s="91"/>
      <c r="E186" s="121"/>
      <c r="F186" s="91"/>
      <c r="G186" s="56"/>
      <c r="H186" s="56"/>
      <c r="I186" s="91"/>
      <c r="J186" s="56"/>
      <c r="K186" s="56"/>
      <c r="L186" s="56"/>
      <c r="M186" s="56"/>
      <c r="N186" s="56"/>
      <c r="O186" s="56"/>
      <c r="P186" s="56"/>
      <c r="Q186" s="56"/>
      <c r="R186" s="92"/>
      <c r="S186" s="180"/>
      <c r="T186" s="112"/>
    </row>
    <row r="187" spans="2:20">
      <c r="B187" s="89">
        <v>26</v>
      </c>
      <c r="C187" s="187">
        <v>44933</v>
      </c>
      <c r="D187" s="188" t="s">
        <v>236</v>
      </c>
      <c r="E187" s="123" t="s">
        <v>237</v>
      </c>
      <c r="F187" s="123" t="s">
        <v>224</v>
      </c>
      <c r="G187" s="180"/>
      <c r="H187" s="180"/>
      <c r="I187" s="180"/>
      <c r="J187" s="180"/>
      <c r="K187" s="180"/>
      <c r="L187" s="123">
        <v>1</v>
      </c>
      <c r="M187" s="180"/>
      <c r="N187" s="180"/>
      <c r="O187" s="180"/>
      <c r="P187" s="180"/>
      <c r="Q187" s="123"/>
      <c r="R187" s="180"/>
      <c r="S187" s="178" t="s">
        <v>25</v>
      </c>
      <c r="T187" s="180" t="s">
        <v>238</v>
      </c>
    </row>
    <row r="188" spans="2:20">
      <c r="B188" s="92"/>
      <c r="C188" s="112"/>
      <c r="D188" s="91" t="s">
        <v>239</v>
      </c>
      <c r="E188" s="112"/>
      <c r="F188" s="91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78" t="s">
        <v>29</v>
      </c>
      <c r="T188" s="112" t="s">
        <v>240</v>
      </c>
    </row>
    <row r="189" spans="2:20">
      <c r="B189" s="92"/>
      <c r="C189" s="112"/>
      <c r="D189" s="112" t="s">
        <v>241</v>
      </c>
      <c r="E189" s="112"/>
      <c r="F189" s="91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78" t="s">
        <v>32</v>
      </c>
      <c r="T189" s="112" t="s">
        <v>242</v>
      </c>
    </row>
    <row r="190" spans="2:20">
      <c r="B190" s="92"/>
      <c r="C190" s="109"/>
      <c r="D190" s="91" t="s">
        <v>243</v>
      </c>
      <c r="E190" s="56"/>
      <c r="F190" s="91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112" t="s">
        <v>244</v>
      </c>
      <c r="T190" s="112" t="s">
        <v>245</v>
      </c>
    </row>
    <row r="191" spans="2:20">
      <c r="B191" s="92"/>
      <c r="C191" s="109"/>
      <c r="D191" s="91"/>
      <c r="E191" s="91"/>
      <c r="F191" s="91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12"/>
      <c r="T191" s="180" t="s">
        <v>246</v>
      </c>
    </row>
    <row r="192" spans="2:20">
      <c r="B192" s="56"/>
      <c r="C192" s="109"/>
      <c r="D192" s="115"/>
      <c r="E192" s="56"/>
      <c r="F192" s="116"/>
      <c r="G192" s="121"/>
      <c r="H192" s="121"/>
      <c r="I192" s="116"/>
      <c r="J192" s="121"/>
      <c r="K192" s="121"/>
      <c r="L192" s="121"/>
      <c r="M192" s="121"/>
      <c r="N192" s="121"/>
      <c r="O192" s="121"/>
      <c r="P192" s="121"/>
      <c r="Q192" s="121"/>
      <c r="R192" s="56"/>
      <c r="S192" s="177"/>
      <c r="T192" s="112"/>
    </row>
    <row r="193" spans="2:20">
      <c r="B193" s="56">
        <v>27</v>
      </c>
      <c r="C193" s="170">
        <v>44934</v>
      </c>
      <c r="D193" s="91" t="s">
        <v>247</v>
      </c>
      <c r="E193" s="113" t="s">
        <v>223</v>
      </c>
      <c r="F193" s="116" t="s">
        <v>224</v>
      </c>
      <c r="G193" s="116">
        <v>1</v>
      </c>
      <c r="H193" s="133"/>
      <c r="I193" s="117"/>
      <c r="J193" s="133"/>
      <c r="K193" s="133"/>
      <c r="L193" s="133"/>
      <c r="M193" s="133"/>
      <c r="N193" s="133"/>
      <c r="O193" s="133"/>
      <c r="P193" s="133"/>
      <c r="Q193" s="116">
        <v>251</v>
      </c>
      <c r="R193" s="145"/>
      <c r="S193" s="178" t="s">
        <v>25</v>
      </c>
      <c r="T193" s="115" t="s">
        <v>230</v>
      </c>
    </row>
    <row r="194" spans="2:20">
      <c r="B194" s="56"/>
      <c r="C194" s="56"/>
      <c r="D194" s="118"/>
      <c r="E194" s="56"/>
      <c r="F194" s="119"/>
      <c r="G194" s="111"/>
      <c r="H194" s="111"/>
      <c r="I194" s="120"/>
      <c r="J194" s="111"/>
      <c r="K194" s="111"/>
      <c r="L194" s="111"/>
      <c r="M194" s="111"/>
      <c r="N194" s="111"/>
      <c r="O194" s="111"/>
      <c r="P194" s="111"/>
      <c r="Q194" s="111"/>
      <c r="R194" s="56"/>
      <c r="S194" s="178" t="s">
        <v>29</v>
      </c>
      <c r="T194" s="112" t="s">
        <v>248</v>
      </c>
    </row>
    <row r="195" spans="2:20">
      <c r="B195" s="154"/>
      <c r="C195" s="154"/>
      <c r="D195" s="155"/>
      <c r="E195" s="154"/>
      <c r="F195" s="156"/>
      <c r="G195" s="157"/>
      <c r="H195" s="157"/>
      <c r="I195" s="156"/>
      <c r="J195" s="157"/>
      <c r="K195" s="157"/>
      <c r="L195" s="157"/>
      <c r="M195" s="157"/>
      <c r="N195" s="157"/>
      <c r="O195" s="157"/>
      <c r="P195" s="157"/>
      <c r="Q195" s="157"/>
      <c r="R195" s="154"/>
      <c r="S195" s="203"/>
      <c r="T195" s="204" t="s">
        <v>249</v>
      </c>
    </row>
    <row r="196" spans="2:20">
      <c r="B196" s="154"/>
      <c r="C196" s="154"/>
      <c r="D196" s="158"/>
      <c r="E196" s="159"/>
      <c r="F196" s="160"/>
      <c r="G196" s="161"/>
      <c r="H196" s="161"/>
      <c r="I196" s="160"/>
      <c r="J196" s="161"/>
      <c r="K196" s="161"/>
      <c r="L196" s="161"/>
      <c r="M196" s="161"/>
      <c r="N196" s="161"/>
      <c r="O196" s="161"/>
      <c r="P196" s="161"/>
      <c r="Q196" s="161"/>
      <c r="R196" s="175"/>
      <c r="S196" s="203"/>
      <c r="T196" s="158"/>
    </row>
    <row r="197" spans="2:20">
      <c r="B197" s="56"/>
      <c r="C197" s="56"/>
      <c r="D197" s="115"/>
      <c r="E197" s="92"/>
      <c r="F197" s="162"/>
      <c r="G197" s="144"/>
      <c r="H197" s="144"/>
      <c r="I197" s="162"/>
      <c r="J197" s="144"/>
      <c r="K197" s="144"/>
      <c r="L197" s="144"/>
      <c r="M197" s="144"/>
      <c r="N197" s="144"/>
      <c r="O197" s="144"/>
      <c r="P197" s="144"/>
      <c r="Q197" s="144"/>
      <c r="R197" s="55"/>
      <c r="S197" s="112"/>
      <c r="T197" s="115"/>
    </row>
    <row r="198" spans="2:20">
      <c r="B198" s="121"/>
      <c r="C198" s="121"/>
      <c r="D198" s="163"/>
      <c r="E198" s="113"/>
      <c r="F198" s="164" t="s">
        <v>93</v>
      </c>
      <c r="G198" s="165">
        <f>SUM(G156:G197)</f>
        <v>6</v>
      </c>
      <c r="H198" s="165"/>
      <c r="I198" s="164">
        <f>SUM(I156:I197)</f>
        <v>1</v>
      </c>
      <c r="J198" s="165"/>
      <c r="K198" s="165">
        <f>SUM(K156:K197)</f>
        <v>1</v>
      </c>
      <c r="L198" s="165">
        <f>SUM(L155:L197)</f>
        <v>1</v>
      </c>
      <c r="M198" s="165"/>
      <c r="N198" s="165">
        <f>SUM(N156:N197)</f>
        <v>0</v>
      </c>
      <c r="O198" s="165"/>
      <c r="P198" s="165"/>
      <c r="Q198" s="165">
        <f>SUM(Q156:Q197)</f>
        <v>4585</v>
      </c>
      <c r="R198" s="145"/>
      <c r="S198" s="121"/>
      <c r="T198" s="163"/>
    </row>
    <row r="199" spans="2:20">
      <c r="B199" s="166"/>
      <c r="C199" s="166"/>
      <c r="D199" s="167"/>
      <c r="E199" s="166"/>
      <c r="F199" s="168"/>
      <c r="G199" s="168"/>
      <c r="H199" s="166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6"/>
      <c r="T199" s="166"/>
    </row>
    <row r="200" spans="2:20">
      <c r="B200" s="144"/>
      <c r="C200" s="144"/>
      <c r="D200" s="169"/>
      <c r="E200" s="144"/>
      <c r="F200" s="162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</row>
    <row r="201" spans="2:20">
      <c r="B201" s="144"/>
      <c r="C201" s="144"/>
      <c r="D201" s="169"/>
      <c r="E201" s="144"/>
      <c r="F201" s="162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</row>
    <row r="202" spans="2:20">
      <c r="B202" s="144"/>
      <c r="C202" s="144"/>
      <c r="D202" s="169"/>
      <c r="E202" s="144"/>
      <c r="F202" s="162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</row>
    <row r="203" spans="4:4">
      <c r="D203" s="101"/>
    </row>
    <row r="205" ht="15.75" spans="2:20">
      <c r="B205" s="132" t="s">
        <v>4</v>
      </c>
      <c r="C205" s="132" t="s">
        <v>5</v>
      </c>
      <c r="D205" s="132" t="s">
        <v>6</v>
      </c>
      <c r="E205" s="132" t="s">
        <v>7</v>
      </c>
      <c r="F205" s="104" t="s">
        <v>8</v>
      </c>
      <c r="G205" s="132" t="s">
        <v>9</v>
      </c>
      <c r="H205" s="132" t="s">
        <v>10</v>
      </c>
      <c r="I205" s="132" t="s">
        <v>11</v>
      </c>
      <c r="J205" s="132" t="s">
        <v>12</v>
      </c>
      <c r="K205" s="132" t="s">
        <v>13</v>
      </c>
      <c r="L205" s="132" t="s">
        <v>14</v>
      </c>
      <c r="M205" s="132" t="s">
        <v>15</v>
      </c>
      <c r="N205" s="132" t="s">
        <v>16</v>
      </c>
      <c r="O205" s="132" t="s">
        <v>17</v>
      </c>
      <c r="P205" s="132" t="s">
        <v>18</v>
      </c>
      <c r="Q205" s="132" t="s">
        <v>19</v>
      </c>
      <c r="R205" s="132" t="s">
        <v>20</v>
      </c>
      <c r="S205" s="132" t="s">
        <v>21</v>
      </c>
      <c r="T205" s="132" t="s">
        <v>22</v>
      </c>
    </row>
    <row r="206" ht="15.75" spans="2:20">
      <c r="B206" s="105"/>
      <c r="C206" s="106"/>
      <c r="D206" s="107"/>
      <c r="E206" s="106"/>
      <c r="F206" s="108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5"/>
      <c r="S206" s="205"/>
      <c r="T206" s="106"/>
    </row>
    <row r="207" s="100" customFormat="1" ht="13.5" spans="2:20">
      <c r="B207" s="184">
        <v>28</v>
      </c>
      <c r="C207" s="170">
        <v>44934</v>
      </c>
      <c r="D207" s="168" t="s">
        <v>250</v>
      </c>
      <c r="E207" s="168" t="s">
        <v>251</v>
      </c>
      <c r="F207" s="168" t="s">
        <v>119</v>
      </c>
      <c r="G207" s="168">
        <v>1</v>
      </c>
      <c r="H207" s="166"/>
      <c r="I207" s="166"/>
      <c r="J207" s="166"/>
      <c r="K207" s="166"/>
      <c r="L207" s="166"/>
      <c r="M207" s="166"/>
      <c r="N207" s="168">
        <v>1</v>
      </c>
      <c r="O207" s="166"/>
      <c r="P207" s="166"/>
      <c r="Q207" s="168">
        <v>174</v>
      </c>
      <c r="R207" s="168">
        <v>54</v>
      </c>
      <c r="S207" s="177" t="s">
        <v>25</v>
      </c>
      <c r="T207" s="115" t="s">
        <v>252</v>
      </c>
    </row>
    <row r="208" s="100" customFormat="1" ht="13.5" spans="2:20">
      <c r="B208" s="184"/>
      <c r="C208" s="196">
        <v>44932</v>
      </c>
      <c r="D208" s="168" t="s">
        <v>253</v>
      </c>
      <c r="E208" s="166"/>
      <c r="F208" s="168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78" t="s">
        <v>29</v>
      </c>
      <c r="T208" s="166" t="s">
        <v>254</v>
      </c>
    </row>
    <row r="209" s="100" customFormat="1" ht="13.5" spans="2:20">
      <c r="B209" s="184"/>
      <c r="C209" s="166"/>
      <c r="D209" s="166"/>
      <c r="E209" s="166"/>
      <c r="F209" s="168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12" t="s">
        <v>255</v>
      </c>
    </row>
    <row r="210" s="100" customFormat="1" ht="13.5" spans="2:20">
      <c r="B210" s="184"/>
      <c r="C210" s="166"/>
      <c r="D210" s="166"/>
      <c r="E210" s="166"/>
      <c r="F210" s="168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 t="s">
        <v>225</v>
      </c>
    </row>
    <row r="211" s="100" customFormat="1" ht="13.5" spans="2:20">
      <c r="B211" s="131"/>
      <c r="C211" s="166"/>
      <c r="D211" s="166"/>
      <c r="E211" s="166"/>
      <c r="F211" s="168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12" t="s">
        <v>227</v>
      </c>
    </row>
    <row r="212" s="100" customFormat="1" ht="13.5" spans="2:20">
      <c r="B212" s="184"/>
      <c r="C212" s="166"/>
      <c r="D212" s="166"/>
      <c r="E212" s="166"/>
      <c r="F212" s="168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</row>
    <row r="213" s="100" customFormat="1" ht="13.5" spans="2:20">
      <c r="B213" s="184">
        <v>29</v>
      </c>
      <c r="C213" s="170">
        <v>44934</v>
      </c>
      <c r="D213" s="168" t="s">
        <v>256</v>
      </c>
      <c r="E213" s="168" t="s">
        <v>201</v>
      </c>
      <c r="F213" s="168" t="s">
        <v>119</v>
      </c>
      <c r="G213" s="168">
        <v>1</v>
      </c>
      <c r="H213" s="166"/>
      <c r="I213" s="166"/>
      <c r="J213" s="166"/>
      <c r="K213" s="166"/>
      <c r="L213" s="166"/>
      <c r="M213" s="166"/>
      <c r="N213" s="166"/>
      <c r="O213" s="166"/>
      <c r="P213" s="166"/>
      <c r="Q213" s="168">
        <v>251</v>
      </c>
      <c r="R213" s="166"/>
      <c r="S213" s="177" t="s">
        <v>25</v>
      </c>
      <c r="T213" s="115" t="s">
        <v>252</v>
      </c>
    </row>
    <row r="214" s="100" customFormat="1" ht="13.5" spans="2:20">
      <c r="B214" s="197"/>
      <c r="C214" s="166"/>
      <c r="D214" s="166"/>
      <c r="E214" s="166"/>
      <c r="F214" s="168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78" t="s">
        <v>29</v>
      </c>
      <c r="T214" s="166" t="s">
        <v>257</v>
      </c>
    </row>
    <row r="215" s="100" customFormat="1" ht="13.5" spans="2:20">
      <c r="B215" s="184"/>
      <c r="C215" s="166"/>
      <c r="D215" s="166"/>
      <c r="E215" s="166"/>
      <c r="F215" s="168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 t="s">
        <v>258</v>
      </c>
    </row>
    <row r="216" s="100" customFormat="1" ht="13.5" spans="2:20">
      <c r="B216" s="172"/>
      <c r="C216" s="198"/>
      <c r="D216" s="198"/>
      <c r="E216" s="198"/>
      <c r="F216" s="199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</row>
    <row r="217" s="100" customFormat="1" ht="13.5" spans="2:20">
      <c r="B217" s="184">
        <v>30</v>
      </c>
      <c r="C217" s="170">
        <v>44934</v>
      </c>
      <c r="D217" s="168" t="s">
        <v>259</v>
      </c>
      <c r="E217" s="168" t="s">
        <v>205</v>
      </c>
      <c r="F217" s="168" t="s">
        <v>119</v>
      </c>
      <c r="G217" s="168">
        <v>1</v>
      </c>
      <c r="H217" s="166"/>
      <c r="I217" s="166"/>
      <c r="J217" s="166"/>
      <c r="K217" s="166"/>
      <c r="L217" s="166"/>
      <c r="M217" s="166"/>
      <c r="N217" s="168">
        <v>1</v>
      </c>
      <c r="O217" s="166"/>
      <c r="P217" s="166"/>
      <c r="Q217" s="168">
        <v>2647</v>
      </c>
      <c r="R217" s="166"/>
      <c r="S217" s="177" t="s">
        <v>25</v>
      </c>
      <c r="T217" s="115" t="s">
        <v>252</v>
      </c>
    </row>
    <row r="218" s="100" customFormat="1" ht="13.5" spans="2:20">
      <c r="B218" s="184"/>
      <c r="C218" s="166"/>
      <c r="D218" s="168"/>
      <c r="E218" s="166"/>
      <c r="F218" s="168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78" t="s">
        <v>29</v>
      </c>
      <c r="T218" s="166" t="s">
        <v>260</v>
      </c>
    </row>
    <row r="219" s="100" customFormat="1" ht="13.5" spans="2:20">
      <c r="B219" s="184"/>
      <c r="C219" s="166"/>
      <c r="D219" s="166"/>
      <c r="E219" s="166"/>
      <c r="F219" s="168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 t="s">
        <v>261</v>
      </c>
    </row>
    <row r="220" s="100" customFormat="1" ht="13.5" spans="2:20">
      <c r="B220" s="184"/>
      <c r="C220" s="166"/>
      <c r="D220" s="166"/>
      <c r="E220" s="166"/>
      <c r="F220" s="168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 t="s">
        <v>262</v>
      </c>
    </row>
    <row r="221" s="100" customFormat="1" ht="13.5" spans="2:20">
      <c r="B221" s="184"/>
      <c r="C221" s="166"/>
      <c r="D221" s="166"/>
      <c r="E221" s="166"/>
      <c r="F221" s="168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 t="s">
        <v>263</v>
      </c>
    </row>
    <row r="222" s="100" customFormat="1" ht="13.5" spans="2:20">
      <c r="B222" s="184"/>
      <c r="C222" s="166"/>
      <c r="D222" s="166"/>
      <c r="E222" s="166"/>
      <c r="F222" s="168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 t="s">
        <v>264</v>
      </c>
    </row>
    <row r="223" s="100" customFormat="1" ht="13.5" spans="2:20">
      <c r="B223" s="184"/>
      <c r="C223" s="183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9"/>
      <c r="T223" s="139"/>
    </row>
    <row r="224" spans="2:20">
      <c r="B224" s="89">
        <v>31</v>
      </c>
      <c r="C224" s="187">
        <v>44934</v>
      </c>
      <c r="D224" s="188" t="s">
        <v>265</v>
      </c>
      <c r="E224" s="52" t="s">
        <v>185</v>
      </c>
      <c r="F224" s="126" t="s">
        <v>139</v>
      </c>
      <c r="G224" s="123"/>
      <c r="H224" s="123"/>
      <c r="I224" s="123">
        <v>1</v>
      </c>
      <c r="J224" s="123"/>
      <c r="K224" s="123"/>
      <c r="L224" s="123"/>
      <c r="M224" s="123"/>
      <c r="N224" s="123"/>
      <c r="O224" s="123"/>
      <c r="P224" s="123"/>
      <c r="Q224" s="123">
        <v>4</v>
      </c>
      <c r="R224" s="123"/>
      <c r="S224" s="178" t="s">
        <v>25</v>
      </c>
      <c r="T224" s="194" t="s">
        <v>266</v>
      </c>
    </row>
    <row r="225" spans="2:20">
      <c r="B225" s="92"/>
      <c r="C225" s="109"/>
      <c r="D225" s="55"/>
      <c r="E225" s="56"/>
      <c r="F225" s="91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178" t="s">
        <v>29</v>
      </c>
      <c r="T225" s="194" t="s">
        <v>267</v>
      </c>
    </row>
    <row r="226" spans="2:20">
      <c r="B226" s="92"/>
      <c r="C226" s="153"/>
      <c r="D226" s="123"/>
      <c r="E226" s="56"/>
      <c r="F226" s="91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178" t="s">
        <v>32</v>
      </c>
      <c r="T226" s="115" t="s">
        <v>268</v>
      </c>
    </row>
    <row r="227" spans="2:20">
      <c r="B227" s="56"/>
      <c r="C227" s="109"/>
      <c r="D227" s="91"/>
      <c r="E227" s="56"/>
      <c r="F227" s="91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112" t="s">
        <v>269</v>
      </c>
      <c r="T227" s="115" t="s">
        <v>270</v>
      </c>
    </row>
    <row r="228" spans="2:20">
      <c r="B228" s="56"/>
      <c r="C228" s="125"/>
      <c r="D228" s="116"/>
      <c r="E228" s="56"/>
      <c r="F228" s="128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92"/>
      <c r="S228" s="112"/>
      <c r="T228" s="163"/>
    </row>
    <row r="229" spans="2:20">
      <c r="B229" s="56"/>
      <c r="C229" s="109"/>
      <c r="D229" s="56"/>
      <c r="E229" s="113"/>
      <c r="F229" s="117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45"/>
      <c r="S229" s="112"/>
      <c r="T229" s="115"/>
    </row>
    <row r="230" spans="2:20">
      <c r="B230" s="56">
        <v>32</v>
      </c>
      <c r="C230" s="170">
        <v>44935</v>
      </c>
      <c r="D230" s="184" t="s">
        <v>271</v>
      </c>
      <c r="E230" s="128" t="s">
        <v>272</v>
      </c>
      <c r="F230" s="91" t="s">
        <v>96</v>
      </c>
      <c r="G230" s="56"/>
      <c r="H230" s="56"/>
      <c r="I230" s="56"/>
      <c r="J230" s="56"/>
      <c r="L230" s="56">
        <v>1</v>
      </c>
      <c r="M230" s="56"/>
      <c r="N230" s="56"/>
      <c r="O230" s="56">
        <v>1</v>
      </c>
      <c r="P230" s="56"/>
      <c r="Q230" s="56"/>
      <c r="R230" s="92"/>
      <c r="S230" s="177" t="s">
        <v>25</v>
      </c>
      <c r="T230" s="112" t="s">
        <v>273</v>
      </c>
    </row>
    <row r="231" spans="2:20">
      <c r="B231" s="56"/>
      <c r="C231" s="125"/>
      <c r="D231" s="123" t="s">
        <v>274</v>
      </c>
      <c r="E231" s="56"/>
      <c r="F231" s="128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92"/>
      <c r="S231" s="178" t="s">
        <v>29</v>
      </c>
      <c r="T231" s="112" t="s">
        <v>275</v>
      </c>
    </row>
    <row r="232" spans="2:20">
      <c r="B232" s="56"/>
      <c r="C232" s="109"/>
      <c r="D232" s="91"/>
      <c r="E232" s="56"/>
      <c r="F232" s="128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178" t="s">
        <v>32</v>
      </c>
      <c r="T232" s="112" t="s">
        <v>276</v>
      </c>
    </row>
    <row r="233" spans="2:20">
      <c r="B233" s="56"/>
      <c r="C233" s="125"/>
      <c r="D233" s="91"/>
      <c r="E233" s="52"/>
      <c r="F233" s="91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180" t="s">
        <v>277</v>
      </c>
      <c r="T233" s="115" t="s">
        <v>278</v>
      </c>
    </row>
    <row r="234" spans="2:20">
      <c r="B234" s="56"/>
      <c r="C234" s="109"/>
      <c r="D234" s="56"/>
      <c r="E234" s="56"/>
      <c r="F234" s="116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56"/>
      <c r="S234" s="180" t="s">
        <v>279</v>
      </c>
      <c r="T234" s="112" t="s">
        <v>280</v>
      </c>
    </row>
    <row r="235" spans="2:20">
      <c r="B235" s="121"/>
      <c r="C235" s="121"/>
      <c r="D235" s="121"/>
      <c r="E235" s="113"/>
      <c r="F235" s="164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45"/>
      <c r="S235" s="121"/>
      <c r="T235" s="163"/>
    </row>
    <row r="236" s="100" customFormat="1" ht="13.5" spans="2:20">
      <c r="B236" s="95">
        <v>33</v>
      </c>
      <c r="C236" s="170">
        <v>44938</v>
      </c>
      <c r="D236" s="171" t="s">
        <v>281</v>
      </c>
      <c r="E236" s="91" t="s">
        <v>282</v>
      </c>
      <c r="F236" s="91" t="s">
        <v>51</v>
      </c>
      <c r="G236" s="112"/>
      <c r="H236" s="112"/>
      <c r="I236" s="112"/>
      <c r="J236" s="112"/>
      <c r="K236" s="91"/>
      <c r="L236" s="91">
        <v>1</v>
      </c>
      <c r="M236" s="91"/>
      <c r="N236" s="91"/>
      <c r="O236" s="91"/>
      <c r="P236" s="91"/>
      <c r="Q236" s="91"/>
      <c r="R236" s="95"/>
      <c r="S236" s="177" t="s">
        <v>25</v>
      </c>
      <c r="T236" s="206" t="s">
        <v>283</v>
      </c>
    </row>
    <row r="237" s="100" customFormat="1" spans="2:20">
      <c r="B237" s="111"/>
      <c r="C237" s="112"/>
      <c r="D237" s="91" t="s">
        <v>284</v>
      </c>
      <c r="E237" s="112"/>
      <c r="F237" s="91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78" t="s">
        <v>29</v>
      </c>
      <c r="T237" s="115" t="s">
        <v>285</v>
      </c>
    </row>
    <row r="238" s="100" customFormat="1" ht="13.5" spans="2:20">
      <c r="B238" s="52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178" t="s">
        <v>32</v>
      </c>
      <c r="T238" s="115"/>
    </row>
    <row r="239" spans="2:20">
      <c r="B239" s="113"/>
      <c r="C239" s="109"/>
      <c r="D239" s="123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112" t="s">
        <v>286</v>
      </c>
      <c r="T239" s="112"/>
    </row>
    <row r="240" spans="2:20">
      <c r="B240" s="92"/>
      <c r="C240" s="112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180"/>
      <c r="T240" s="112"/>
    </row>
    <row r="241" spans="2:20">
      <c r="B241" s="92">
        <v>34</v>
      </c>
      <c r="C241" s="170">
        <v>44939</v>
      </c>
      <c r="D241" s="171" t="s">
        <v>287</v>
      </c>
      <c r="E241" s="56" t="s">
        <v>288</v>
      </c>
      <c r="F241" s="116" t="s">
        <v>139</v>
      </c>
      <c r="G241" s="121"/>
      <c r="H241" s="121"/>
      <c r="I241" s="121">
        <v>1</v>
      </c>
      <c r="J241" s="121"/>
      <c r="K241" s="121"/>
      <c r="L241" s="121"/>
      <c r="M241" s="121"/>
      <c r="N241" s="121"/>
      <c r="O241" s="121"/>
      <c r="P241" s="121"/>
      <c r="Q241" s="121">
        <v>20</v>
      </c>
      <c r="R241" s="56"/>
      <c r="S241" s="178" t="s">
        <v>25</v>
      </c>
      <c r="T241" s="112" t="s">
        <v>289</v>
      </c>
    </row>
    <row r="242" spans="2:20">
      <c r="B242" s="92"/>
      <c r="C242" s="109"/>
      <c r="D242" s="56" t="s">
        <v>290</v>
      </c>
      <c r="E242" s="113"/>
      <c r="F242" s="117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45"/>
      <c r="S242" s="178" t="s">
        <v>29</v>
      </c>
      <c r="T242" s="115" t="s">
        <v>291</v>
      </c>
    </row>
    <row r="243" spans="2:20">
      <c r="B243" s="92"/>
      <c r="C243" s="56"/>
      <c r="D243" s="92"/>
      <c r="E243" s="56"/>
      <c r="F243" s="119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56"/>
      <c r="S243" s="178" t="s">
        <v>32</v>
      </c>
      <c r="T243" s="115" t="s">
        <v>292</v>
      </c>
    </row>
    <row r="244" spans="2:20">
      <c r="B244" s="92"/>
      <c r="C244" s="121"/>
      <c r="D244" s="113"/>
      <c r="E244" s="121"/>
      <c r="F244" s="116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21"/>
      <c r="S244" s="112" t="s">
        <v>293</v>
      </c>
      <c r="T244" s="163" t="s">
        <v>294</v>
      </c>
    </row>
    <row r="245" spans="2:20">
      <c r="B245" s="92"/>
      <c r="C245" s="112"/>
      <c r="D245" s="112"/>
      <c r="E245" s="112"/>
      <c r="F245" s="91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 t="s">
        <v>295</v>
      </c>
    </row>
    <row r="246" spans="2:20">
      <c r="B246" s="89"/>
      <c r="C246" s="109"/>
      <c r="D246" s="91"/>
      <c r="E246" s="91"/>
      <c r="F246" s="91"/>
      <c r="G246" s="112"/>
      <c r="H246" s="112"/>
      <c r="I246" s="91"/>
      <c r="J246" s="112"/>
      <c r="K246" s="112"/>
      <c r="L246" s="112"/>
      <c r="M246" s="112"/>
      <c r="N246" s="112"/>
      <c r="O246" s="112"/>
      <c r="P246" s="112"/>
      <c r="Q246" s="91"/>
      <c r="R246" s="91"/>
      <c r="S246" s="112"/>
      <c r="T246" s="112" t="s">
        <v>296</v>
      </c>
    </row>
    <row r="247" spans="2:20">
      <c r="B247" s="92"/>
      <c r="C247" s="112"/>
      <c r="D247" s="91"/>
      <c r="E247" s="112"/>
      <c r="F247" s="91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80"/>
      <c r="T247" s="112" t="s">
        <v>297</v>
      </c>
    </row>
    <row r="248" spans="2:20">
      <c r="B248" s="113"/>
      <c r="C248" s="134"/>
      <c r="D248" s="134"/>
      <c r="E248" s="134"/>
      <c r="F248" s="116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95"/>
      <c r="T248" s="134" t="s">
        <v>298</v>
      </c>
    </row>
    <row r="249" spans="2:20">
      <c r="B249" s="184"/>
      <c r="C249" s="139"/>
      <c r="D249" s="139"/>
      <c r="E249" s="139"/>
      <c r="F249" s="131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44"/>
    </row>
    <row r="250" spans="2:20">
      <c r="B250" s="144"/>
      <c r="C250" s="183"/>
      <c r="D250" s="131"/>
      <c r="E250" s="184"/>
      <c r="F250" s="131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39"/>
      <c r="T250" s="144"/>
    </row>
    <row r="251" spans="2:20">
      <c r="B251" s="184"/>
      <c r="C251" s="183"/>
      <c r="D251" s="131"/>
      <c r="E251" s="131"/>
      <c r="F251" s="131" t="s">
        <v>93</v>
      </c>
      <c r="G251" s="131">
        <f>SUM(G207:G250)</f>
        <v>3</v>
      </c>
      <c r="H251" s="131"/>
      <c r="I251" s="131">
        <f>SUM(I163:I250)</f>
        <v>4</v>
      </c>
      <c r="J251" s="131"/>
      <c r="K251" s="131">
        <f>SUM(K163:K250)</f>
        <v>2</v>
      </c>
      <c r="L251" s="131">
        <f>SUM(L163:L250)</f>
        <v>4</v>
      </c>
      <c r="M251" s="131"/>
      <c r="N251" s="131">
        <f>SUM(N207:N250)</f>
        <v>2</v>
      </c>
      <c r="O251" s="131">
        <f>SUM(O163:O250)</f>
        <v>1</v>
      </c>
      <c r="P251" s="131"/>
      <c r="Q251" s="131">
        <f>SUM(Q163:Q250)</f>
        <v>11006</v>
      </c>
      <c r="R251" s="131"/>
      <c r="S251" s="139"/>
      <c r="T251" s="139"/>
    </row>
    <row r="252" spans="2:20">
      <c r="B252" s="184"/>
      <c r="C252" s="183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9"/>
      <c r="T252" s="141"/>
    </row>
    <row r="253" spans="2:20">
      <c r="B253" s="184"/>
      <c r="C253" s="183"/>
      <c r="D253" s="184"/>
      <c r="E253" s="184"/>
      <c r="F253" s="131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39"/>
      <c r="T253" s="141"/>
    </row>
    <row r="254" spans="2:20">
      <c r="B254" s="184"/>
      <c r="C254" s="183"/>
      <c r="D254" s="184"/>
      <c r="E254" s="184"/>
      <c r="F254" s="131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39"/>
      <c r="T254" s="141"/>
    </row>
    <row r="255" spans="2:20">
      <c r="B255" s="200"/>
      <c r="C255" s="201"/>
      <c r="D255" s="202"/>
      <c r="E255" s="200"/>
      <c r="F255" s="202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7"/>
      <c r="T255" s="207"/>
    </row>
    <row r="256" spans="2:20">
      <c r="B256" s="200"/>
      <c r="C256" s="201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7"/>
      <c r="T256" s="208"/>
    </row>
    <row r="257" ht="15.75" spans="2:20">
      <c r="B257" s="132" t="s">
        <v>4</v>
      </c>
      <c r="C257" s="132" t="s">
        <v>5</v>
      </c>
      <c r="D257" s="132" t="s">
        <v>6</v>
      </c>
      <c r="E257" s="132" t="s">
        <v>7</v>
      </c>
      <c r="F257" s="104" t="s">
        <v>8</v>
      </c>
      <c r="G257" s="132" t="s">
        <v>9</v>
      </c>
      <c r="H257" s="132" t="s">
        <v>10</v>
      </c>
      <c r="I257" s="132" t="s">
        <v>11</v>
      </c>
      <c r="J257" s="132" t="s">
        <v>12</v>
      </c>
      <c r="K257" s="132" t="s">
        <v>13</v>
      </c>
      <c r="L257" s="132" t="s">
        <v>14</v>
      </c>
      <c r="M257" s="132" t="s">
        <v>15</v>
      </c>
      <c r="N257" s="132" t="s">
        <v>16</v>
      </c>
      <c r="O257" s="132" t="s">
        <v>17</v>
      </c>
      <c r="P257" s="132" t="s">
        <v>18</v>
      </c>
      <c r="Q257" s="132" t="s">
        <v>19</v>
      </c>
      <c r="R257" s="132" t="s">
        <v>20</v>
      </c>
      <c r="S257" s="132" t="s">
        <v>21</v>
      </c>
      <c r="T257" s="132" t="s">
        <v>22</v>
      </c>
    </row>
    <row r="258" ht="15.75" spans="2:20">
      <c r="B258" s="105"/>
      <c r="C258" s="209"/>
      <c r="D258" s="210"/>
      <c r="E258" s="209"/>
      <c r="F258" s="211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213"/>
      <c r="S258" s="214"/>
      <c r="T258" s="209"/>
    </row>
    <row r="259" spans="2:20">
      <c r="B259" s="56">
        <v>35</v>
      </c>
      <c r="C259" s="170">
        <v>44940</v>
      </c>
      <c r="D259" s="171" t="s">
        <v>299</v>
      </c>
      <c r="E259" s="52" t="s">
        <v>300</v>
      </c>
      <c r="F259" s="126" t="s">
        <v>300</v>
      </c>
      <c r="G259" s="52"/>
      <c r="H259" s="52"/>
      <c r="I259" s="52"/>
      <c r="J259" s="52"/>
      <c r="K259" s="52">
        <v>1</v>
      </c>
      <c r="L259" s="52"/>
      <c r="M259" s="52"/>
      <c r="N259" s="52"/>
      <c r="O259" s="52"/>
      <c r="P259" s="52"/>
      <c r="Q259" s="52">
        <v>1</v>
      </c>
      <c r="R259" s="52"/>
      <c r="S259" s="177" t="s">
        <v>25</v>
      </c>
      <c r="T259" s="194" t="s">
        <v>301</v>
      </c>
    </row>
    <row r="260" spans="2:20">
      <c r="B260" s="56"/>
      <c r="C260" s="109"/>
      <c r="D260" s="55" t="s">
        <v>302</v>
      </c>
      <c r="E260" s="56"/>
      <c r="F260" s="91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92"/>
      <c r="S260" s="178" t="s">
        <v>29</v>
      </c>
      <c r="T260" s="124" t="s">
        <v>303</v>
      </c>
    </row>
    <row r="261" spans="2:20">
      <c r="B261" s="56"/>
      <c r="C261" s="125"/>
      <c r="D261" s="123"/>
      <c r="E261" s="152"/>
      <c r="F261" s="126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72"/>
      <c r="S261" s="178" t="s">
        <v>32</v>
      </c>
      <c r="T261" s="112" t="s">
        <v>304</v>
      </c>
    </row>
    <row r="262" spans="2:20">
      <c r="B262" s="56"/>
      <c r="C262" s="109"/>
      <c r="D262" s="91"/>
      <c r="E262" s="56"/>
      <c r="F262" s="91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112" t="s">
        <v>305</v>
      </c>
      <c r="T262" s="112"/>
    </row>
    <row r="263" spans="2:20">
      <c r="B263" s="91"/>
      <c r="C263" s="181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95"/>
      <c r="T263" s="134"/>
    </row>
    <row r="264" spans="2:20">
      <c r="B264" s="92">
        <v>36</v>
      </c>
      <c r="C264" s="170">
        <v>44943</v>
      </c>
      <c r="D264" s="171" t="s">
        <v>306</v>
      </c>
      <c r="E264" s="168" t="s">
        <v>307</v>
      </c>
      <c r="F264" s="168" t="s">
        <v>96</v>
      </c>
      <c r="G264" s="168"/>
      <c r="H264" s="168"/>
      <c r="I264" s="168"/>
      <c r="J264" s="168">
        <v>1</v>
      </c>
      <c r="K264" s="168"/>
      <c r="L264" s="168"/>
      <c r="M264" s="168"/>
      <c r="N264" s="168"/>
      <c r="O264" s="168"/>
      <c r="P264" s="168"/>
      <c r="Q264" s="168">
        <v>29</v>
      </c>
      <c r="R264" s="168"/>
      <c r="S264" s="177" t="s">
        <v>25</v>
      </c>
      <c r="T264" s="166" t="s">
        <v>308</v>
      </c>
    </row>
    <row r="265" spans="2:20">
      <c r="B265" s="92"/>
      <c r="C265" s="166"/>
      <c r="D265" s="168" t="s">
        <v>309</v>
      </c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78" t="s">
        <v>29</v>
      </c>
      <c r="T265" s="166" t="s">
        <v>310</v>
      </c>
    </row>
    <row r="266" spans="2:20">
      <c r="B266" s="212"/>
      <c r="C266" s="166"/>
      <c r="D266" s="166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78" t="s">
        <v>32</v>
      </c>
      <c r="T266" s="166" t="s">
        <v>311</v>
      </c>
    </row>
    <row r="267" spans="2:20">
      <c r="B267" s="92"/>
      <c r="C267" s="166"/>
      <c r="D267" s="166"/>
      <c r="E267" s="166"/>
      <c r="F267" s="168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12" t="s">
        <v>312</v>
      </c>
      <c r="T267" s="166" t="s">
        <v>313</v>
      </c>
    </row>
    <row r="268" spans="2:20">
      <c r="B268" s="92"/>
      <c r="C268" s="166"/>
      <c r="D268" s="166"/>
      <c r="E268" s="166"/>
      <c r="F268" s="168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 t="s">
        <v>314</v>
      </c>
    </row>
    <row r="269" spans="2:20">
      <c r="B269" s="56"/>
      <c r="C269" s="187"/>
      <c r="D269" s="188"/>
      <c r="E269" s="123"/>
      <c r="F269" s="123"/>
      <c r="G269" s="180"/>
      <c r="H269" s="180"/>
      <c r="I269" s="180"/>
      <c r="J269" s="180"/>
      <c r="K269" s="180"/>
      <c r="L269" s="123"/>
      <c r="M269" s="180"/>
      <c r="N269" s="180"/>
      <c r="O269" s="180"/>
      <c r="P269" s="180"/>
      <c r="Q269" s="123"/>
      <c r="R269" s="180"/>
      <c r="S269" s="178"/>
      <c r="T269" s="180" t="s">
        <v>315</v>
      </c>
    </row>
    <row r="270" spans="2:20">
      <c r="B270" s="56"/>
      <c r="C270" s="112"/>
      <c r="D270" s="91"/>
      <c r="E270" s="112"/>
      <c r="F270" s="91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78"/>
      <c r="T270" s="112" t="s">
        <v>316</v>
      </c>
    </row>
    <row r="271" spans="2:20">
      <c r="B271" s="56"/>
      <c r="C271" s="112"/>
      <c r="D271" s="112"/>
      <c r="E271" s="112"/>
      <c r="F271" s="91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78"/>
      <c r="T271" s="112" t="s">
        <v>317</v>
      </c>
    </row>
    <row r="272" spans="2:20">
      <c r="B272" s="56"/>
      <c r="C272" s="109"/>
      <c r="D272" s="91"/>
      <c r="E272" s="56"/>
      <c r="F272" s="91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112"/>
      <c r="T272" s="112" t="s">
        <v>318</v>
      </c>
    </row>
    <row r="273" spans="2:20">
      <c r="B273" s="92"/>
      <c r="C273" s="109"/>
      <c r="D273" s="91"/>
      <c r="E273" s="91"/>
      <c r="F273" s="91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12"/>
      <c r="T273" s="180" t="s">
        <v>319</v>
      </c>
    </row>
    <row r="274" spans="2:20">
      <c r="B274" s="92"/>
      <c r="C274" s="170"/>
      <c r="D274" s="131"/>
      <c r="E274" s="91"/>
      <c r="F274" s="116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39"/>
      <c r="T274" s="180"/>
    </row>
    <row r="275" spans="2:20">
      <c r="B275" s="92">
        <v>37</v>
      </c>
      <c r="C275" s="170">
        <v>44944</v>
      </c>
      <c r="D275" s="171" t="s">
        <v>320</v>
      </c>
      <c r="E275" s="56" t="s">
        <v>321</v>
      </c>
      <c r="F275" s="116" t="s">
        <v>51</v>
      </c>
      <c r="G275" s="91"/>
      <c r="H275" s="91"/>
      <c r="I275" s="91"/>
      <c r="J275" s="91"/>
      <c r="K275" s="91"/>
      <c r="L275" s="91">
        <v>1</v>
      </c>
      <c r="M275" s="91"/>
      <c r="N275" s="91"/>
      <c r="O275" s="91"/>
      <c r="P275" s="91"/>
      <c r="Q275" s="91">
        <v>1</v>
      </c>
      <c r="R275" s="91"/>
      <c r="S275" s="177" t="s">
        <v>25</v>
      </c>
      <c r="T275" s="115" t="s">
        <v>322</v>
      </c>
    </row>
    <row r="276" spans="2:20">
      <c r="B276" s="92"/>
      <c r="C276" s="109"/>
      <c r="D276" s="55" t="s">
        <v>323</v>
      </c>
      <c r="E276" s="56"/>
      <c r="F276" s="91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178" t="s">
        <v>29</v>
      </c>
      <c r="T276" s="194" t="s">
        <v>324</v>
      </c>
    </row>
    <row r="277" spans="2:20">
      <c r="B277" s="92"/>
      <c r="C277" s="153"/>
      <c r="D277" s="123"/>
      <c r="E277" s="56"/>
      <c r="F277" s="91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178" t="s">
        <v>32</v>
      </c>
      <c r="T277" s="115" t="s">
        <v>325</v>
      </c>
    </row>
    <row r="278" spans="2:20">
      <c r="B278" s="56"/>
      <c r="C278" s="109"/>
      <c r="D278" s="91"/>
      <c r="E278" s="56"/>
      <c r="F278" s="91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112" t="s">
        <v>326</v>
      </c>
      <c r="T278" s="115"/>
    </row>
    <row r="279" spans="2:20">
      <c r="B279" s="56"/>
      <c r="C279" s="125"/>
      <c r="D279" s="116"/>
      <c r="E279" s="56"/>
      <c r="F279" s="128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5"/>
      <c r="S279" s="112"/>
      <c r="T279" s="163"/>
    </row>
    <row r="280" spans="2:20">
      <c r="B280" s="56">
        <v>38</v>
      </c>
      <c r="C280" s="170">
        <v>44945</v>
      </c>
      <c r="D280" s="171" t="s">
        <v>327</v>
      </c>
      <c r="E280" s="113" t="s">
        <v>111</v>
      </c>
      <c r="F280" s="116" t="s">
        <v>69</v>
      </c>
      <c r="G280" s="116"/>
      <c r="H280" s="116"/>
      <c r="I280" s="116">
        <v>1</v>
      </c>
      <c r="J280" s="116"/>
      <c r="K280" s="116"/>
      <c r="L280" s="116"/>
      <c r="M280" s="116"/>
      <c r="N280" s="116"/>
      <c r="O280" s="116"/>
      <c r="P280" s="116"/>
      <c r="Q280" s="116"/>
      <c r="R280" s="149"/>
      <c r="S280" s="177" t="s">
        <v>25</v>
      </c>
      <c r="T280" s="115" t="s">
        <v>328</v>
      </c>
    </row>
    <row r="281" spans="2:20">
      <c r="B281" s="56"/>
      <c r="C281" s="170"/>
      <c r="D281" s="184" t="s">
        <v>329</v>
      </c>
      <c r="E281" s="128"/>
      <c r="F281" s="91"/>
      <c r="G281" s="56"/>
      <c r="H281" s="56"/>
      <c r="I281" s="56"/>
      <c r="J281" s="92"/>
      <c r="K281" s="144"/>
      <c r="L281" s="55"/>
      <c r="M281" s="56"/>
      <c r="N281" s="56"/>
      <c r="O281" s="56"/>
      <c r="P281" s="56"/>
      <c r="Q281" s="56"/>
      <c r="R281" s="92"/>
      <c r="S281" s="178" t="s">
        <v>29</v>
      </c>
      <c r="T281" s="112" t="s">
        <v>330</v>
      </c>
    </row>
    <row r="282" spans="2:20">
      <c r="B282" s="56"/>
      <c r="C282" s="125"/>
      <c r="D282" s="123"/>
      <c r="E282" s="56"/>
      <c r="F282" s="128"/>
      <c r="G282" s="56"/>
      <c r="H282" s="56"/>
      <c r="I282" s="56"/>
      <c r="J282" s="56"/>
      <c r="K282" s="52"/>
      <c r="L282" s="56"/>
      <c r="M282" s="56"/>
      <c r="N282" s="56"/>
      <c r="O282" s="56"/>
      <c r="P282" s="56"/>
      <c r="Q282" s="56"/>
      <c r="R282" s="92"/>
      <c r="S282" s="178" t="s">
        <v>32</v>
      </c>
      <c r="T282" s="112"/>
    </row>
    <row r="283" spans="2:20">
      <c r="B283" s="56"/>
      <c r="C283" s="109"/>
      <c r="D283" s="91"/>
      <c r="E283" s="56"/>
      <c r="F283" s="128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112" t="s">
        <v>331</v>
      </c>
      <c r="T283" s="112"/>
    </row>
    <row r="284" spans="2:20">
      <c r="B284" s="56"/>
      <c r="C284" s="125"/>
      <c r="D284" s="91"/>
      <c r="E284" s="52"/>
      <c r="F284" s="91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180"/>
      <c r="T284" s="115"/>
    </row>
    <row r="285" spans="2:20">
      <c r="B285" s="56">
        <v>39</v>
      </c>
      <c r="C285" s="170">
        <v>44945</v>
      </c>
      <c r="D285" s="171" t="s">
        <v>332</v>
      </c>
      <c r="E285" s="56" t="s">
        <v>333</v>
      </c>
      <c r="F285" s="116" t="s">
        <v>87</v>
      </c>
      <c r="G285" s="121"/>
      <c r="H285" s="121"/>
      <c r="I285" s="121">
        <v>1</v>
      </c>
      <c r="J285" s="121"/>
      <c r="K285" s="121"/>
      <c r="L285" s="121"/>
      <c r="M285" s="121"/>
      <c r="N285" s="121"/>
      <c r="O285" s="121"/>
      <c r="P285" s="121"/>
      <c r="Q285" s="121">
        <v>3</v>
      </c>
      <c r="R285" s="56"/>
      <c r="S285" s="177" t="s">
        <v>25</v>
      </c>
      <c r="T285" s="112" t="s">
        <v>334</v>
      </c>
    </row>
    <row r="286" spans="2:20">
      <c r="B286" s="121"/>
      <c r="C286" s="121"/>
      <c r="D286" s="121" t="s">
        <v>335</v>
      </c>
      <c r="E286" s="113"/>
      <c r="F286" s="164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45"/>
      <c r="S286" s="178" t="s">
        <v>29</v>
      </c>
      <c r="T286" s="163" t="s">
        <v>336</v>
      </c>
    </row>
    <row r="287" spans="2:20">
      <c r="B287" s="95"/>
      <c r="C287" s="170"/>
      <c r="D287" s="171"/>
      <c r="E287" s="91"/>
      <c r="F287" s="91"/>
      <c r="G287" s="112"/>
      <c r="H287" s="112"/>
      <c r="I287" s="112"/>
      <c r="J287" s="112"/>
      <c r="K287" s="91"/>
      <c r="L287" s="91"/>
      <c r="M287" s="91"/>
      <c r="N287" s="91"/>
      <c r="O287" s="91"/>
      <c r="P287" s="91"/>
      <c r="Q287" s="91"/>
      <c r="R287" s="91"/>
      <c r="S287" s="178" t="s">
        <v>32</v>
      </c>
      <c r="T287" s="112" t="s">
        <v>337</v>
      </c>
    </row>
    <row r="288" spans="2:20">
      <c r="B288" s="111"/>
      <c r="C288" s="112"/>
      <c r="D288" s="91"/>
      <c r="E288" s="112"/>
      <c r="F288" s="91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 t="s">
        <v>214</v>
      </c>
      <c r="T288" s="115"/>
    </row>
    <row r="289" spans="2:20">
      <c r="B289" s="52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178"/>
      <c r="T289" s="115"/>
    </row>
    <row r="290" spans="2:20">
      <c r="B290" s="113">
        <v>40</v>
      </c>
      <c r="C290" s="170">
        <v>44947</v>
      </c>
      <c r="D290" s="171" t="s">
        <v>338</v>
      </c>
      <c r="E290" s="91" t="s">
        <v>133</v>
      </c>
      <c r="F290" s="91" t="s">
        <v>130</v>
      </c>
      <c r="G290" s="91"/>
      <c r="H290" s="91"/>
      <c r="I290" s="91"/>
      <c r="J290" s="91"/>
      <c r="K290" s="91"/>
      <c r="L290" s="91">
        <v>1</v>
      </c>
      <c r="M290" s="91"/>
      <c r="N290" s="91"/>
      <c r="O290" s="91"/>
      <c r="P290" s="91"/>
      <c r="Q290" s="91">
        <v>3</v>
      </c>
      <c r="R290" s="91"/>
      <c r="S290" s="177" t="s">
        <v>25</v>
      </c>
      <c r="T290" s="112" t="s">
        <v>339</v>
      </c>
    </row>
    <row r="291" spans="2:20">
      <c r="B291" s="92"/>
      <c r="C291" s="112"/>
      <c r="D291" s="91" t="s">
        <v>340</v>
      </c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178" t="s">
        <v>29</v>
      </c>
      <c r="T291" s="112" t="s">
        <v>341</v>
      </c>
    </row>
    <row r="292" spans="2:20">
      <c r="B292" s="92"/>
      <c r="C292" s="170"/>
      <c r="D292" s="171"/>
      <c r="E292" s="56"/>
      <c r="F292" s="116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56"/>
      <c r="S292" s="178" t="s">
        <v>32</v>
      </c>
      <c r="T292" s="112" t="s">
        <v>342</v>
      </c>
    </row>
    <row r="293" spans="2:20">
      <c r="B293" s="92"/>
      <c r="C293" s="109"/>
      <c r="D293" s="56"/>
      <c r="E293" s="113"/>
      <c r="F293" s="117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45"/>
      <c r="S293" s="112" t="s">
        <v>343</v>
      </c>
      <c r="T293" s="115" t="s">
        <v>344</v>
      </c>
    </row>
    <row r="294" spans="2:20">
      <c r="B294" s="92"/>
      <c r="C294" s="56"/>
      <c r="D294" s="92"/>
      <c r="E294" s="56"/>
      <c r="F294" s="119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56"/>
      <c r="S294" s="178"/>
      <c r="T294" s="115"/>
    </row>
    <row r="295" spans="2:20">
      <c r="B295" s="92">
        <v>41</v>
      </c>
      <c r="C295" s="170">
        <v>44947</v>
      </c>
      <c r="D295" s="113" t="s">
        <v>345</v>
      </c>
      <c r="E295" s="121" t="s">
        <v>272</v>
      </c>
      <c r="F295" s="116" t="s">
        <v>96</v>
      </c>
      <c r="G295" s="134"/>
      <c r="H295" s="134"/>
      <c r="I295" s="134"/>
      <c r="J295" s="134"/>
      <c r="K295" s="116">
        <v>1</v>
      </c>
      <c r="L295" s="134"/>
      <c r="M295" s="134"/>
      <c r="N295" s="134"/>
      <c r="O295" s="116">
        <v>2</v>
      </c>
      <c r="P295" s="116"/>
      <c r="Q295" s="116">
        <v>2</v>
      </c>
      <c r="R295" s="116"/>
      <c r="S295" s="177" t="s">
        <v>25</v>
      </c>
      <c r="T295" s="163" t="s">
        <v>346</v>
      </c>
    </row>
    <row r="296" spans="2:20">
      <c r="B296" s="92"/>
      <c r="C296" s="112"/>
      <c r="D296" s="91" t="s">
        <v>347</v>
      </c>
      <c r="E296" s="112"/>
      <c r="F296" s="91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78" t="s">
        <v>29</v>
      </c>
      <c r="T296" s="215" t="s">
        <v>348</v>
      </c>
    </row>
    <row r="297" spans="2:20">
      <c r="B297" s="89"/>
      <c r="C297" s="109"/>
      <c r="D297" s="91"/>
      <c r="E297" s="91"/>
      <c r="F297" s="91"/>
      <c r="G297" s="112"/>
      <c r="H297" s="112"/>
      <c r="I297" s="91"/>
      <c r="J297" s="112"/>
      <c r="K297" s="112"/>
      <c r="L297" s="112"/>
      <c r="M297" s="112"/>
      <c r="N297" s="112"/>
      <c r="O297" s="112"/>
      <c r="P297" s="112"/>
      <c r="Q297" s="91"/>
      <c r="R297" s="91"/>
      <c r="S297" s="178" t="s">
        <v>32</v>
      </c>
      <c r="T297" s="112" t="s">
        <v>349</v>
      </c>
    </row>
    <row r="298" spans="2:20">
      <c r="B298" s="92"/>
      <c r="C298" s="112"/>
      <c r="D298" s="91"/>
      <c r="E298" s="112"/>
      <c r="F298" s="91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 t="s">
        <v>350</v>
      </c>
      <c r="T298" s="112" t="s">
        <v>351</v>
      </c>
    </row>
    <row r="299" spans="2:20">
      <c r="B299" s="113"/>
      <c r="C299" s="134"/>
      <c r="D299" s="134"/>
      <c r="E299" s="134"/>
      <c r="F299" s="116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95"/>
      <c r="T299" s="134" t="s">
        <v>352</v>
      </c>
    </row>
    <row r="300" spans="2:20">
      <c r="B300" s="184"/>
      <c r="C300" s="139"/>
      <c r="D300" s="139"/>
      <c r="E300" s="139"/>
      <c r="F300" s="131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66" t="s">
        <v>353</v>
      </c>
    </row>
    <row r="301" spans="2:20">
      <c r="B301" s="144"/>
      <c r="C301" s="183"/>
      <c r="D301" s="131"/>
      <c r="E301" s="184"/>
      <c r="F301" s="131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39"/>
      <c r="T301" s="144"/>
    </row>
    <row r="302" spans="2:20">
      <c r="B302" s="184"/>
      <c r="C302" s="183"/>
      <c r="D302" s="131"/>
      <c r="E302" s="131"/>
      <c r="F302" s="131" t="s">
        <v>93</v>
      </c>
      <c r="G302" s="131"/>
      <c r="H302" s="131"/>
      <c r="I302" s="131">
        <f>SUM(I259:I301)</f>
        <v>2</v>
      </c>
      <c r="J302" s="131">
        <f>SUM(J259:J301)</f>
        <v>1</v>
      </c>
      <c r="K302" s="131">
        <f>SUM(K259:K301)</f>
        <v>2</v>
      </c>
      <c r="L302" s="131">
        <f>SUM(L259:L301)</f>
        <v>2</v>
      </c>
      <c r="M302" s="131"/>
      <c r="N302" s="131"/>
      <c r="O302" s="131">
        <f>SUM(O259:O301)</f>
        <v>2</v>
      </c>
      <c r="P302" s="131"/>
      <c r="Q302" s="131">
        <f>SUM(Q259:Q301)</f>
        <v>39</v>
      </c>
      <c r="R302" s="131"/>
      <c r="S302" s="139"/>
      <c r="T302" s="139"/>
    </row>
    <row r="303" spans="2:20">
      <c r="B303" s="184"/>
      <c r="C303" s="183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9"/>
      <c r="T303" s="141"/>
    </row>
    <row r="304" spans="2:20">
      <c r="B304" s="184"/>
      <c r="C304" s="183"/>
      <c r="D304" s="184"/>
      <c r="E304" s="184"/>
      <c r="F304" s="131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39"/>
      <c r="T304" s="141"/>
    </row>
    <row r="305" spans="2:20">
      <c r="B305" s="184"/>
      <c r="C305" s="183"/>
      <c r="D305" s="184"/>
      <c r="E305" s="184"/>
      <c r="F305" s="131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39"/>
      <c r="T305" s="141"/>
    </row>
    <row r="309" ht="15.75" spans="2:20">
      <c r="B309" s="132" t="s">
        <v>4</v>
      </c>
      <c r="C309" s="132" t="s">
        <v>5</v>
      </c>
      <c r="D309" s="132" t="s">
        <v>6</v>
      </c>
      <c r="E309" s="132" t="s">
        <v>7</v>
      </c>
      <c r="F309" s="104" t="s">
        <v>8</v>
      </c>
      <c r="G309" s="132" t="s">
        <v>9</v>
      </c>
      <c r="H309" s="132" t="s">
        <v>10</v>
      </c>
      <c r="I309" s="132" t="s">
        <v>11</v>
      </c>
      <c r="J309" s="132" t="s">
        <v>12</v>
      </c>
      <c r="K309" s="132" t="s">
        <v>13</v>
      </c>
      <c r="L309" s="132" t="s">
        <v>14</v>
      </c>
      <c r="M309" s="132" t="s">
        <v>15</v>
      </c>
      <c r="N309" s="132" t="s">
        <v>16</v>
      </c>
      <c r="O309" s="132" t="s">
        <v>17</v>
      </c>
      <c r="P309" s="132" t="s">
        <v>18</v>
      </c>
      <c r="Q309" s="132" t="s">
        <v>19</v>
      </c>
      <c r="R309" s="132" t="s">
        <v>20</v>
      </c>
      <c r="S309" s="132" t="s">
        <v>21</v>
      </c>
      <c r="T309" s="132" t="s">
        <v>22</v>
      </c>
    </row>
    <row r="310" ht="15.75" spans="2:20">
      <c r="B310" s="105"/>
      <c r="C310" s="209"/>
      <c r="D310" s="210"/>
      <c r="E310" s="209"/>
      <c r="F310" s="211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13"/>
      <c r="S310" s="214"/>
      <c r="T310" s="209"/>
    </row>
    <row r="311" spans="2:20">
      <c r="B311" s="56">
        <v>42</v>
      </c>
      <c r="C311" s="170">
        <v>44957</v>
      </c>
      <c r="D311" s="188" t="s">
        <v>354</v>
      </c>
      <c r="E311" s="52" t="s">
        <v>251</v>
      </c>
      <c r="F311" s="126" t="s">
        <v>119</v>
      </c>
      <c r="G311" s="123">
        <v>1</v>
      </c>
      <c r="H311" s="123"/>
      <c r="I311" s="123"/>
      <c r="J311" s="123"/>
      <c r="K311" s="123"/>
      <c r="L311" s="123"/>
      <c r="M311" s="123"/>
      <c r="N311" s="123"/>
      <c r="O311" s="123"/>
      <c r="P311" s="123"/>
      <c r="Q311" s="123">
        <v>138</v>
      </c>
      <c r="R311" s="123"/>
      <c r="S311" s="177" t="s">
        <v>25</v>
      </c>
      <c r="T311" s="194" t="s">
        <v>355</v>
      </c>
    </row>
    <row r="312" spans="2:20">
      <c r="B312" s="56"/>
      <c r="C312" s="109"/>
      <c r="D312" s="55" t="s">
        <v>356</v>
      </c>
      <c r="E312" s="56"/>
      <c r="F312" s="91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92"/>
      <c r="S312" s="178" t="s">
        <v>29</v>
      </c>
      <c r="T312" s="124" t="s">
        <v>357</v>
      </c>
    </row>
    <row r="313" spans="2:20">
      <c r="B313" s="56"/>
      <c r="C313" s="125"/>
      <c r="D313" s="123"/>
      <c r="E313" s="152"/>
      <c r="F313" s="126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72"/>
      <c r="S313" s="178"/>
      <c r="T313" s="112" t="s">
        <v>358</v>
      </c>
    </row>
    <row r="314" spans="2:20">
      <c r="B314" s="56"/>
      <c r="C314" s="109"/>
      <c r="D314" s="91"/>
      <c r="E314" s="56"/>
      <c r="F314" s="91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134"/>
      <c r="T314" s="112" t="s">
        <v>359</v>
      </c>
    </row>
    <row r="315" spans="2:20">
      <c r="B315" s="91"/>
      <c r="C315" s="181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29"/>
      <c r="S315" s="139"/>
      <c r="T315" s="216" t="s">
        <v>360</v>
      </c>
    </row>
    <row r="316" spans="2:20">
      <c r="B316" s="92"/>
      <c r="C316" s="183"/>
      <c r="D316" s="171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78"/>
      <c r="T316" s="166" t="s">
        <v>361</v>
      </c>
    </row>
    <row r="317" spans="2:20">
      <c r="B317" s="92"/>
      <c r="C317" s="166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78"/>
      <c r="T317" s="166" t="s">
        <v>362</v>
      </c>
    </row>
    <row r="318" spans="2:20">
      <c r="B318" s="212"/>
      <c r="C318" s="166"/>
      <c r="D318" s="166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78"/>
      <c r="T318" s="166" t="s">
        <v>363</v>
      </c>
    </row>
    <row r="319" spans="2:20">
      <c r="B319" s="92"/>
      <c r="C319" s="166"/>
      <c r="D319" s="166"/>
      <c r="E319" s="166"/>
      <c r="F319" s="168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12"/>
      <c r="T319" s="166" t="s">
        <v>364</v>
      </c>
    </row>
    <row r="320" spans="2:20">
      <c r="B320" s="92"/>
      <c r="C320" s="166"/>
      <c r="D320" s="166"/>
      <c r="E320" s="166"/>
      <c r="F320" s="168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 t="s">
        <v>365</v>
      </c>
    </row>
    <row r="321" spans="2:20">
      <c r="B321" s="56"/>
      <c r="C321" s="187"/>
      <c r="D321" s="188"/>
      <c r="E321" s="123"/>
      <c r="F321" s="123"/>
      <c r="G321" s="180"/>
      <c r="H321" s="180"/>
      <c r="I321" s="180"/>
      <c r="J321" s="180"/>
      <c r="K321" s="180"/>
      <c r="L321" s="123"/>
      <c r="M321" s="180"/>
      <c r="N321" s="180"/>
      <c r="O321" s="180"/>
      <c r="P321" s="180"/>
      <c r="Q321" s="123"/>
      <c r="R321" s="180"/>
      <c r="S321" s="178"/>
      <c r="T321" s="180"/>
    </row>
    <row r="322" spans="2:20">
      <c r="B322" s="56">
        <v>43</v>
      </c>
      <c r="C322" s="170">
        <v>44936</v>
      </c>
      <c r="D322" s="91" t="s">
        <v>366</v>
      </c>
      <c r="E322" s="91" t="s">
        <v>201</v>
      </c>
      <c r="F322" s="91" t="s">
        <v>119</v>
      </c>
      <c r="G322" s="112"/>
      <c r="H322" s="112"/>
      <c r="I322" s="91">
        <v>1</v>
      </c>
      <c r="J322" s="91"/>
      <c r="K322" s="91"/>
      <c r="L322" s="91"/>
      <c r="M322" s="91"/>
      <c r="N322" s="91"/>
      <c r="O322" s="91"/>
      <c r="P322" s="91"/>
      <c r="Q322" s="91"/>
      <c r="R322" s="91"/>
      <c r="S322" s="177" t="s">
        <v>25</v>
      </c>
      <c r="T322" s="112" t="s">
        <v>367</v>
      </c>
    </row>
    <row r="323" spans="2:20">
      <c r="B323" s="56"/>
      <c r="C323" s="112"/>
      <c r="D323" s="91" t="s">
        <v>368</v>
      </c>
      <c r="E323" s="112"/>
      <c r="F323" s="91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78" t="s">
        <v>29</v>
      </c>
      <c r="T323" s="112" t="s">
        <v>369</v>
      </c>
    </row>
    <row r="324" spans="2:20">
      <c r="B324" s="56"/>
      <c r="C324" s="109"/>
      <c r="D324" s="91"/>
      <c r="E324" s="56"/>
      <c r="F324" s="91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178" t="s">
        <v>32</v>
      </c>
      <c r="T324" s="112" t="s">
        <v>148</v>
      </c>
    </row>
    <row r="325" spans="2:20">
      <c r="B325" s="92"/>
      <c r="C325" s="109"/>
      <c r="D325" s="91"/>
      <c r="E325" s="91"/>
      <c r="F325" s="91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12" t="s">
        <v>183</v>
      </c>
      <c r="T325" s="180"/>
    </row>
    <row r="326" spans="2:20">
      <c r="B326" s="92"/>
      <c r="C326" s="170"/>
      <c r="D326" s="131"/>
      <c r="E326" s="91"/>
      <c r="F326" s="116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39"/>
      <c r="T326" s="180"/>
    </row>
    <row r="327" spans="2:20">
      <c r="B327" s="92">
        <v>44</v>
      </c>
      <c r="C327" s="170">
        <v>44956</v>
      </c>
      <c r="D327" s="91" t="s">
        <v>306</v>
      </c>
      <c r="E327" s="56" t="s">
        <v>138</v>
      </c>
      <c r="F327" s="116" t="s">
        <v>139</v>
      </c>
      <c r="G327" s="91"/>
      <c r="H327" s="91"/>
      <c r="I327" s="91">
        <v>1</v>
      </c>
      <c r="J327" s="91"/>
      <c r="K327" s="91"/>
      <c r="L327" s="91"/>
      <c r="M327" s="91"/>
      <c r="N327" s="91"/>
      <c r="O327" s="91"/>
      <c r="P327" s="91"/>
      <c r="Q327" s="91"/>
      <c r="R327" s="91"/>
      <c r="S327" s="177" t="s">
        <v>25</v>
      </c>
      <c r="T327" s="115" t="s">
        <v>370</v>
      </c>
    </row>
    <row r="328" spans="2:20">
      <c r="B328" s="92"/>
      <c r="C328" s="109"/>
      <c r="D328" s="55" t="s">
        <v>371</v>
      </c>
      <c r="E328" s="56"/>
      <c r="F328" s="91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178" t="s">
        <v>29</v>
      </c>
      <c r="T328" s="194"/>
    </row>
    <row r="329" spans="2:20">
      <c r="B329" s="92"/>
      <c r="C329" s="153"/>
      <c r="D329" s="123"/>
      <c r="E329" s="56"/>
      <c r="F329" s="91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178" t="s">
        <v>32</v>
      </c>
      <c r="T329" s="115"/>
    </row>
    <row r="330" spans="2:20">
      <c r="B330" s="56"/>
      <c r="C330" s="109"/>
      <c r="D330" s="91"/>
      <c r="E330" s="56"/>
      <c r="F330" s="91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112" t="s">
        <v>343</v>
      </c>
      <c r="T330" s="115"/>
    </row>
    <row r="331" spans="2:20">
      <c r="B331" s="56"/>
      <c r="C331" s="125"/>
      <c r="D331" s="116"/>
      <c r="E331" s="56"/>
      <c r="F331" s="128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92"/>
      <c r="S331" s="112"/>
      <c r="T331" s="163"/>
    </row>
    <row r="332" spans="2:20">
      <c r="B332" s="56"/>
      <c r="C332" s="109"/>
      <c r="D332" s="56"/>
      <c r="E332" s="113"/>
      <c r="F332" s="117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45"/>
      <c r="S332" s="112"/>
      <c r="T332" s="115"/>
    </row>
    <row r="333" spans="2:20">
      <c r="B333" s="56"/>
      <c r="C333" s="170"/>
      <c r="D333" s="184"/>
      <c r="E333" s="128"/>
      <c r="F333" s="91"/>
      <c r="G333" s="56"/>
      <c r="H333" s="56"/>
      <c r="I333" s="56"/>
      <c r="J333" s="92"/>
      <c r="K333" s="144"/>
      <c r="L333" s="55"/>
      <c r="M333" s="56"/>
      <c r="N333" s="56"/>
      <c r="O333" s="56"/>
      <c r="P333" s="56"/>
      <c r="Q333" s="56"/>
      <c r="R333" s="92"/>
      <c r="S333" s="177"/>
      <c r="T333" s="112"/>
    </row>
    <row r="334" spans="2:20">
      <c r="B334" s="56"/>
      <c r="C334" s="125"/>
      <c r="D334" s="123"/>
      <c r="E334" s="56"/>
      <c r="F334" s="128"/>
      <c r="G334" s="56"/>
      <c r="H334" s="56"/>
      <c r="I334" s="56"/>
      <c r="J334" s="56"/>
      <c r="K334" s="52"/>
      <c r="L334" s="56"/>
      <c r="M334" s="56"/>
      <c r="N334" s="56"/>
      <c r="O334" s="56"/>
      <c r="P334" s="56"/>
      <c r="Q334" s="56"/>
      <c r="R334" s="92"/>
      <c r="S334" s="178"/>
      <c r="T334" s="112"/>
    </row>
    <row r="335" spans="2:20">
      <c r="B335" s="56"/>
      <c r="C335" s="109"/>
      <c r="D335" s="91"/>
      <c r="E335" s="56"/>
      <c r="F335" s="128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178"/>
      <c r="T335" s="112"/>
    </row>
    <row r="336" spans="2:20">
      <c r="B336" s="56"/>
      <c r="C336" s="125"/>
      <c r="D336" s="91"/>
      <c r="E336" s="52"/>
      <c r="F336" s="91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180"/>
      <c r="T336" s="115"/>
    </row>
    <row r="337" spans="2:20">
      <c r="B337" s="56"/>
      <c r="C337" s="109"/>
      <c r="D337" s="56"/>
      <c r="E337" s="56"/>
      <c r="F337" s="116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56"/>
      <c r="S337" s="180"/>
      <c r="T337" s="112"/>
    </row>
    <row r="338" spans="2:20">
      <c r="B338" s="121"/>
      <c r="C338" s="121"/>
      <c r="D338" s="121"/>
      <c r="E338" s="113"/>
      <c r="F338" s="164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45"/>
      <c r="S338" s="121"/>
      <c r="T338" s="163"/>
    </row>
    <row r="339" spans="2:20">
      <c r="B339" s="95"/>
      <c r="C339" s="170"/>
      <c r="D339" s="171"/>
      <c r="E339" s="91"/>
      <c r="F339" s="91"/>
      <c r="G339" s="112"/>
      <c r="H339" s="112"/>
      <c r="I339" s="112"/>
      <c r="J339" s="112"/>
      <c r="K339" s="91"/>
      <c r="L339" s="91"/>
      <c r="M339" s="91"/>
      <c r="N339" s="91"/>
      <c r="O339" s="91"/>
      <c r="P339" s="91"/>
      <c r="Q339" s="91"/>
      <c r="R339" s="91"/>
      <c r="S339" s="178"/>
      <c r="T339" s="112"/>
    </row>
    <row r="340" spans="2:20">
      <c r="B340" s="111"/>
      <c r="C340" s="112"/>
      <c r="D340" s="91"/>
      <c r="E340" s="112"/>
      <c r="F340" s="91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78"/>
      <c r="T340" s="115"/>
    </row>
    <row r="341" spans="2:20">
      <c r="B341" s="92"/>
      <c r="C341" s="170"/>
      <c r="D341" s="171"/>
      <c r="E341" s="56"/>
      <c r="F341" s="116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56"/>
      <c r="S341" s="178"/>
      <c r="T341" s="112"/>
    </row>
    <row r="342" spans="2:20">
      <c r="B342" s="92"/>
      <c r="C342" s="109"/>
      <c r="D342" s="56"/>
      <c r="E342" s="113"/>
      <c r="F342" s="117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45"/>
      <c r="S342" s="178"/>
      <c r="T342" s="115"/>
    </row>
    <row r="343" spans="2:20">
      <c r="B343" s="92"/>
      <c r="C343" s="56"/>
      <c r="D343" s="92"/>
      <c r="E343" s="56"/>
      <c r="F343" s="119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56"/>
      <c r="S343" s="178"/>
      <c r="T343" s="115"/>
    </row>
    <row r="344" spans="2:20">
      <c r="B344" s="92"/>
      <c r="C344" s="121"/>
      <c r="D344" s="113"/>
      <c r="E344" s="121"/>
      <c r="F344" s="116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21"/>
      <c r="S344" s="112"/>
      <c r="T344" s="163"/>
    </row>
    <row r="345" spans="2:20">
      <c r="B345" s="92"/>
      <c r="C345" s="112"/>
      <c r="D345" s="112"/>
      <c r="E345" s="112"/>
      <c r="F345" s="91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2:20">
      <c r="B346" s="89"/>
      <c r="C346" s="109"/>
      <c r="D346" s="91"/>
      <c r="E346" s="91"/>
      <c r="F346" s="91"/>
      <c r="G346" s="112"/>
      <c r="H346" s="112"/>
      <c r="I346" s="91"/>
      <c r="J346" s="112"/>
      <c r="K346" s="112"/>
      <c r="L346" s="112"/>
      <c r="M346" s="112"/>
      <c r="N346" s="112"/>
      <c r="O346" s="112"/>
      <c r="P346" s="112"/>
      <c r="Q346" s="91"/>
      <c r="R346" s="91"/>
      <c r="S346" s="112"/>
      <c r="T346" s="112"/>
    </row>
    <row r="347" spans="2:20">
      <c r="B347" s="92"/>
      <c r="C347" s="112"/>
      <c r="D347" s="91"/>
      <c r="E347" s="112"/>
      <c r="F347" s="91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80"/>
      <c r="T347" s="112"/>
    </row>
    <row r="348" spans="2:20">
      <c r="B348" s="113"/>
      <c r="C348" s="134"/>
      <c r="D348" s="134"/>
      <c r="E348" s="134"/>
      <c r="F348" s="131" t="s">
        <v>93</v>
      </c>
      <c r="G348" s="131">
        <f ca="1">SUM(G311:G350)</f>
        <v>1</v>
      </c>
      <c r="H348" s="131"/>
      <c r="I348" s="131">
        <f ca="1">SUM(I311:I350)</f>
        <v>2</v>
      </c>
      <c r="J348" s="131"/>
      <c r="K348" s="131"/>
      <c r="L348" s="131"/>
      <c r="M348" s="131"/>
      <c r="N348" s="131"/>
      <c r="O348" s="131"/>
      <c r="P348" s="131"/>
      <c r="Q348" s="131">
        <f ca="1">SUM(Q311:Q350)</f>
        <v>138</v>
      </c>
      <c r="R348" s="134"/>
      <c r="S348" s="195"/>
      <c r="T348" s="134"/>
    </row>
    <row r="349" spans="2:20">
      <c r="B349" s="184"/>
      <c r="C349" s="139"/>
      <c r="D349" s="139"/>
      <c r="E349" s="139"/>
      <c r="F349" s="131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44"/>
    </row>
    <row r="350" s="102" customFormat="1" spans="2:20">
      <c r="B350" s="217"/>
      <c r="C350" s="218"/>
      <c r="D350" s="219"/>
      <c r="E350" s="220"/>
      <c r="F350" s="221" t="s">
        <v>372</v>
      </c>
      <c r="G350" s="220">
        <v>17</v>
      </c>
      <c r="H350" s="220"/>
      <c r="I350" s="220">
        <v>19</v>
      </c>
      <c r="J350" s="220">
        <v>1</v>
      </c>
      <c r="K350" s="220">
        <f>SUM(K302,K251,K198,K145,)</f>
        <v>6</v>
      </c>
      <c r="L350" s="220"/>
      <c r="M350" s="220"/>
      <c r="N350" s="220"/>
      <c r="O350" s="220"/>
      <c r="P350" s="220"/>
      <c r="Q350" s="220">
        <v>15.778</v>
      </c>
      <c r="R350" s="220"/>
      <c r="S350" s="234">
        <v>11699000000</v>
      </c>
      <c r="T350" s="217"/>
    </row>
    <row r="351" spans="2:20">
      <c r="B351" s="184"/>
      <c r="C351" s="183"/>
      <c r="D351" s="131"/>
      <c r="E351" s="131"/>
      <c r="F351" s="162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31"/>
      <c r="S351" s="139"/>
      <c r="T351" s="139"/>
    </row>
    <row r="352" spans="2:20">
      <c r="B352" s="184"/>
      <c r="C352" s="183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9"/>
      <c r="T352" s="141"/>
    </row>
    <row r="353" spans="2:20">
      <c r="B353" s="184"/>
      <c r="C353" s="183"/>
      <c r="D353" s="184"/>
      <c r="E353" s="184"/>
      <c r="F353" s="131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39"/>
      <c r="T353" s="141"/>
    </row>
    <row r="354" spans="2:20">
      <c r="B354" s="184"/>
      <c r="C354" s="183"/>
      <c r="D354" s="184"/>
      <c r="E354" s="184"/>
      <c r="F354" s="131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39"/>
      <c r="T354" s="141"/>
    </row>
    <row r="359" ht="15.75" spans="2:2">
      <c r="B359" s="103" t="s">
        <v>373</v>
      </c>
    </row>
    <row r="360" ht="15.75" spans="2:20">
      <c r="B360" s="132" t="s">
        <v>4</v>
      </c>
      <c r="C360" s="132" t="s">
        <v>5</v>
      </c>
      <c r="D360" s="132" t="s">
        <v>6</v>
      </c>
      <c r="E360" s="132" t="s">
        <v>7</v>
      </c>
      <c r="F360" s="104" t="s">
        <v>8</v>
      </c>
      <c r="G360" s="132" t="s">
        <v>9</v>
      </c>
      <c r="H360" s="132" t="s">
        <v>10</v>
      </c>
      <c r="I360" s="132" t="s">
        <v>11</v>
      </c>
      <c r="J360" s="132" t="s">
        <v>12</v>
      </c>
      <c r="K360" s="132" t="s">
        <v>13</v>
      </c>
      <c r="L360" s="132" t="s">
        <v>14</v>
      </c>
      <c r="M360" s="132" t="s">
        <v>15</v>
      </c>
      <c r="N360" s="132" t="s">
        <v>16</v>
      </c>
      <c r="O360" s="132" t="s">
        <v>17</v>
      </c>
      <c r="P360" s="132" t="s">
        <v>18</v>
      </c>
      <c r="Q360" s="132" t="s">
        <v>19</v>
      </c>
      <c r="R360" s="132" t="s">
        <v>20</v>
      </c>
      <c r="S360" s="132" t="s">
        <v>21</v>
      </c>
      <c r="T360" s="132" t="s">
        <v>22</v>
      </c>
    </row>
    <row r="361" ht="15.75" spans="2:20">
      <c r="B361" s="105"/>
      <c r="C361" s="209"/>
      <c r="D361" s="210"/>
      <c r="E361" s="209"/>
      <c r="F361" s="211"/>
      <c r="G361" s="209"/>
      <c r="H361" s="209"/>
      <c r="I361" s="209"/>
      <c r="J361" s="209"/>
      <c r="K361" s="209"/>
      <c r="L361" s="209"/>
      <c r="M361" s="209"/>
      <c r="N361" s="209"/>
      <c r="O361" s="209"/>
      <c r="P361" s="209"/>
      <c r="Q361" s="209"/>
      <c r="R361" s="213"/>
      <c r="S361" s="214"/>
      <c r="T361" s="209"/>
    </row>
    <row r="362" spans="2:20">
      <c r="B362" s="56">
        <v>1</v>
      </c>
      <c r="C362" s="170">
        <v>44959</v>
      </c>
      <c r="D362" s="188" t="s">
        <v>332</v>
      </c>
      <c r="E362" s="52" t="s">
        <v>374</v>
      </c>
      <c r="F362" s="126" t="s">
        <v>119</v>
      </c>
      <c r="G362" s="123">
        <v>1</v>
      </c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77" t="s">
        <v>25</v>
      </c>
      <c r="T362" s="194" t="s">
        <v>375</v>
      </c>
    </row>
    <row r="363" spans="2:20">
      <c r="B363" s="56"/>
      <c r="C363" s="109"/>
      <c r="D363" s="55" t="s">
        <v>376</v>
      </c>
      <c r="E363" s="56"/>
      <c r="F363" s="91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92"/>
      <c r="S363" s="178" t="s">
        <v>29</v>
      </c>
      <c r="T363" s="124" t="s">
        <v>377</v>
      </c>
    </row>
    <row r="364" spans="2:20">
      <c r="B364" s="56"/>
      <c r="C364" s="125"/>
      <c r="D364" s="123"/>
      <c r="E364" s="152"/>
      <c r="F364" s="126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72"/>
      <c r="S364" s="178"/>
      <c r="T364" s="112" t="s">
        <v>378</v>
      </c>
    </row>
    <row r="365" spans="2:20">
      <c r="B365" s="56"/>
      <c r="C365" s="109"/>
      <c r="D365" s="91"/>
      <c r="E365" s="56"/>
      <c r="F365" s="91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134"/>
      <c r="T365" s="112" t="s">
        <v>379</v>
      </c>
    </row>
    <row r="366" spans="2:20">
      <c r="B366" s="91"/>
      <c r="C366" s="181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29"/>
      <c r="S366" s="139"/>
      <c r="T366" s="216" t="s">
        <v>380</v>
      </c>
    </row>
    <row r="367" spans="2:20">
      <c r="B367" s="92"/>
      <c r="C367" s="183"/>
      <c r="D367" s="171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78"/>
      <c r="T367" s="166" t="s">
        <v>381</v>
      </c>
    </row>
    <row r="368" spans="2:20">
      <c r="B368" s="92"/>
      <c r="C368" s="166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78"/>
      <c r="T368" s="166" t="s">
        <v>382</v>
      </c>
    </row>
    <row r="369" spans="2:20">
      <c r="B369" s="212"/>
      <c r="C369" s="166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78"/>
      <c r="T369" s="166"/>
    </row>
    <row r="370" spans="2:20">
      <c r="B370" s="92">
        <v>2</v>
      </c>
      <c r="C370" s="222">
        <v>44959</v>
      </c>
      <c r="D370" s="168" t="s">
        <v>383</v>
      </c>
      <c r="E370" s="168" t="s">
        <v>384</v>
      </c>
      <c r="F370" s="168" t="s">
        <v>119</v>
      </c>
      <c r="G370" s="168"/>
      <c r="H370" s="168"/>
      <c r="I370" s="168">
        <v>1</v>
      </c>
      <c r="J370" s="168"/>
      <c r="K370" s="168"/>
      <c r="L370" s="168"/>
      <c r="M370" s="168"/>
      <c r="N370" s="168"/>
      <c r="O370" s="168"/>
      <c r="P370" s="168"/>
      <c r="Q370" s="168">
        <v>4</v>
      </c>
      <c r="R370" s="168"/>
      <c r="S370" s="177" t="s">
        <v>25</v>
      </c>
      <c r="T370" s="166" t="s">
        <v>385</v>
      </c>
    </row>
    <row r="371" spans="2:20">
      <c r="B371" s="92"/>
      <c r="C371" s="223"/>
      <c r="D371" s="168" t="s">
        <v>386</v>
      </c>
      <c r="E371" s="223"/>
      <c r="F371" s="168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166"/>
      <c r="S371" s="178" t="s">
        <v>29</v>
      </c>
      <c r="T371" s="166" t="s">
        <v>387</v>
      </c>
    </row>
    <row r="372" spans="2:20">
      <c r="B372" s="56"/>
      <c r="C372" s="224"/>
      <c r="D372" s="225"/>
      <c r="E372" s="123"/>
      <c r="F372" s="123"/>
      <c r="G372" s="226"/>
      <c r="H372" s="226"/>
      <c r="I372" s="226"/>
      <c r="J372" s="226"/>
      <c r="K372" s="226"/>
      <c r="L372" s="123"/>
      <c r="M372" s="226"/>
      <c r="N372" s="226"/>
      <c r="O372" s="226"/>
      <c r="P372" s="226"/>
      <c r="Q372" s="123"/>
      <c r="R372" s="180"/>
      <c r="S372" s="178" t="s">
        <v>32</v>
      </c>
      <c r="T372" s="180" t="s">
        <v>388</v>
      </c>
    </row>
    <row r="373" spans="2:20">
      <c r="B373" s="56"/>
      <c r="C373" s="222"/>
      <c r="D373" s="91"/>
      <c r="E373" s="91"/>
      <c r="F373" s="91"/>
      <c r="G373" s="227"/>
      <c r="H373" s="227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112" t="s">
        <v>326</v>
      </c>
      <c r="T373" s="112" t="s">
        <v>389</v>
      </c>
    </row>
    <row r="374" spans="2:20">
      <c r="B374" s="56"/>
      <c r="C374" s="227"/>
      <c r="D374" s="91"/>
      <c r="E374" s="227"/>
      <c r="F374" s="91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112"/>
      <c r="S374" s="178"/>
      <c r="T374" s="112"/>
    </row>
    <row r="375" spans="2:20">
      <c r="B375" s="56">
        <v>3</v>
      </c>
      <c r="C375" s="222">
        <v>44960</v>
      </c>
      <c r="D375" s="168" t="s">
        <v>390</v>
      </c>
      <c r="E375" s="91" t="s">
        <v>391</v>
      </c>
      <c r="F375" s="91" t="s">
        <v>143</v>
      </c>
      <c r="G375" s="91"/>
      <c r="H375" s="91"/>
      <c r="I375" s="91"/>
      <c r="J375" s="91"/>
      <c r="K375" s="91">
        <v>1</v>
      </c>
      <c r="L375" s="91"/>
      <c r="M375" s="91"/>
      <c r="N375" s="91"/>
      <c r="O375" s="91"/>
      <c r="P375" s="91"/>
      <c r="Q375" s="91">
        <v>1</v>
      </c>
      <c r="R375" s="56"/>
      <c r="S375" s="177" t="s">
        <v>25</v>
      </c>
      <c r="T375" s="112" t="s">
        <v>392</v>
      </c>
    </row>
    <row r="376" spans="2:20">
      <c r="B376" s="92"/>
      <c r="C376" s="191"/>
      <c r="D376" s="91" t="s">
        <v>393</v>
      </c>
      <c r="E376" s="91"/>
      <c r="F376" s="91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78" t="s">
        <v>29</v>
      </c>
      <c r="T376" s="180" t="s">
        <v>394</v>
      </c>
    </row>
    <row r="377" spans="2:20">
      <c r="B377" s="92"/>
      <c r="C377" s="222"/>
      <c r="D377" s="131"/>
      <c r="E377" s="91"/>
      <c r="F377" s="116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78" t="s">
        <v>32</v>
      </c>
      <c r="T377" s="180" t="s">
        <v>395</v>
      </c>
    </row>
    <row r="378" spans="2:20">
      <c r="B378" s="92"/>
      <c r="C378" s="222"/>
      <c r="D378" s="91"/>
      <c r="E378" s="91"/>
      <c r="F378" s="116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112" t="s">
        <v>331</v>
      </c>
      <c r="T378" s="115"/>
    </row>
    <row r="379" spans="2:20">
      <c r="B379" s="92"/>
      <c r="C379" s="191"/>
      <c r="D379" s="128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56"/>
      <c r="S379" s="178"/>
      <c r="T379" s="194"/>
    </row>
    <row r="380" spans="2:20">
      <c r="B380" s="92">
        <v>4</v>
      </c>
      <c r="C380" s="222">
        <v>44960</v>
      </c>
      <c r="D380" s="168" t="s">
        <v>396</v>
      </c>
      <c r="E380" s="91" t="s">
        <v>397</v>
      </c>
      <c r="F380" s="91" t="s">
        <v>224</v>
      </c>
      <c r="G380" s="91"/>
      <c r="H380" s="91"/>
      <c r="I380" s="91"/>
      <c r="J380" s="91"/>
      <c r="K380" s="91">
        <v>1</v>
      </c>
      <c r="L380" s="91"/>
      <c r="M380" s="91"/>
      <c r="N380" s="91"/>
      <c r="O380" s="91"/>
      <c r="P380" s="91"/>
      <c r="Q380" s="91">
        <v>2</v>
      </c>
      <c r="R380" s="56"/>
      <c r="S380" s="177" t="s">
        <v>25</v>
      </c>
      <c r="T380" s="115" t="s">
        <v>398</v>
      </c>
    </row>
    <row r="381" spans="2:20">
      <c r="B381" s="56"/>
      <c r="C381" s="191"/>
      <c r="D381" s="91" t="s">
        <v>399</v>
      </c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56"/>
      <c r="S381" s="178" t="s">
        <v>29</v>
      </c>
      <c r="T381" s="115" t="s">
        <v>400</v>
      </c>
    </row>
    <row r="382" spans="2:20">
      <c r="B382" s="56"/>
      <c r="C382" s="228"/>
      <c r="D382" s="116"/>
      <c r="E382" s="91"/>
      <c r="F382" s="128"/>
      <c r="G382" s="91"/>
      <c r="H382" s="91"/>
      <c r="I382" s="91"/>
      <c r="J382" s="91"/>
      <c r="K382" s="116"/>
      <c r="L382" s="91"/>
      <c r="M382" s="91"/>
      <c r="N382" s="91"/>
      <c r="O382" s="91"/>
      <c r="P382" s="91"/>
      <c r="Q382" s="91"/>
      <c r="R382" s="92"/>
      <c r="S382" s="178" t="s">
        <v>32</v>
      </c>
      <c r="T382" s="163" t="s">
        <v>401</v>
      </c>
    </row>
    <row r="383" spans="2:20">
      <c r="B383" s="56"/>
      <c r="C383" s="191"/>
      <c r="D383" s="91"/>
      <c r="E383" s="129"/>
      <c r="F383" s="117"/>
      <c r="G383" s="229"/>
      <c r="H383" s="229"/>
      <c r="I383" s="229"/>
      <c r="J383" s="230"/>
      <c r="K383" s="231"/>
      <c r="L383" s="232"/>
      <c r="M383" s="229"/>
      <c r="N383" s="229"/>
      <c r="O383" s="229"/>
      <c r="P383" s="229"/>
      <c r="Q383" s="229"/>
      <c r="R383" s="145"/>
      <c r="S383" s="112" t="s">
        <v>183</v>
      </c>
      <c r="T383" s="115" t="s">
        <v>402</v>
      </c>
    </row>
    <row r="384" spans="2:20">
      <c r="B384" s="56"/>
      <c r="C384" s="222"/>
      <c r="D384" s="131"/>
      <c r="E384" s="128"/>
      <c r="F384" s="91"/>
      <c r="G384" s="91"/>
      <c r="H384" s="91"/>
      <c r="I384" s="91"/>
      <c r="J384" s="91"/>
      <c r="K384" s="233"/>
      <c r="L384" s="91"/>
      <c r="M384" s="91"/>
      <c r="N384" s="91"/>
      <c r="O384" s="91"/>
      <c r="P384" s="91"/>
      <c r="Q384" s="91"/>
      <c r="R384" s="92"/>
      <c r="S384" s="177"/>
      <c r="T384" s="112"/>
    </row>
    <row r="385" spans="2:20">
      <c r="B385" s="56">
        <v>5</v>
      </c>
      <c r="C385" s="222">
        <v>44959</v>
      </c>
      <c r="D385" s="123" t="s">
        <v>403</v>
      </c>
      <c r="E385" s="91" t="s">
        <v>397</v>
      </c>
      <c r="F385" s="91" t="s">
        <v>224</v>
      </c>
      <c r="G385" s="91">
        <v>1</v>
      </c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2"/>
      <c r="S385" s="177" t="s">
        <v>25</v>
      </c>
      <c r="T385" s="112" t="s">
        <v>404</v>
      </c>
    </row>
    <row r="386" spans="2:20">
      <c r="B386" s="56"/>
      <c r="C386" s="191"/>
      <c r="D386" s="91" t="s">
        <v>405</v>
      </c>
      <c r="E386" s="91"/>
      <c r="F386" s="128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56"/>
      <c r="S386" s="178" t="s">
        <v>29</v>
      </c>
      <c r="T386" s="112" t="s">
        <v>406</v>
      </c>
    </row>
    <row r="387" spans="2:20">
      <c r="B387" s="56"/>
      <c r="C387" s="228"/>
      <c r="D387" s="91"/>
      <c r="E387" s="123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56"/>
      <c r="S387" s="180"/>
      <c r="T387" s="115"/>
    </row>
    <row r="388" spans="2:20">
      <c r="B388" s="56">
        <v>6</v>
      </c>
      <c r="C388" s="222">
        <v>44961</v>
      </c>
      <c r="D388" s="91"/>
      <c r="E388" s="91"/>
      <c r="F388" s="116"/>
      <c r="G388" s="116">
        <v>1</v>
      </c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56"/>
      <c r="S388" s="177" t="s">
        <v>25</v>
      </c>
      <c r="T388" s="112" t="s">
        <v>407</v>
      </c>
    </row>
    <row r="389" spans="2:20">
      <c r="B389" s="121"/>
      <c r="C389" s="116"/>
      <c r="D389" s="116"/>
      <c r="E389" s="129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45"/>
      <c r="S389" s="178" t="s">
        <v>29</v>
      </c>
      <c r="T389" s="163" t="s">
        <v>408</v>
      </c>
    </row>
    <row r="390" spans="2:20">
      <c r="B390" s="95"/>
      <c r="C390" s="222"/>
      <c r="D390" s="168"/>
      <c r="E390" s="91"/>
      <c r="F390" s="91"/>
      <c r="G390" s="227"/>
      <c r="H390" s="227"/>
      <c r="I390" s="227"/>
      <c r="J390" s="227"/>
      <c r="K390" s="91"/>
      <c r="L390" s="91"/>
      <c r="M390" s="91"/>
      <c r="N390" s="91"/>
      <c r="O390" s="91"/>
      <c r="P390" s="91"/>
      <c r="Q390" s="91"/>
      <c r="R390" s="95"/>
      <c r="S390" s="177"/>
      <c r="T390" s="206" t="s">
        <v>409</v>
      </c>
    </row>
    <row r="391" spans="2:20">
      <c r="B391" s="111"/>
      <c r="C391" s="227"/>
      <c r="D391" s="91"/>
      <c r="E391" s="227"/>
      <c r="F391" s="91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112"/>
      <c r="S391" s="178"/>
      <c r="T391" s="115" t="s">
        <v>410</v>
      </c>
    </row>
    <row r="392" spans="2:20">
      <c r="B392" s="52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178"/>
      <c r="T392" s="115"/>
    </row>
    <row r="393" spans="2:20">
      <c r="B393" s="113">
        <v>7</v>
      </c>
      <c r="C393" s="222">
        <v>44959</v>
      </c>
      <c r="D393" s="168" t="s">
        <v>215</v>
      </c>
      <c r="E393" s="91" t="s">
        <v>411</v>
      </c>
      <c r="F393" s="91" t="s">
        <v>179</v>
      </c>
      <c r="G393" s="91"/>
      <c r="H393" s="91"/>
      <c r="I393" s="91"/>
      <c r="J393" s="91"/>
      <c r="K393" s="91">
        <v>1</v>
      </c>
      <c r="L393" s="91"/>
      <c r="M393" s="91"/>
      <c r="N393" s="91"/>
      <c r="O393" s="91"/>
      <c r="P393" s="91"/>
      <c r="Q393" s="91">
        <v>3</v>
      </c>
      <c r="R393" s="91"/>
      <c r="S393" s="177" t="s">
        <v>25</v>
      </c>
      <c r="T393" s="112" t="s">
        <v>412</v>
      </c>
    </row>
    <row r="394" spans="2:20">
      <c r="B394" s="92"/>
      <c r="C394" s="227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178" t="s">
        <v>29</v>
      </c>
      <c r="T394" s="112" t="s">
        <v>413</v>
      </c>
    </row>
    <row r="395" spans="2:20">
      <c r="B395" s="92"/>
      <c r="C395" s="222"/>
      <c r="D395" s="168"/>
      <c r="E395" s="91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56"/>
      <c r="S395" s="178" t="s">
        <v>32</v>
      </c>
      <c r="T395" s="112" t="s">
        <v>414</v>
      </c>
    </row>
    <row r="396" spans="2:20">
      <c r="B396" s="92"/>
      <c r="C396" s="191"/>
      <c r="D396" s="91"/>
      <c r="E396" s="129"/>
      <c r="F396" s="117"/>
      <c r="G396" s="229"/>
      <c r="H396" s="229"/>
      <c r="I396" s="229"/>
      <c r="J396" s="229"/>
      <c r="K396" s="229"/>
      <c r="L396" s="229"/>
      <c r="M396" s="229"/>
      <c r="N396" s="229"/>
      <c r="O396" s="229"/>
      <c r="P396" s="229"/>
      <c r="Q396" s="229"/>
      <c r="R396" s="145"/>
      <c r="S396" s="112" t="s">
        <v>183</v>
      </c>
      <c r="T396" s="115"/>
    </row>
    <row r="397" spans="2:20">
      <c r="B397" s="92"/>
      <c r="C397" s="91"/>
      <c r="D397" s="95"/>
      <c r="E397" s="91"/>
      <c r="F397" s="119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56"/>
      <c r="S397" s="178"/>
      <c r="T397" s="115"/>
    </row>
    <row r="398" spans="2:20">
      <c r="B398" s="92">
        <v>8</v>
      </c>
      <c r="C398" s="222">
        <v>44960</v>
      </c>
      <c r="D398" s="168" t="s">
        <v>396</v>
      </c>
      <c r="E398" s="91" t="s">
        <v>397</v>
      </c>
      <c r="F398" s="91" t="s">
        <v>224</v>
      </c>
      <c r="G398" s="236"/>
      <c r="H398" s="236"/>
      <c r="I398" s="236"/>
      <c r="J398" s="236"/>
      <c r="K398" s="116">
        <v>1</v>
      </c>
      <c r="L398" s="116"/>
      <c r="M398" s="116"/>
      <c r="N398" s="116"/>
      <c r="O398" s="116"/>
      <c r="P398" s="116"/>
      <c r="Q398" s="116">
        <v>4</v>
      </c>
      <c r="R398" s="121"/>
      <c r="S398" s="177" t="s">
        <v>25</v>
      </c>
      <c r="T398" s="163" t="s">
        <v>415</v>
      </c>
    </row>
    <row r="399" spans="2:20">
      <c r="B399" s="92"/>
      <c r="C399" s="227"/>
      <c r="D399" s="91" t="s">
        <v>416</v>
      </c>
      <c r="E399" s="227"/>
      <c r="F399" s="91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112"/>
      <c r="S399" s="178" t="s">
        <v>29</v>
      </c>
      <c r="T399" s="112" t="s">
        <v>417</v>
      </c>
    </row>
    <row r="400" spans="2:20">
      <c r="B400" s="89"/>
      <c r="C400" s="191"/>
      <c r="D400" s="91"/>
      <c r="E400" s="91"/>
      <c r="F400" s="91"/>
      <c r="G400" s="227"/>
      <c r="H400" s="227"/>
      <c r="I400" s="91"/>
      <c r="J400" s="227"/>
      <c r="K400" s="227"/>
      <c r="L400" s="227"/>
      <c r="M400" s="227"/>
      <c r="N400" s="227"/>
      <c r="O400" s="227"/>
      <c r="P400" s="227"/>
      <c r="Q400" s="91"/>
      <c r="R400" s="91"/>
      <c r="S400" s="178" t="s">
        <v>32</v>
      </c>
      <c r="T400" s="112" t="s">
        <v>418</v>
      </c>
    </row>
    <row r="401" spans="2:20">
      <c r="B401" s="92"/>
      <c r="C401" s="227"/>
      <c r="D401" s="91"/>
      <c r="E401" s="227"/>
      <c r="F401" s="91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112"/>
      <c r="S401" s="112" t="s">
        <v>183</v>
      </c>
      <c r="T401" s="112"/>
    </row>
    <row r="402" spans="2:20">
      <c r="B402" s="113"/>
      <c r="C402" s="236"/>
      <c r="D402" s="236"/>
      <c r="E402" s="236"/>
      <c r="F402" s="11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134"/>
      <c r="S402" s="195"/>
      <c r="T402" s="134"/>
    </row>
    <row r="403" spans="2:20">
      <c r="B403" s="184"/>
      <c r="C403" s="237"/>
      <c r="D403" s="237"/>
      <c r="E403" s="237"/>
      <c r="F403" s="131"/>
      <c r="G403" s="237"/>
      <c r="H403" s="237"/>
      <c r="I403" s="237"/>
      <c r="J403" s="237"/>
      <c r="K403" s="237"/>
      <c r="L403" s="237"/>
      <c r="M403" s="237"/>
      <c r="N403" s="237"/>
      <c r="O403" s="237"/>
      <c r="P403" s="237"/>
      <c r="Q403" s="237"/>
      <c r="R403" s="139"/>
      <c r="S403" s="139"/>
      <c r="T403" s="144"/>
    </row>
    <row r="404" spans="2:20">
      <c r="B404" s="144"/>
      <c r="C404" s="183"/>
      <c r="D404" s="131"/>
      <c r="E404" s="184"/>
      <c r="F404" s="131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39"/>
      <c r="T404" s="144"/>
    </row>
    <row r="405" spans="2:20">
      <c r="B405" s="184"/>
      <c r="C405" s="183"/>
      <c r="D405" s="131"/>
      <c r="E405" s="131"/>
      <c r="F405" s="131" t="s">
        <v>93</v>
      </c>
      <c r="G405" s="131">
        <f>SUM(G362:G404)</f>
        <v>3</v>
      </c>
      <c r="H405" s="131"/>
      <c r="I405" s="131">
        <f>SUM(I362:I404)</f>
        <v>1</v>
      </c>
      <c r="J405" s="131"/>
      <c r="K405" s="131">
        <f>SUM(K362:K404)</f>
        <v>4</v>
      </c>
      <c r="L405" s="131"/>
      <c r="M405" s="131"/>
      <c r="N405" s="131"/>
      <c r="O405" s="131"/>
      <c r="P405" s="131"/>
      <c r="Q405" s="131">
        <f>SUM(Q362:Q404)</f>
        <v>14</v>
      </c>
      <c r="R405" s="131"/>
      <c r="S405" s="139"/>
      <c r="T405" s="139"/>
    </row>
    <row r="406" spans="2:20">
      <c r="B406" s="184"/>
      <c r="C406" s="183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9"/>
      <c r="T406" s="141"/>
    </row>
    <row r="407" spans="2:20">
      <c r="B407" s="184"/>
      <c r="C407" s="183"/>
      <c r="D407" s="184"/>
      <c r="E407" s="184"/>
      <c r="F407" s="131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39"/>
      <c r="T407" s="141"/>
    </row>
    <row r="408" spans="2:20">
      <c r="B408" s="57"/>
      <c r="C408" s="238"/>
      <c r="D408" s="57"/>
      <c r="E408" s="57"/>
      <c r="F408" s="239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242"/>
      <c r="T408" s="243"/>
    </row>
    <row r="410" ht="15.75" spans="2:20">
      <c r="B410" s="132" t="s">
        <v>4</v>
      </c>
      <c r="C410" s="132" t="s">
        <v>5</v>
      </c>
      <c r="D410" s="132" t="s">
        <v>6</v>
      </c>
      <c r="E410" s="132" t="s">
        <v>7</v>
      </c>
      <c r="F410" s="104" t="s">
        <v>8</v>
      </c>
      <c r="G410" s="132" t="s">
        <v>9</v>
      </c>
      <c r="H410" s="132" t="s">
        <v>10</v>
      </c>
      <c r="I410" s="132" t="s">
        <v>11</v>
      </c>
      <c r="J410" s="132" t="s">
        <v>12</v>
      </c>
      <c r="K410" s="132" t="s">
        <v>13</v>
      </c>
      <c r="L410" s="132" t="s">
        <v>14</v>
      </c>
      <c r="M410" s="132" t="s">
        <v>15</v>
      </c>
      <c r="N410" s="132" t="s">
        <v>16</v>
      </c>
      <c r="O410" s="132" t="s">
        <v>17</v>
      </c>
      <c r="P410" s="132" t="s">
        <v>18</v>
      </c>
      <c r="Q410" s="132" t="s">
        <v>19</v>
      </c>
      <c r="R410" s="132" t="s">
        <v>20</v>
      </c>
      <c r="S410" s="132" t="s">
        <v>21</v>
      </c>
      <c r="T410" s="132" t="s">
        <v>22</v>
      </c>
    </row>
    <row r="411" ht="15.75" spans="2:20">
      <c r="B411" s="105"/>
      <c r="C411" s="209"/>
      <c r="D411" s="210"/>
      <c r="E411" s="209"/>
      <c r="F411" s="211"/>
      <c r="G411" s="209"/>
      <c r="H411" s="209"/>
      <c r="I411" s="209"/>
      <c r="J411" s="209"/>
      <c r="K411" s="209"/>
      <c r="L411" s="209"/>
      <c r="M411" s="209"/>
      <c r="N411" s="209"/>
      <c r="O411" s="209"/>
      <c r="P411" s="209"/>
      <c r="Q411" s="209"/>
      <c r="R411" s="213"/>
      <c r="S411" s="214"/>
      <c r="T411" s="209"/>
    </row>
    <row r="412" spans="2:20">
      <c r="B412" s="56">
        <v>9</v>
      </c>
      <c r="C412" s="222">
        <v>44966</v>
      </c>
      <c r="D412" s="168" t="s">
        <v>419</v>
      </c>
      <c r="E412" s="52" t="s">
        <v>124</v>
      </c>
      <c r="F412" s="126" t="s">
        <v>119</v>
      </c>
      <c r="G412" s="123"/>
      <c r="H412" s="123"/>
      <c r="I412" s="123"/>
      <c r="J412" s="123">
        <v>1</v>
      </c>
      <c r="K412" s="123"/>
      <c r="L412" s="123"/>
      <c r="M412" s="123"/>
      <c r="N412" s="123"/>
      <c r="O412" s="123"/>
      <c r="P412" s="123"/>
      <c r="Q412" s="123">
        <v>11</v>
      </c>
      <c r="R412" s="123"/>
      <c r="S412" s="177" t="s">
        <v>25</v>
      </c>
      <c r="T412" s="194" t="s">
        <v>420</v>
      </c>
    </row>
    <row r="413" spans="2:20">
      <c r="B413" s="56"/>
      <c r="C413" s="109"/>
      <c r="D413" s="55" t="s">
        <v>421</v>
      </c>
      <c r="E413" s="56"/>
      <c r="F413" s="91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92"/>
      <c r="S413" s="178" t="s">
        <v>29</v>
      </c>
      <c r="T413" s="124" t="s">
        <v>422</v>
      </c>
    </row>
    <row r="414" spans="2:20">
      <c r="B414" s="56"/>
      <c r="C414" s="125"/>
      <c r="D414" s="123"/>
      <c r="E414" s="152"/>
      <c r="F414" s="126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72"/>
      <c r="S414" s="178" t="s">
        <v>32</v>
      </c>
      <c r="T414" s="112" t="s">
        <v>148</v>
      </c>
    </row>
    <row r="415" spans="2:20">
      <c r="B415" s="56"/>
      <c r="C415" s="109"/>
      <c r="D415" s="91"/>
      <c r="E415" s="56"/>
      <c r="F415" s="91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112" t="s">
        <v>423</v>
      </c>
      <c r="T415" s="112"/>
    </row>
    <row r="416" spans="2:20">
      <c r="B416" s="91"/>
      <c r="C416" s="181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29"/>
      <c r="S416" s="139"/>
      <c r="T416" s="216"/>
    </row>
    <row r="417" spans="2:20">
      <c r="B417" s="92">
        <v>10</v>
      </c>
      <c r="C417" s="222">
        <v>44966</v>
      </c>
      <c r="D417" s="168" t="s">
        <v>424</v>
      </c>
      <c r="E417" s="168" t="s">
        <v>425</v>
      </c>
      <c r="F417" s="168" t="s">
        <v>130</v>
      </c>
      <c r="G417" s="168"/>
      <c r="H417" s="168"/>
      <c r="I417" s="168"/>
      <c r="J417" s="168"/>
      <c r="K417" s="168"/>
      <c r="L417" s="168">
        <v>1</v>
      </c>
      <c r="M417" s="168"/>
      <c r="N417" s="168"/>
      <c r="O417" s="168"/>
      <c r="P417" s="168"/>
      <c r="Q417" s="168">
        <v>1</v>
      </c>
      <c r="R417" s="168"/>
      <c r="S417" s="177" t="s">
        <v>25</v>
      </c>
      <c r="T417" s="166" t="s">
        <v>426</v>
      </c>
    </row>
    <row r="418" spans="2:20">
      <c r="B418" s="92"/>
      <c r="C418" s="166"/>
      <c r="D418" s="168" t="s">
        <v>427</v>
      </c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78" t="s">
        <v>29</v>
      </c>
      <c r="T418" s="166" t="s">
        <v>428</v>
      </c>
    </row>
    <row r="419" spans="2:20">
      <c r="B419" s="212"/>
      <c r="C419" s="166"/>
      <c r="D419" s="166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78" t="s">
        <v>32</v>
      </c>
      <c r="T419" s="166"/>
    </row>
    <row r="420" spans="2:20">
      <c r="B420" s="92"/>
      <c r="C420" s="166"/>
      <c r="D420" s="166"/>
      <c r="E420" s="166"/>
      <c r="F420" s="168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12" t="s">
        <v>429</v>
      </c>
      <c r="T420" s="166"/>
    </row>
    <row r="421" spans="2:20">
      <c r="B421" s="92"/>
      <c r="C421" s="166"/>
      <c r="D421" s="166"/>
      <c r="E421" s="166"/>
      <c r="F421" s="168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</row>
    <row r="422" spans="2:20">
      <c r="B422" s="56">
        <v>11</v>
      </c>
      <c r="C422" s="222">
        <v>44968</v>
      </c>
      <c r="D422" s="168" t="s">
        <v>430</v>
      </c>
      <c r="E422" s="123" t="s">
        <v>431</v>
      </c>
      <c r="F422" s="123" t="s">
        <v>139</v>
      </c>
      <c r="G422" s="180"/>
      <c r="H422" s="180"/>
      <c r="I422" s="180"/>
      <c r="J422" s="180"/>
      <c r="K422" s="180"/>
      <c r="L422" s="123">
        <v>1</v>
      </c>
      <c r="M422" s="180"/>
      <c r="N422" s="180"/>
      <c r="O422" s="180"/>
      <c r="P422" s="180"/>
      <c r="Q422" s="123">
        <v>5</v>
      </c>
      <c r="R422" s="180"/>
      <c r="S422" s="177" t="s">
        <v>25</v>
      </c>
      <c r="T422" s="180" t="s">
        <v>432</v>
      </c>
    </row>
    <row r="423" spans="2:20">
      <c r="B423" s="56"/>
      <c r="C423" s="170"/>
      <c r="D423" s="91" t="s">
        <v>433</v>
      </c>
      <c r="E423" s="91"/>
      <c r="F423" s="91"/>
      <c r="G423" s="112"/>
      <c r="H423" s="112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178" t="s">
        <v>29</v>
      </c>
      <c r="T423" s="112" t="s">
        <v>434</v>
      </c>
    </row>
    <row r="424" spans="2:20">
      <c r="B424" s="56"/>
      <c r="C424" s="112"/>
      <c r="D424" s="91"/>
      <c r="E424" s="112"/>
      <c r="F424" s="91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78" t="s">
        <v>32</v>
      </c>
      <c r="T424" s="112" t="s">
        <v>435</v>
      </c>
    </row>
    <row r="425" spans="2:20">
      <c r="B425" s="56"/>
      <c r="C425" s="109"/>
      <c r="D425" s="91"/>
      <c r="E425" s="56"/>
      <c r="F425" s="91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112" t="s">
        <v>436</v>
      </c>
      <c r="T425" s="112" t="s">
        <v>437</v>
      </c>
    </row>
    <row r="426" spans="2:20">
      <c r="B426" s="92"/>
      <c r="C426" s="109"/>
      <c r="D426" s="91"/>
      <c r="E426" s="91"/>
      <c r="F426" s="91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12"/>
      <c r="T426" s="180" t="s">
        <v>438</v>
      </c>
    </row>
    <row r="427" spans="2:20">
      <c r="B427" s="92"/>
      <c r="C427" s="170"/>
      <c r="D427" s="131"/>
      <c r="E427" s="91"/>
      <c r="F427" s="116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39"/>
      <c r="T427" s="180" t="s">
        <v>439</v>
      </c>
    </row>
    <row r="428" spans="2:20">
      <c r="B428" s="92"/>
      <c r="C428" s="170"/>
      <c r="D428" s="91"/>
      <c r="E428" s="56"/>
      <c r="F428" s="116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177"/>
      <c r="T428" s="115" t="s">
        <v>440</v>
      </c>
    </row>
    <row r="429" spans="2:20">
      <c r="B429" s="92"/>
      <c r="C429" s="109"/>
      <c r="D429" s="55"/>
      <c r="E429" s="56"/>
      <c r="F429" s="91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178"/>
      <c r="T429" s="194" t="s">
        <v>441</v>
      </c>
    </row>
    <row r="430" spans="2:20">
      <c r="B430" s="92"/>
      <c r="C430" s="153"/>
      <c r="D430" s="123"/>
      <c r="E430" s="56"/>
      <c r="F430" s="91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178"/>
      <c r="T430" s="115" t="s">
        <v>442</v>
      </c>
    </row>
    <row r="431" spans="2:20">
      <c r="B431" s="56"/>
      <c r="C431" s="109"/>
      <c r="D431" s="91"/>
      <c r="E431" s="56"/>
      <c r="F431" s="91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112"/>
      <c r="T431" s="115"/>
    </row>
    <row r="432" spans="2:20">
      <c r="B432" s="56">
        <v>12</v>
      </c>
      <c r="C432" s="222">
        <v>44968</v>
      </c>
      <c r="D432" s="168" t="s">
        <v>443</v>
      </c>
      <c r="E432" s="56" t="s">
        <v>444</v>
      </c>
      <c r="F432" s="128" t="s">
        <v>217</v>
      </c>
      <c r="G432" s="56"/>
      <c r="H432" s="56"/>
      <c r="I432" s="56"/>
      <c r="J432" s="56"/>
      <c r="K432" s="121"/>
      <c r="L432" s="56">
        <v>1</v>
      </c>
      <c r="M432" s="56"/>
      <c r="N432" s="56"/>
      <c r="O432" s="56"/>
      <c r="P432" s="56"/>
      <c r="Q432" s="56">
        <v>6</v>
      </c>
      <c r="R432" s="92"/>
      <c r="S432" s="177" t="s">
        <v>25</v>
      </c>
      <c r="T432" s="163" t="s">
        <v>445</v>
      </c>
    </row>
    <row r="433" spans="2:20">
      <c r="B433" s="56"/>
      <c r="C433" s="109"/>
      <c r="D433" s="56" t="s">
        <v>446</v>
      </c>
      <c r="E433" s="113"/>
      <c r="F433" s="117"/>
      <c r="G433" s="133"/>
      <c r="H433" s="133"/>
      <c r="I433" s="133"/>
      <c r="J433" s="240"/>
      <c r="K433" s="186"/>
      <c r="L433" s="241"/>
      <c r="M433" s="133"/>
      <c r="N433" s="133"/>
      <c r="O433" s="133"/>
      <c r="P433" s="133"/>
      <c r="Q433" s="133"/>
      <c r="R433" s="145"/>
      <c r="S433" s="178" t="s">
        <v>29</v>
      </c>
      <c r="T433" s="115" t="s">
        <v>447</v>
      </c>
    </row>
    <row r="434" spans="2:20">
      <c r="B434" s="56"/>
      <c r="C434" s="170"/>
      <c r="D434" s="184"/>
      <c r="E434" s="128"/>
      <c r="F434" s="91"/>
      <c r="G434" s="56"/>
      <c r="H434" s="56"/>
      <c r="I434" s="56"/>
      <c r="J434" s="56"/>
      <c r="L434" s="56"/>
      <c r="M434" s="56"/>
      <c r="N434" s="56"/>
      <c r="O434" s="56"/>
      <c r="P434" s="56"/>
      <c r="Q434" s="56"/>
      <c r="R434" s="92"/>
      <c r="S434" s="178" t="s">
        <v>32</v>
      </c>
      <c r="T434" s="112" t="s">
        <v>148</v>
      </c>
    </row>
    <row r="435" spans="2:20">
      <c r="B435" s="56"/>
      <c r="C435" s="125"/>
      <c r="D435" s="123"/>
      <c r="E435" s="56"/>
      <c r="F435" s="128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92"/>
      <c r="S435" s="112" t="s">
        <v>448</v>
      </c>
      <c r="T435" s="112"/>
    </row>
    <row r="436" spans="2:20">
      <c r="B436" s="56"/>
      <c r="C436" s="109"/>
      <c r="D436" s="91"/>
      <c r="E436" s="56"/>
      <c r="F436" s="128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178"/>
      <c r="T436" s="112"/>
    </row>
    <row r="437" spans="2:20">
      <c r="B437" s="56">
        <v>13</v>
      </c>
      <c r="C437" s="222">
        <v>44970</v>
      </c>
      <c r="D437" s="168" t="s">
        <v>449</v>
      </c>
      <c r="E437" s="52" t="s">
        <v>450</v>
      </c>
      <c r="F437" s="91" t="s">
        <v>217</v>
      </c>
      <c r="G437" s="56"/>
      <c r="H437" s="56"/>
      <c r="I437" s="56"/>
      <c r="J437" s="56"/>
      <c r="K437" s="56">
        <v>1</v>
      </c>
      <c r="L437" s="56"/>
      <c r="M437" s="56"/>
      <c r="N437" s="56"/>
      <c r="O437" s="56"/>
      <c r="P437" s="56"/>
      <c r="Q437" s="56">
        <v>2</v>
      </c>
      <c r="R437" s="56"/>
      <c r="S437" s="177" t="s">
        <v>25</v>
      </c>
      <c r="T437" s="115" t="s">
        <v>451</v>
      </c>
    </row>
    <row r="438" spans="2:20">
      <c r="B438" s="56"/>
      <c r="C438" s="109"/>
      <c r="D438" s="56" t="s">
        <v>452</v>
      </c>
      <c r="E438" s="56"/>
      <c r="F438" s="116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56"/>
      <c r="S438" s="178" t="s">
        <v>29</v>
      </c>
      <c r="T438" s="112" t="s">
        <v>453</v>
      </c>
    </row>
    <row r="439" spans="2:20">
      <c r="B439" s="121"/>
      <c r="C439" s="121"/>
      <c r="D439" s="121"/>
      <c r="E439" s="113"/>
      <c r="F439" s="164"/>
      <c r="G439" s="165"/>
      <c r="H439" s="165"/>
      <c r="I439" s="165"/>
      <c r="J439" s="165"/>
      <c r="K439" s="165"/>
      <c r="L439" s="165"/>
      <c r="M439" s="165"/>
      <c r="N439" s="165"/>
      <c r="O439" s="165"/>
      <c r="P439" s="165"/>
      <c r="Q439" s="165"/>
      <c r="R439" s="145"/>
      <c r="S439" s="178" t="s">
        <v>32</v>
      </c>
      <c r="T439" s="163" t="s">
        <v>454</v>
      </c>
    </row>
    <row r="440" spans="2:20">
      <c r="B440" s="95"/>
      <c r="C440" s="170"/>
      <c r="D440" s="171"/>
      <c r="E440" s="91"/>
      <c r="F440" s="91"/>
      <c r="G440" s="112"/>
      <c r="H440" s="112"/>
      <c r="I440" s="112"/>
      <c r="J440" s="112"/>
      <c r="K440" s="91"/>
      <c r="L440" s="91"/>
      <c r="M440" s="91"/>
      <c r="N440" s="91"/>
      <c r="O440" s="91"/>
      <c r="P440" s="91"/>
      <c r="Q440" s="91"/>
      <c r="R440" s="91"/>
      <c r="S440" s="112" t="s">
        <v>429</v>
      </c>
      <c r="T440" s="112" t="s">
        <v>455</v>
      </c>
    </row>
    <row r="441" spans="2:20">
      <c r="B441" s="111"/>
      <c r="C441" s="112"/>
      <c r="D441" s="91"/>
      <c r="E441" s="112"/>
      <c r="F441" s="91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78"/>
      <c r="T441" s="115"/>
    </row>
    <row r="442" spans="2:20">
      <c r="B442" s="52">
        <v>14</v>
      </c>
      <c r="C442" s="222">
        <v>44974</v>
      </c>
      <c r="D442" s="91" t="s">
        <v>287</v>
      </c>
      <c r="E442" s="91" t="s">
        <v>456</v>
      </c>
      <c r="F442" s="91" t="s">
        <v>24</v>
      </c>
      <c r="G442" s="91"/>
      <c r="H442" s="91"/>
      <c r="I442" s="91"/>
      <c r="J442" s="91"/>
      <c r="K442" s="91"/>
      <c r="L442" s="91">
        <v>1</v>
      </c>
      <c r="M442" s="91"/>
      <c r="N442" s="91"/>
      <c r="O442" s="91"/>
      <c r="P442" s="91"/>
      <c r="Q442" s="91">
        <v>1</v>
      </c>
      <c r="R442" s="91"/>
      <c r="S442" s="177" t="s">
        <v>25</v>
      </c>
      <c r="T442" s="115" t="s">
        <v>457</v>
      </c>
    </row>
    <row r="443" spans="2:20">
      <c r="B443" s="113"/>
      <c r="C443" s="109"/>
      <c r="D443" s="123" t="s">
        <v>458</v>
      </c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178" t="s">
        <v>29</v>
      </c>
      <c r="T443" s="112" t="s">
        <v>459</v>
      </c>
    </row>
    <row r="444" spans="2:20">
      <c r="B444" s="92"/>
      <c r="C444" s="112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178" t="s">
        <v>32</v>
      </c>
      <c r="T444" s="112" t="s">
        <v>460</v>
      </c>
    </row>
    <row r="445" spans="2:20">
      <c r="B445" s="92"/>
      <c r="C445" s="170"/>
      <c r="D445" s="171"/>
      <c r="E445" s="56"/>
      <c r="F445" s="116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56"/>
      <c r="S445" s="112" t="s">
        <v>461</v>
      </c>
      <c r="T445" s="112"/>
    </row>
    <row r="446" spans="2:20">
      <c r="B446" s="92"/>
      <c r="C446" s="109"/>
      <c r="D446" s="56"/>
      <c r="E446" s="113"/>
      <c r="F446" s="117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45"/>
      <c r="S446" s="178"/>
      <c r="T446" s="115"/>
    </row>
    <row r="447" spans="2:20">
      <c r="B447" s="92">
        <v>15</v>
      </c>
      <c r="C447" s="222">
        <v>44975</v>
      </c>
      <c r="D447" s="91" t="s">
        <v>462</v>
      </c>
      <c r="E447" s="56" t="s">
        <v>185</v>
      </c>
      <c r="F447" s="91" t="s">
        <v>139</v>
      </c>
      <c r="G447" s="91"/>
      <c r="H447" s="91"/>
      <c r="I447" s="91">
        <v>1</v>
      </c>
      <c r="J447" s="91"/>
      <c r="K447" s="91"/>
      <c r="L447" s="91"/>
      <c r="M447" s="91"/>
      <c r="N447" s="91"/>
      <c r="O447" s="91"/>
      <c r="P447" s="91"/>
      <c r="Q447" s="91">
        <v>13</v>
      </c>
      <c r="R447" s="91"/>
      <c r="S447" s="177" t="s">
        <v>25</v>
      </c>
      <c r="T447" s="115" t="s">
        <v>463</v>
      </c>
    </row>
    <row r="448" spans="2:20">
      <c r="B448" s="92"/>
      <c r="C448" s="121"/>
      <c r="D448" s="113" t="s">
        <v>464</v>
      </c>
      <c r="E448" s="121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78" t="s">
        <v>29</v>
      </c>
      <c r="T448" s="163" t="s">
        <v>465</v>
      </c>
    </row>
    <row r="449" spans="2:20">
      <c r="B449" s="92"/>
      <c r="C449" s="112"/>
      <c r="D449" s="112"/>
      <c r="E449" s="112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178" t="s">
        <v>32</v>
      </c>
      <c r="T449" s="112" t="s">
        <v>466</v>
      </c>
    </row>
    <row r="450" spans="2:20">
      <c r="B450" s="89"/>
      <c r="C450" s="109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112" t="s">
        <v>429</v>
      </c>
      <c r="T450" s="112"/>
    </row>
    <row r="451" spans="2:20">
      <c r="B451" s="92"/>
      <c r="C451" s="112"/>
      <c r="D451" s="91"/>
      <c r="E451" s="112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180"/>
      <c r="T451" s="112"/>
    </row>
    <row r="452" spans="2:20">
      <c r="B452" s="113"/>
      <c r="C452" s="134"/>
      <c r="D452" s="134"/>
      <c r="E452" s="13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95"/>
      <c r="T452" s="134"/>
    </row>
    <row r="453" spans="2:20">
      <c r="B453" s="184"/>
      <c r="C453" s="139"/>
      <c r="D453" s="139"/>
      <c r="E453" s="139"/>
      <c r="F453" s="131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44"/>
    </row>
    <row r="454" spans="2:20">
      <c r="B454" s="144"/>
      <c r="C454" s="183"/>
      <c r="D454" s="131"/>
      <c r="E454" s="184"/>
      <c r="F454" s="131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39"/>
      <c r="T454" s="144"/>
    </row>
    <row r="455" spans="2:20">
      <c r="B455" s="184"/>
      <c r="C455" s="183"/>
      <c r="D455" s="131"/>
      <c r="E455" s="131"/>
      <c r="F455" s="131" t="s">
        <v>93</v>
      </c>
      <c r="G455" s="131"/>
      <c r="H455" s="131"/>
      <c r="I455" s="131">
        <f>SUM(I412:I454)</f>
        <v>1</v>
      </c>
      <c r="J455" s="131">
        <f>SUM(J411:J454)</f>
        <v>1</v>
      </c>
      <c r="K455" s="131">
        <f>SUM(K412:K454)</f>
        <v>1</v>
      </c>
      <c r="L455" s="131">
        <f>SUM(L412:L454)</f>
        <v>4</v>
      </c>
      <c r="M455" s="131"/>
      <c r="N455" s="131"/>
      <c r="O455" s="131"/>
      <c r="P455" s="131"/>
      <c r="Q455" s="131">
        <f>SUM(Q412:Q454)</f>
        <v>39</v>
      </c>
      <c r="R455" s="131"/>
      <c r="S455" s="139"/>
      <c r="T455" s="139"/>
    </row>
    <row r="456" spans="2:20">
      <c r="B456" s="184"/>
      <c r="C456" s="183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9"/>
      <c r="T456" s="141"/>
    </row>
    <row r="457" spans="2:20">
      <c r="B457" s="184"/>
      <c r="C457" s="183"/>
      <c r="D457" s="184"/>
      <c r="E457" s="184"/>
      <c r="F457" s="131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39"/>
      <c r="T457" s="141"/>
    </row>
    <row r="458" spans="2:20">
      <c r="B458" s="184"/>
      <c r="C458" s="183"/>
      <c r="D458" s="184"/>
      <c r="E458" s="184"/>
      <c r="F458" s="131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39"/>
      <c r="T458" s="141"/>
    </row>
    <row r="461" ht="15.75" spans="2:20">
      <c r="B461" s="132" t="s">
        <v>4</v>
      </c>
      <c r="C461" s="132" t="s">
        <v>5</v>
      </c>
      <c r="D461" s="132" t="s">
        <v>6</v>
      </c>
      <c r="E461" s="132" t="s">
        <v>7</v>
      </c>
      <c r="F461" s="104" t="s">
        <v>8</v>
      </c>
      <c r="G461" s="132" t="s">
        <v>9</v>
      </c>
      <c r="H461" s="132" t="s">
        <v>10</v>
      </c>
      <c r="I461" s="132" t="s">
        <v>11</v>
      </c>
      <c r="J461" s="132" t="s">
        <v>12</v>
      </c>
      <c r="K461" s="132" t="s">
        <v>13</v>
      </c>
      <c r="L461" s="132" t="s">
        <v>14</v>
      </c>
      <c r="M461" s="132" t="s">
        <v>15</v>
      </c>
      <c r="N461" s="132" t="s">
        <v>16</v>
      </c>
      <c r="O461" s="132" t="s">
        <v>17</v>
      </c>
      <c r="P461" s="132" t="s">
        <v>18</v>
      </c>
      <c r="Q461" s="132" t="s">
        <v>19</v>
      </c>
      <c r="R461" s="132" t="s">
        <v>20</v>
      </c>
      <c r="S461" s="132" t="s">
        <v>21</v>
      </c>
      <c r="T461" s="132" t="s">
        <v>22</v>
      </c>
    </row>
    <row r="462" ht="15.75" spans="2:20">
      <c r="B462" s="105"/>
      <c r="C462" s="209"/>
      <c r="D462" s="210"/>
      <c r="E462" s="209"/>
      <c r="F462" s="211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13"/>
      <c r="S462" s="214"/>
      <c r="T462" s="209"/>
    </row>
    <row r="463" spans="2:20">
      <c r="B463" s="56">
        <v>16</v>
      </c>
      <c r="C463" s="222">
        <v>44975</v>
      </c>
      <c r="D463" s="188" t="s">
        <v>467</v>
      </c>
      <c r="E463" s="56" t="s">
        <v>185</v>
      </c>
      <c r="F463" s="91" t="s">
        <v>139</v>
      </c>
      <c r="G463" s="123"/>
      <c r="H463" s="123"/>
      <c r="I463" s="123">
        <v>1</v>
      </c>
      <c r="J463" s="123"/>
      <c r="K463" s="123"/>
      <c r="L463" s="123"/>
      <c r="M463" s="123"/>
      <c r="N463" s="123"/>
      <c r="O463" s="123"/>
      <c r="P463" s="123"/>
      <c r="Q463" s="123"/>
      <c r="R463" s="123"/>
      <c r="S463" s="177" t="s">
        <v>25</v>
      </c>
      <c r="T463" s="194" t="s">
        <v>468</v>
      </c>
    </row>
    <row r="464" spans="2:20">
      <c r="B464" s="56"/>
      <c r="C464" s="109"/>
      <c r="D464" s="55" t="s">
        <v>469</v>
      </c>
      <c r="E464" s="56"/>
      <c r="F464" s="91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92"/>
      <c r="S464" s="178" t="s">
        <v>29</v>
      </c>
      <c r="T464" s="124" t="s">
        <v>470</v>
      </c>
    </row>
    <row r="465" spans="2:20">
      <c r="B465" s="56"/>
      <c r="C465" s="125"/>
      <c r="D465" s="123"/>
      <c r="E465" s="152"/>
      <c r="F465" s="126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72"/>
      <c r="S465" s="178" t="s">
        <v>32</v>
      </c>
      <c r="T465" s="112"/>
    </row>
    <row r="466" spans="2:20">
      <c r="B466" s="56"/>
      <c r="C466" s="109"/>
      <c r="D466" s="116"/>
      <c r="E466" s="56"/>
      <c r="F466" s="91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112" t="s">
        <v>429</v>
      </c>
      <c r="T466" s="112"/>
    </row>
    <row r="467" spans="2:20">
      <c r="B467" s="91"/>
      <c r="C467" s="244"/>
      <c r="D467" s="131"/>
      <c r="E467" s="149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29"/>
      <c r="S467" s="139"/>
      <c r="T467" s="216"/>
    </row>
    <row r="468" spans="2:20">
      <c r="B468" s="92">
        <v>17</v>
      </c>
      <c r="C468" s="222">
        <v>44975</v>
      </c>
      <c r="D468" s="188" t="s">
        <v>471</v>
      </c>
      <c r="E468" s="168" t="s">
        <v>472</v>
      </c>
      <c r="F468" s="168" t="s">
        <v>139</v>
      </c>
      <c r="G468" s="168"/>
      <c r="H468" s="168"/>
      <c r="I468" s="168">
        <v>1</v>
      </c>
      <c r="J468" s="168"/>
      <c r="K468" s="168"/>
      <c r="L468" s="168"/>
      <c r="M468" s="168"/>
      <c r="N468" s="168"/>
      <c r="O468" s="168"/>
      <c r="P468" s="168"/>
      <c r="Q468" s="168"/>
      <c r="R468" s="168"/>
      <c r="S468" s="177" t="s">
        <v>25</v>
      </c>
      <c r="T468" s="166" t="s">
        <v>473</v>
      </c>
    </row>
    <row r="469" spans="2:20">
      <c r="B469" s="92"/>
      <c r="C469" s="166"/>
      <c r="D469" s="168" t="s">
        <v>474</v>
      </c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78" t="s">
        <v>29</v>
      </c>
      <c r="T469" s="166" t="s">
        <v>475</v>
      </c>
    </row>
    <row r="470" spans="2:20">
      <c r="B470" s="212"/>
      <c r="C470" s="166"/>
      <c r="D470" s="166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78" t="s">
        <v>32</v>
      </c>
      <c r="T470" s="166"/>
    </row>
    <row r="471" spans="2:20">
      <c r="B471" s="92"/>
      <c r="C471" s="166"/>
      <c r="D471" s="166"/>
      <c r="E471" s="166"/>
      <c r="F471" s="168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12" t="s">
        <v>476</v>
      </c>
      <c r="T471" s="166"/>
    </row>
    <row r="472" spans="2:20">
      <c r="B472" s="92"/>
      <c r="C472" s="166"/>
      <c r="D472" s="166"/>
      <c r="E472" s="166"/>
      <c r="F472" s="168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</row>
    <row r="473" spans="2:20">
      <c r="B473" s="56">
        <v>18</v>
      </c>
      <c r="C473" s="222">
        <v>44977</v>
      </c>
      <c r="D473" s="188" t="s">
        <v>477</v>
      </c>
      <c r="E473" s="123" t="s">
        <v>195</v>
      </c>
      <c r="F473" s="123" t="s">
        <v>139</v>
      </c>
      <c r="G473" s="180"/>
      <c r="H473" s="180"/>
      <c r="I473" s="123">
        <v>1</v>
      </c>
      <c r="J473" s="180"/>
      <c r="K473" s="180"/>
      <c r="L473" s="123"/>
      <c r="M473" s="180"/>
      <c r="N473" s="180"/>
      <c r="O473" s="180"/>
      <c r="P473" s="180"/>
      <c r="Q473" s="123">
        <v>3</v>
      </c>
      <c r="R473" s="180"/>
      <c r="S473" s="177" t="s">
        <v>25</v>
      </c>
      <c r="T473" s="180" t="s">
        <v>478</v>
      </c>
    </row>
    <row r="474" spans="2:20">
      <c r="B474" s="56"/>
      <c r="C474" s="170"/>
      <c r="D474" s="91" t="s">
        <v>479</v>
      </c>
      <c r="E474" s="91"/>
      <c r="F474" s="91"/>
      <c r="G474" s="112"/>
      <c r="H474" s="112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178" t="s">
        <v>29</v>
      </c>
      <c r="T474" s="112" t="s">
        <v>480</v>
      </c>
    </row>
    <row r="475" spans="2:20">
      <c r="B475" s="56"/>
      <c r="C475" s="112"/>
      <c r="D475" s="91"/>
      <c r="E475" s="112"/>
      <c r="F475" s="91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78" t="s">
        <v>32</v>
      </c>
      <c r="T475" s="112" t="s">
        <v>481</v>
      </c>
    </row>
    <row r="476" spans="2:20">
      <c r="B476" s="56"/>
      <c r="C476" s="109"/>
      <c r="D476" s="91"/>
      <c r="E476" s="56"/>
      <c r="F476" s="91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112" t="s">
        <v>482</v>
      </c>
      <c r="T476" s="112"/>
    </row>
    <row r="477" spans="2:20">
      <c r="B477" s="92"/>
      <c r="C477" s="109"/>
      <c r="D477" s="91"/>
      <c r="E477" s="91"/>
      <c r="F477" s="91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12"/>
      <c r="T477" s="180"/>
    </row>
    <row r="478" spans="2:20">
      <c r="B478" s="92">
        <v>19</v>
      </c>
      <c r="C478" s="222">
        <v>44973</v>
      </c>
      <c r="D478" s="188" t="s">
        <v>483</v>
      </c>
      <c r="E478" s="56" t="s">
        <v>185</v>
      </c>
      <c r="F478" s="91" t="s">
        <v>139</v>
      </c>
      <c r="G478" s="123"/>
      <c r="H478" s="123"/>
      <c r="I478" s="123">
        <v>1</v>
      </c>
      <c r="J478" s="123"/>
      <c r="K478" s="123"/>
      <c r="L478" s="123"/>
      <c r="M478" s="123"/>
      <c r="N478" s="123"/>
      <c r="O478" s="123"/>
      <c r="P478" s="123"/>
      <c r="Q478" s="123"/>
      <c r="R478" s="123"/>
      <c r="S478" s="177" t="s">
        <v>25</v>
      </c>
      <c r="T478" s="180" t="s">
        <v>484</v>
      </c>
    </row>
    <row r="479" spans="2:20">
      <c r="B479" s="92"/>
      <c r="C479" s="170"/>
      <c r="D479" s="91" t="s">
        <v>485</v>
      </c>
      <c r="E479" s="56"/>
      <c r="F479" s="116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178" t="s">
        <v>29</v>
      </c>
      <c r="T479" s="115" t="s">
        <v>486</v>
      </c>
    </row>
    <row r="480" spans="2:20">
      <c r="B480" s="92"/>
      <c r="C480" s="109"/>
      <c r="D480" s="55"/>
      <c r="E480" s="56"/>
      <c r="F480" s="91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178" t="s">
        <v>32</v>
      </c>
      <c r="T480" s="194" t="s">
        <v>487</v>
      </c>
    </row>
    <row r="481" spans="2:20">
      <c r="B481" s="92"/>
      <c r="C481" s="153"/>
      <c r="D481" s="123"/>
      <c r="E481" s="56"/>
      <c r="F481" s="91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112" t="s">
        <v>448</v>
      </c>
      <c r="T481" s="115"/>
    </row>
    <row r="482" spans="2:20">
      <c r="B482" s="56"/>
      <c r="C482" s="109"/>
      <c r="D482" s="91"/>
      <c r="E482" s="56"/>
      <c r="F482" s="91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112"/>
      <c r="T482" s="115"/>
    </row>
    <row r="483" spans="2:20">
      <c r="B483" s="56">
        <v>20</v>
      </c>
      <c r="C483" s="222">
        <v>44978</v>
      </c>
      <c r="D483" s="188" t="s">
        <v>488</v>
      </c>
      <c r="E483" s="56" t="s">
        <v>489</v>
      </c>
      <c r="F483" s="128" t="s">
        <v>224</v>
      </c>
      <c r="G483" s="56"/>
      <c r="H483" s="56"/>
      <c r="I483" s="56">
        <v>1</v>
      </c>
      <c r="J483" s="56"/>
      <c r="K483" s="56"/>
      <c r="L483" s="56"/>
      <c r="M483" s="56"/>
      <c r="N483" s="56"/>
      <c r="O483" s="56"/>
      <c r="P483" s="56"/>
      <c r="Q483" s="56">
        <v>14</v>
      </c>
      <c r="R483" s="92"/>
      <c r="S483" s="177" t="s">
        <v>25</v>
      </c>
      <c r="T483" s="163" t="s">
        <v>490</v>
      </c>
    </row>
    <row r="484" spans="2:20">
      <c r="B484" s="56"/>
      <c r="C484" s="109"/>
      <c r="D484" s="56" t="s">
        <v>491</v>
      </c>
      <c r="E484" s="113"/>
      <c r="F484" s="117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45"/>
      <c r="S484" s="178" t="s">
        <v>29</v>
      </c>
      <c r="T484" s="115" t="s">
        <v>492</v>
      </c>
    </row>
    <row r="485" spans="2:20">
      <c r="B485" s="56"/>
      <c r="C485" s="170"/>
      <c r="D485" s="184"/>
      <c r="E485" s="128"/>
      <c r="F485" s="91"/>
      <c r="G485" s="56"/>
      <c r="H485" s="56"/>
      <c r="I485" s="56"/>
      <c r="J485" s="92"/>
      <c r="K485" s="144"/>
      <c r="L485" s="55"/>
      <c r="M485" s="56"/>
      <c r="N485" s="56"/>
      <c r="O485" s="56"/>
      <c r="P485" s="56"/>
      <c r="Q485" s="56"/>
      <c r="R485" s="92"/>
      <c r="S485" s="178" t="s">
        <v>493</v>
      </c>
      <c r="T485" s="112" t="s">
        <v>494</v>
      </c>
    </row>
    <row r="486" spans="2:20">
      <c r="B486" s="56"/>
      <c r="C486" s="125"/>
      <c r="D486" s="123"/>
      <c r="E486" s="56"/>
      <c r="F486" s="128"/>
      <c r="G486" s="56"/>
      <c r="H486" s="56"/>
      <c r="I486" s="56"/>
      <c r="J486" s="56"/>
      <c r="K486" s="52"/>
      <c r="L486" s="56"/>
      <c r="M486" s="56"/>
      <c r="N486" s="56"/>
      <c r="O486" s="56"/>
      <c r="P486" s="56"/>
      <c r="Q486" s="56"/>
      <c r="R486" s="92"/>
      <c r="S486" s="112" t="s">
        <v>436</v>
      </c>
      <c r="T486" s="112" t="s">
        <v>495</v>
      </c>
    </row>
    <row r="487" spans="2:20">
      <c r="B487" s="56"/>
      <c r="C487" s="109"/>
      <c r="D487" s="91"/>
      <c r="E487" s="56"/>
      <c r="F487" s="128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178"/>
      <c r="T487" s="112" t="s">
        <v>496</v>
      </c>
    </row>
    <row r="488" spans="2:20">
      <c r="B488" s="56"/>
      <c r="C488" s="125"/>
      <c r="D488" s="91"/>
      <c r="E488" s="52"/>
      <c r="F488" s="91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180"/>
      <c r="T488" s="115" t="s">
        <v>497</v>
      </c>
    </row>
    <row r="489" spans="2:20">
      <c r="B489" s="56"/>
      <c r="C489" s="109"/>
      <c r="D489" s="56"/>
      <c r="E489" s="56"/>
      <c r="F489" s="116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56"/>
      <c r="S489" s="180"/>
      <c r="T489" s="112" t="s">
        <v>498</v>
      </c>
    </row>
    <row r="490" spans="2:20">
      <c r="B490" s="121"/>
      <c r="C490" s="121"/>
      <c r="D490" s="121"/>
      <c r="E490" s="113"/>
      <c r="F490" s="164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45"/>
      <c r="S490" s="121"/>
      <c r="T490" s="163" t="s">
        <v>499</v>
      </c>
    </row>
    <row r="491" spans="2:20">
      <c r="B491" s="95"/>
      <c r="C491" s="170"/>
      <c r="D491" s="171"/>
      <c r="E491" s="91"/>
      <c r="F491" s="91"/>
      <c r="G491" s="112"/>
      <c r="H491" s="112"/>
      <c r="I491" s="112"/>
      <c r="J491" s="112"/>
      <c r="K491" s="91"/>
      <c r="L491" s="91"/>
      <c r="M491" s="91"/>
      <c r="N491" s="91"/>
      <c r="O491" s="91"/>
      <c r="P491" s="91"/>
      <c r="Q491" s="91"/>
      <c r="R491" s="91"/>
      <c r="S491" s="178"/>
      <c r="T491" s="112" t="s">
        <v>500</v>
      </c>
    </row>
    <row r="492" spans="2:20">
      <c r="B492" s="111"/>
      <c r="C492" s="112"/>
      <c r="D492" s="91"/>
      <c r="E492" s="112"/>
      <c r="F492" s="91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78"/>
      <c r="T492" s="115" t="s">
        <v>501</v>
      </c>
    </row>
    <row r="493" spans="2:20">
      <c r="B493" s="52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178"/>
      <c r="T493" s="115" t="s">
        <v>502</v>
      </c>
    </row>
    <row r="494" spans="2:20">
      <c r="B494" s="113"/>
      <c r="C494" s="109"/>
      <c r="D494" s="123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112"/>
      <c r="T494" s="112"/>
    </row>
    <row r="495" spans="2:20">
      <c r="B495" s="92">
        <v>21</v>
      </c>
      <c r="C495" s="222">
        <v>44978</v>
      </c>
      <c r="D495" s="188" t="s">
        <v>320</v>
      </c>
      <c r="E495" s="91" t="s">
        <v>503</v>
      </c>
      <c r="F495" s="128" t="s">
        <v>224</v>
      </c>
      <c r="G495" s="91"/>
      <c r="H495" s="91"/>
      <c r="I495" s="91"/>
      <c r="J495" s="91"/>
      <c r="K495" s="91"/>
      <c r="L495" s="91">
        <v>1</v>
      </c>
      <c r="M495" s="91"/>
      <c r="N495" s="91"/>
      <c r="O495" s="91"/>
      <c r="P495" s="91"/>
      <c r="Q495" s="91">
        <v>2</v>
      </c>
      <c r="R495" s="91"/>
      <c r="S495" s="177" t="s">
        <v>25</v>
      </c>
      <c r="T495" s="112" t="s">
        <v>504</v>
      </c>
    </row>
    <row r="496" spans="2:20">
      <c r="B496" s="92"/>
      <c r="C496" s="170"/>
      <c r="D496" s="171" t="s">
        <v>505</v>
      </c>
      <c r="E496" s="56"/>
      <c r="F496" s="116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56"/>
      <c r="S496" s="178" t="s">
        <v>29</v>
      </c>
      <c r="T496" s="112" t="s">
        <v>506</v>
      </c>
    </row>
    <row r="497" spans="2:20">
      <c r="B497" s="92"/>
      <c r="C497" s="109"/>
      <c r="D497" s="56"/>
      <c r="E497" s="113"/>
      <c r="F497" s="117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45"/>
      <c r="S497" s="178" t="s">
        <v>32</v>
      </c>
      <c r="T497" s="115" t="s">
        <v>507</v>
      </c>
    </row>
    <row r="498" spans="2:20">
      <c r="B498" s="92"/>
      <c r="C498" s="56"/>
      <c r="D498" s="92"/>
      <c r="E498" s="56"/>
      <c r="F498" s="119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56"/>
      <c r="S498" s="112" t="s">
        <v>508</v>
      </c>
      <c r="T498" s="115" t="s">
        <v>509</v>
      </c>
    </row>
    <row r="499" spans="2:20">
      <c r="B499" s="92"/>
      <c r="C499" s="121"/>
      <c r="D499" s="113"/>
      <c r="E499" s="121"/>
      <c r="F499" s="116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21"/>
      <c r="S499" s="112"/>
      <c r="T499" s="163"/>
    </row>
    <row r="500" spans="2:20">
      <c r="B500" s="92">
        <v>22</v>
      </c>
      <c r="C500" s="222">
        <v>44976</v>
      </c>
      <c r="D500" s="171" t="s">
        <v>467</v>
      </c>
      <c r="E500" s="55" t="s">
        <v>139</v>
      </c>
      <c r="F500" s="55" t="s">
        <v>139</v>
      </c>
      <c r="G500" s="112"/>
      <c r="H500" s="112"/>
      <c r="I500" s="56">
        <v>1</v>
      </c>
      <c r="J500" s="112"/>
      <c r="K500" s="112"/>
      <c r="L500" s="112"/>
      <c r="M500" s="112"/>
      <c r="N500" s="112"/>
      <c r="O500" s="112"/>
      <c r="P500" s="112"/>
      <c r="Q500" s="56">
        <v>2</v>
      </c>
      <c r="R500" s="112"/>
      <c r="S500" s="177" t="s">
        <v>25</v>
      </c>
      <c r="T500" s="112" t="s">
        <v>510</v>
      </c>
    </row>
    <row r="501" spans="2:20">
      <c r="B501" s="89"/>
      <c r="C501" s="109"/>
      <c r="D501" s="123" t="s">
        <v>511</v>
      </c>
      <c r="E501" s="91"/>
      <c r="F501" s="91"/>
      <c r="G501" s="112"/>
      <c r="H501" s="112"/>
      <c r="I501" s="91"/>
      <c r="J501" s="112"/>
      <c r="K501" s="112"/>
      <c r="L501" s="112"/>
      <c r="M501" s="112"/>
      <c r="N501" s="112"/>
      <c r="O501" s="112"/>
      <c r="P501" s="112"/>
      <c r="Q501" s="91"/>
      <c r="R501" s="91"/>
      <c r="S501" s="178" t="s">
        <v>29</v>
      </c>
      <c r="T501" s="112" t="s">
        <v>512</v>
      </c>
    </row>
    <row r="502" spans="2:20">
      <c r="B502" s="92"/>
      <c r="C502" s="112"/>
      <c r="D502" s="91"/>
      <c r="E502" s="112"/>
      <c r="F502" s="91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78" t="s">
        <v>32</v>
      </c>
      <c r="T502" s="112" t="s">
        <v>513</v>
      </c>
    </row>
    <row r="503" spans="2:20">
      <c r="B503" s="113"/>
      <c r="C503" s="134"/>
      <c r="D503" s="134"/>
      <c r="E503" s="134"/>
      <c r="F503" s="116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12" t="s">
        <v>514</v>
      </c>
      <c r="T503" s="134" t="s">
        <v>515</v>
      </c>
    </row>
    <row r="504" spans="2:20">
      <c r="B504" s="184"/>
      <c r="C504" s="139"/>
      <c r="D504" s="139"/>
      <c r="E504" s="139"/>
      <c r="F504" s="131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44"/>
    </row>
    <row r="505" spans="2:20">
      <c r="B505" s="144"/>
      <c r="C505" s="183"/>
      <c r="D505" s="131"/>
      <c r="E505" s="184"/>
      <c r="F505" s="131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39"/>
      <c r="T505" s="144"/>
    </row>
    <row r="506" spans="2:20">
      <c r="B506" s="184"/>
      <c r="C506" s="183"/>
      <c r="D506" s="131"/>
      <c r="E506" s="131"/>
      <c r="F506" s="131" t="s">
        <v>93</v>
      </c>
      <c r="G506" s="131"/>
      <c r="H506" s="131"/>
      <c r="I506" s="131">
        <f>SUM(I463:I505)</f>
        <v>6</v>
      </c>
      <c r="J506" s="131"/>
      <c r="K506" s="131"/>
      <c r="L506" s="131">
        <f>SUM(L463:L505)</f>
        <v>1</v>
      </c>
      <c r="M506" s="131"/>
      <c r="N506" s="131"/>
      <c r="O506" s="131"/>
      <c r="P506" s="131"/>
      <c r="Q506" s="131">
        <f>SUM(Q463:Q505)</f>
        <v>21</v>
      </c>
      <c r="R506" s="131"/>
      <c r="S506" s="139"/>
      <c r="T506" s="139"/>
    </row>
    <row r="507" spans="2:20">
      <c r="B507" s="184"/>
      <c r="C507" s="183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9"/>
      <c r="T507" s="141"/>
    </row>
    <row r="508" spans="2:20">
      <c r="B508" s="184"/>
      <c r="C508" s="183"/>
      <c r="D508" s="184"/>
      <c r="E508" s="184"/>
      <c r="F508" s="131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39"/>
      <c r="T508" s="141"/>
    </row>
    <row r="509" spans="2:20">
      <c r="B509" s="184"/>
      <c r="C509" s="183"/>
      <c r="D509" s="184"/>
      <c r="E509" s="184"/>
      <c r="F509" s="131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39"/>
      <c r="T509" s="141"/>
    </row>
    <row r="510" spans="2:20">
      <c r="B510" s="57"/>
      <c r="C510" s="238"/>
      <c r="D510" s="57"/>
      <c r="E510" s="57"/>
      <c r="F510" s="239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242"/>
      <c r="T510" s="243"/>
    </row>
    <row r="513" ht="15.75" spans="2:20">
      <c r="B513" s="132" t="s">
        <v>4</v>
      </c>
      <c r="C513" s="132" t="s">
        <v>5</v>
      </c>
      <c r="D513" s="132" t="s">
        <v>6</v>
      </c>
      <c r="E513" s="132" t="s">
        <v>7</v>
      </c>
      <c r="F513" s="104" t="s">
        <v>8</v>
      </c>
      <c r="G513" s="132" t="s">
        <v>9</v>
      </c>
      <c r="H513" s="132" t="s">
        <v>10</v>
      </c>
      <c r="I513" s="132" t="s">
        <v>11</v>
      </c>
      <c r="J513" s="132" t="s">
        <v>12</v>
      </c>
      <c r="K513" s="132" t="s">
        <v>13</v>
      </c>
      <c r="L513" s="132" t="s">
        <v>14</v>
      </c>
      <c r="M513" s="132" t="s">
        <v>15</v>
      </c>
      <c r="N513" s="132" t="s">
        <v>16</v>
      </c>
      <c r="O513" s="132" t="s">
        <v>17</v>
      </c>
      <c r="P513" s="132" t="s">
        <v>18</v>
      </c>
      <c r="Q513" s="132" t="s">
        <v>19</v>
      </c>
      <c r="R513" s="132" t="s">
        <v>20</v>
      </c>
      <c r="S513" s="132" t="s">
        <v>21</v>
      </c>
      <c r="T513" s="132" t="s">
        <v>22</v>
      </c>
    </row>
    <row r="514" ht="15.75" spans="2:20">
      <c r="B514" s="105"/>
      <c r="C514" s="209"/>
      <c r="D514" s="210"/>
      <c r="E514" s="209"/>
      <c r="F514" s="211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13"/>
      <c r="S514" s="214"/>
      <c r="T514" s="209"/>
    </row>
    <row r="515" spans="2:20">
      <c r="B515" s="56">
        <v>23</v>
      </c>
      <c r="C515" s="222">
        <v>44977</v>
      </c>
      <c r="D515" s="188" t="s">
        <v>516</v>
      </c>
      <c r="E515" s="52" t="s">
        <v>130</v>
      </c>
      <c r="F515" s="52" t="s">
        <v>130</v>
      </c>
      <c r="G515" s="123"/>
      <c r="H515" s="123"/>
      <c r="I515" s="123">
        <v>1</v>
      </c>
      <c r="J515" s="123"/>
      <c r="K515" s="123"/>
      <c r="L515" s="123"/>
      <c r="M515" s="123"/>
      <c r="N515" s="123"/>
      <c r="O515" s="123"/>
      <c r="P515" s="123"/>
      <c r="Q515" s="123">
        <v>4</v>
      </c>
      <c r="R515" s="123"/>
      <c r="S515" s="177" t="s">
        <v>25</v>
      </c>
      <c r="T515" s="194" t="s">
        <v>517</v>
      </c>
    </row>
    <row r="516" spans="2:20">
      <c r="B516" s="56"/>
      <c r="C516" s="109"/>
      <c r="D516" s="55" t="s">
        <v>518</v>
      </c>
      <c r="E516" s="56"/>
      <c r="F516" s="91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92"/>
      <c r="S516" s="178" t="s">
        <v>29</v>
      </c>
      <c r="T516" s="124" t="s">
        <v>519</v>
      </c>
    </row>
    <row r="517" spans="2:20">
      <c r="B517" s="56"/>
      <c r="C517" s="125"/>
      <c r="D517" s="123"/>
      <c r="E517" s="152"/>
      <c r="F517" s="126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72"/>
      <c r="S517" s="178" t="s">
        <v>32</v>
      </c>
      <c r="T517" s="112" t="s">
        <v>520</v>
      </c>
    </row>
    <row r="518" spans="2:20">
      <c r="B518" s="56"/>
      <c r="C518" s="109"/>
      <c r="D518" s="91"/>
      <c r="E518" s="56"/>
      <c r="F518" s="91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112" t="s">
        <v>521</v>
      </c>
      <c r="T518" s="112"/>
    </row>
    <row r="519" spans="2:20">
      <c r="B519" s="91"/>
      <c r="C519" s="181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29"/>
      <c r="S519" s="139"/>
      <c r="T519" s="216"/>
    </row>
    <row r="520" spans="2:20">
      <c r="B520" s="92">
        <v>24</v>
      </c>
      <c r="C520" s="222">
        <v>44977</v>
      </c>
      <c r="D520" s="171" t="s">
        <v>215</v>
      </c>
      <c r="E520" s="171" t="s">
        <v>522</v>
      </c>
      <c r="F520" s="184" t="s">
        <v>130</v>
      </c>
      <c r="G520" s="168"/>
      <c r="H520" s="168"/>
      <c r="I520" s="168">
        <v>1</v>
      </c>
      <c r="J520" s="168"/>
      <c r="K520" s="168"/>
      <c r="L520" s="168"/>
      <c r="M520" s="168"/>
      <c r="N520" s="168"/>
      <c r="O520" s="168"/>
      <c r="P520" s="168"/>
      <c r="Q520" s="168"/>
      <c r="R520" s="168"/>
      <c r="S520" s="177" t="s">
        <v>25</v>
      </c>
      <c r="T520" s="166" t="s">
        <v>523</v>
      </c>
    </row>
    <row r="521" spans="2:20">
      <c r="B521" s="92"/>
      <c r="C521" s="166"/>
      <c r="D521" s="168" t="s">
        <v>524</v>
      </c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78" t="s">
        <v>29</v>
      </c>
      <c r="T521" s="166" t="s">
        <v>525</v>
      </c>
    </row>
    <row r="522" spans="2:20">
      <c r="B522" s="212"/>
      <c r="C522" s="166"/>
      <c r="D522" s="166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78" t="s">
        <v>32</v>
      </c>
      <c r="T522" s="166" t="s">
        <v>526</v>
      </c>
    </row>
    <row r="523" spans="2:20">
      <c r="B523" s="92"/>
      <c r="C523" s="166"/>
      <c r="D523" s="166"/>
      <c r="E523" s="166"/>
      <c r="F523" s="168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12" t="s">
        <v>482</v>
      </c>
      <c r="T523" s="166"/>
    </row>
    <row r="524" spans="2:20">
      <c r="B524" s="92"/>
      <c r="C524" s="166"/>
      <c r="D524" s="166"/>
      <c r="E524" s="166"/>
      <c r="F524" s="168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</row>
    <row r="525" spans="2:20">
      <c r="B525" s="92">
        <v>25</v>
      </c>
      <c r="C525" s="222">
        <v>44977</v>
      </c>
      <c r="D525" s="144"/>
      <c r="E525" s="144"/>
      <c r="F525" s="162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68"/>
      <c r="S525" s="177" t="s">
        <v>25</v>
      </c>
      <c r="T525" s="166" t="s">
        <v>527</v>
      </c>
    </row>
    <row r="526" spans="2:20">
      <c r="B526" s="92"/>
      <c r="C526" s="176"/>
      <c r="D526" s="144"/>
      <c r="E526" s="144"/>
      <c r="F526" s="162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68"/>
      <c r="S526" s="178" t="s">
        <v>29</v>
      </c>
      <c r="T526" s="166" t="s">
        <v>528</v>
      </c>
    </row>
    <row r="527" spans="2:20">
      <c r="B527" s="92"/>
      <c r="C527" s="166"/>
      <c r="D527" s="182" t="s">
        <v>529</v>
      </c>
      <c r="E527" s="168" t="s">
        <v>251</v>
      </c>
      <c r="F527" s="168" t="s">
        <v>119</v>
      </c>
      <c r="G527" s="168">
        <v>1</v>
      </c>
      <c r="H527" s="166"/>
      <c r="I527" s="166"/>
      <c r="J527" s="166"/>
      <c r="K527" s="166"/>
      <c r="L527" s="166"/>
      <c r="M527" s="166"/>
      <c r="N527" s="166"/>
      <c r="O527" s="166"/>
      <c r="P527" s="166"/>
      <c r="Q527" s="168">
        <v>147</v>
      </c>
      <c r="R527" s="168" t="s">
        <v>530</v>
      </c>
      <c r="S527" s="166" t="s">
        <v>531</v>
      </c>
      <c r="T527" s="166"/>
    </row>
    <row r="528" spans="2:20">
      <c r="B528" s="92"/>
      <c r="C528" s="166"/>
      <c r="D528" s="182" t="s">
        <v>532</v>
      </c>
      <c r="E528" s="168" t="s">
        <v>251</v>
      </c>
      <c r="F528" s="168" t="s">
        <v>119</v>
      </c>
      <c r="G528" s="168">
        <v>1</v>
      </c>
      <c r="H528" s="166"/>
      <c r="I528" s="166"/>
      <c r="J528" s="166"/>
      <c r="K528" s="166"/>
      <c r="L528" s="166"/>
      <c r="M528" s="166"/>
      <c r="N528" s="166"/>
      <c r="O528" s="166"/>
      <c r="P528" s="166"/>
      <c r="Q528" s="168">
        <v>117</v>
      </c>
      <c r="R528" s="168" t="s">
        <v>530</v>
      </c>
      <c r="S528" s="166" t="s">
        <v>533</v>
      </c>
      <c r="T528" s="166" t="s">
        <v>534</v>
      </c>
    </row>
    <row r="529" spans="2:20">
      <c r="B529" s="92"/>
      <c r="C529" s="166"/>
      <c r="D529" s="167" t="s">
        <v>535</v>
      </c>
      <c r="E529" s="168" t="s">
        <v>205</v>
      </c>
      <c r="F529" s="168" t="s">
        <v>119</v>
      </c>
      <c r="G529" s="168">
        <v>1</v>
      </c>
      <c r="H529" s="166"/>
      <c r="I529" s="166"/>
      <c r="J529" s="166"/>
      <c r="K529" s="166"/>
      <c r="L529" s="166"/>
      <c r="M529" s="166"/>
      <c r="N529" s="166"/>
      <c r="O529" s="166"/>
      <c r="P529" s="166"/>
      <c r="Q529" s="168">
        <v>2000</v>
      </c>
      <c r="R529" s="168" t="s">
        <v>530</v>
      </c>
      <c r="S529" s="166" t="s">
        <v>536</v>
      </c>
      <c r="T529" s="166" t="s">
        <v>537</v>
      </c>
    </row>
    <row r="530" spans="2:20">
      <c r="B530" s="92"/>
      <c r="C530" s="166"/>
      <c r="D530" s="167" t="s">
        <v>538</v>
      </c>
      <c r="E530" s="168" t="s">
        <v>205</v>
      </c>
      <c r="F530" s="168" t="s">
        <v>119</v>
      </c>
      <c r="G530" s="168">
        <v>1</v>
      </c>
      <c r="H530" s="166"/>
      <c r="I530" s="166"/>
      <c r="J530" s="166"/>
      <c r="K530" s="166"/>
      <c r="L530" s="166"/>
      <c r="M530" s="166"/>
      <c r="N530" s="166"/>
      <c r="O530" s="166"/>
      <c r="P530" s="166"/>
      <c r="Q530" s="168">
        <v>80</v>
      </c>
      <c r="R530" s="168" t="s">
        <v>530</v>
      </c>
      <c r="S530" s="166" t="s">
        <v>539</v>
      </c>
      <c r="T530" s="166" t="s">
        <v>540</v>
      </c>
    </row>
    <row r="531" spans="2:20">
      <c r="B531" s="92"/>
      <c r="C531" s="166"/>
      <c r="D531" s="167" t="s">
        <v>541</v>
      </c>
      <c r="E531" s="168" t="s">
        <v>205</v>
      </c>
      <c r="F531" s="168" t="s">
        <v>119</v>
      </c>
      <c r="G531" s="168">
        <v>1</v>
      </c>
      <c r="H531" s="166"/>
      <c r="I531" s="166"/>
      <c r="J531" s="166"/>
      <c r="K531" s="166"/>
      <c r="L531" s="166"/>
      <c r="M531" s="166"/>
      <c r="N531" s="166"/>
      <c r="O531" s="166"/>
      <c r="P531" s="166"/>
      <c r="Q531" s="168">
        <v>482</v>
      </c>
      <c r="R531" s="168" t="s">
        <v>530</v>
      </c>
      <c r="S531" s="166" t="s">
        <v>542</v>
      </c>
      <c r="T531" s="166" t="s">
        <v>543</v>
      </c>
    </row>
    <row r="532" spans="2:20">
      <c r="B532" s="113"/>
      <c r="C532" s="245"/>
      <c r="D532" s="167" t="s">
        <v>544</v>
      </c>
      <c r="E532" s="168" t="s">
        <v>205</v>
      </c>
      <c r="F532" s="168" t="s">
        <v>119</v>
      </c>
      <c r="G532" s="168">
        <v>1</v>
      </c>
      <c r="H532" s="245"/>
      <c r="I532" s="245"/>
      <c r="J532" s="245"/>
      <c r="K532" s="245"/>
      <c r="L532" s="245"/>
      <c r="M532" s="245"/>
      <c r="N532" s="245"/>
      <c r="O532" s="245"/>
      <c r="P532" s="245"/>
      <c r="Q532" s="254">
        <v>32</v>
      </c>
      <c r="R532" s="168" t="s">
        <v>530</v>
      </c>
      <c r="S532" s="166" t="s">
        <v>545</v>
      </c>
      <c r="T532" s="245" t="s">
        <v>546</v>
      </c>
    </row>
    <row r="533" spans="2:20">
      <c r="B533" s="184"/>
      <c r="C533" s="166"/>
      <c r="D533" s="167" t="s">
        <v>547</v>
      </c>
      <c r="E533" s="167" t="s">
        <v>548</v>
      </c>
      <c r="F533" s="168" t="s">
        <v>119</v>
      </c>
      <c r="G533" s="168">
        <v>1</v>
      </c>
      <c r="H533" s="166"/>
      <c r="I533" s="166"/>
      <c r="J533" s="166"/>
      <c r="K533" s="166"/>
      <c r="L533" s="166"/>
      <c r="M533" s="166"/>
      <c r="N533" s="166"/>
      <c r="O533" s="166"/>
      <c r="P533" s="166"/>
      <c r="Q533" s="168">
        <v>80</v>
      </c>
      <c r="R533" s="168" t="s">
        <v>530</v>
      </c>
      <c r="S533" s="166" t="s">
        <v>549</v>
      </c>
      <c r="T533" s="245" t="s">
        <v>550</v>
      </c>
    </row>
    <row r="534" spans="2:20">
      <c r="B534" s="52"/>
      <c r="C534" s="246"/>
      <c r="D534" s="166"/>
      <c r="E534" s="166"/>
      <c r="F534" s="168"/>
      <c r="G534" s="166"/>
      <c r="H534" s="247"/>
      <c r="I534" s="250"/>
      <c r="J534" s="250"/>
      <c r="K534" s="253"/>
      <c r="L534" s="249"/>
      <c r="M534" s="250"/>
      <c r="N534" s="250"/>
      <c r="O534" s="250"/>
      <c r="P534" s="250"/>
      <c r="Q534" s="249"/>
      <c r="R534" s="250"/>
      <c r="S534" s="178"/>
      <c r="T534" s="250"/>
    </row>
    <row r="535" spans="2:20">
      <c r="B535" s="56">
        <v>26</v>
      </c>
      <c r="C535" s="248">
        <v>44980</v>
      </c>
      <c r="D535" s="188" t="s">
        <v>551</v>
      </c>
      <c r="E535" s="249" t="s">
        <v>552</v>
      </c>
      <c r="F535" s="249" t="s">
        <v>552</v>
      </c>
      <c r="G535" s="250"/>
      <c r="H535" s="250"/>
      <c r="I535" s="250"/>
      <c r="J535" s="250"/>
      <c r="K535" s="253">
        <v>1</v>
      </c>
      <c r="L535" s="249"/>
      <c r="M535" s="250"/>
      <c r="N535" s="250"/>
      <c r="O535" s="250"/>
      <c r="P535" s="250"/>
      <c r="Q535" s="249">
        <v>3</v>
      </c>
      <c r="R535" s="250"/>
      <c r="S535" s="178" t="s">
        <v>25</v>
      </c>
      <c r="T535" s="250" t="s">
        <v>553</v>
      </c>
    </row>
    <row r="536" spans="2:20">
      <c r="B536" s="56"/>
      <c r="C536" s="187"/>
      <c r="D536" s="123" t="s">
        <v>554</v>
      </c>
      <c r="E536" s="123"/>
      <c r="F536" s="123"/>
      <c r="G536" s="180"/>
      <c r="H536" s="180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78" t="s">
        <v>29</v>
      </c>
      <c r="T536" s="180" t="s">
        <v>555</v>
      </c>
    </row>
    <row r="537" spans="2:20">
      <c r="B537" s="56"/>
      <c r="C537" s="112"/>
      <c r="D537" s="91"/>
      <c r="E537" s="112"/>
      <c r="F537" s="91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78" t="s">
        <v>32</v>
      </c>
      <c r="T537" s="112" t="s">
        <v>556</v>
      </c>
    </row>
    <row r="538" spans="2:20">
      <c r="B538" s="56"/>
      <c r="C538" s="109"/>
      <c r="D538" s="91"/>
      <c r="E538" s="56"/>
      <c r="F538" s="91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112" t="s">
        <v>557</v>
      </c>
      <c r="T538" s="112" t="s">
        <v>558</v>
      </c>
    </row>
    <row r="539" spans="2:20">
      <c r="B539" s="56"/>
      <c r="C539" s="144"/>
      <c r="D539" s="144"/>
      <c r="E539" s="144"/>
      <c r="F539" s="162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</row>
    <row r="540" spans="2:20">
      <c r="B540" s="56">
        <v>27</v>
      </c>
      <c r="C540" s="251">
        <v>44980</v>
      </c>
      <c r="D540" s="171" t="s">
        <v>551</v>
      </c>
      <c r="E540" s="131" t="s">
        <v>552</v>
      </c>
      <c r="F540" s="131" t="s">
        <v>552</v>
      </c>
      <c r="G540" s="139"/>
      <c r="H540" s="139"/>
      <c r="I540" s="139"/>
      <c r="J540" s="139"/>
      <c r="K540" s="184">
        <v>1</v>
      </c>
      <c r="L540" s="131"/>
      <c r="M540" s="139"/>
      <c r="N540" s="139"/>
      <c r="O540" s="139"/>
      <c r="P540" s="139"/>
      <c r="Q540" s="131">
        <v>3</v>
      </c>
      <c r="R540" s="139"/>
      <c r="S540" s="177" t="s">
        <v>25</v>
      </c>
      <c r="T540" s="139" t="s">
        <v>553</v>
      </c>
    </row>
    <row r="541" spans="2:20">
      <c r="B541" s="121"/>
      <c r="C541" s="183"/>
      <c r="D541" s="131" t="s">
        <v>554</v>
      </c>
      <c r="E541" s="131"/>
      <c r="F541" s="131"/>
      <c r="G541" s="139"/>
      <c r="H541" s="139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77" t="s">
        <v>29</v>
      </c>
      <c r="T541" s="139" t="s">
        <v>555</v>
      </c>
    </row>
    <row r="542" spans="2:20">
      <c r="B542" s="95"/>
      <c r="C542" s="139"/>
      <c r="D542" s="131"/>
      <c r="E542" s="139"/>
      <c r="F542" s="131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77" t="s">
        <v>32</v>
      </c>
      <c r="T542" s="139" t="s">
        <v>556</v>
      </c>
    </row>
    <row r="543" spans="2:20">
      <c r="B543" s="112"/>
      <c r="C543" s="183"/>
      <c r="D543" s="131"/>
      <c r="E543" s="184"/>
      <c r="F543" s="131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39" t="s">
        <v>557</v>
      </c>
      <c r="T543" s="139" t="s">
        <v>558</v>
      </c>
    </row>
    <row r="544" spans="2:20">
      <c r="B544" s="52"/>
      <c r="C544" s="222"/>
      <c r="D544" s="171"/>
      <c r="E544" s="56"/>
      <c r="F544" s="128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92"/>
      <c r="S544" s="177"/>
      <c r="T544" s="163"/>
    </row>
    <row r="545" spans="2:20">
      <c r="B545" s="113">
        <v>28</v>
      </c>
      <c r="C545" s="251">
        <v>44985</v>
      </c>
      <c r="D545" s="171" t="s">
        <v>424</v>
      </c>
      <c r="E545" s="131" t="s">
        <v>559</v>
      </c>
      <c r="F545" s="131" t="s">
        <v>300</v>
      </c>
      <c r="G545" s="131"/>
      <c r="H545" s="131"/>
      <c r="I545" s="131"/>
      <c r="J545" s="131"/>
      <c r="K545" s="131">
        <v>1</v>
      </c>
      <c r="L545" s="131"/>
      <c r="M545" s="131"/>
      <c r="N545" s="131"/>
      <c r="O545" s="131"/>
      <c r="P545" s="131"/>
      <c r="Q545" s="131">
        <v>1</v>
      </c>
      <c r="R545" s="131"/>
      <c r="S545" s="177" t="s">
        <v>25</v>
      </c>
      <c r="T545" s="139" t="s">
        <v>560</v>
      </c>
    </row>
    <row r="546" spans="2:20">
      <c r="B546" s="92"/>
      <c r="C546" s="183"/>
      <c r="D546" s="131" t="s">
        <v>561</v>
      </c>
      <c r="E546" s="184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77" t="s">
        <v>29</v>
      </c>
      <c r="T546" s="141" t="s">
        <v>562</v>
      </c>
    </row>
    <row r="547" spans="2:20">
      <c r="B547" s="92"/>
      <c r="C547" s="183"/>
      <c r="D547" s="184"/>
      <c r="E547" s="184"/>
      <c r="F547" s="131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77" t="s">
        <v>32</v>
      </c>
      <c r="T547" s="141" t="s">
        <v>563</v>
      </c>
    </row>
    <row r="548" spans="2:20">
      <c r="B548" s="92"/>
      <c r="C548" s="252"/>
      <c r="D548" s="131"/>
      <c r="E548" s="184"/>
      <c r="F548" s="131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39" t="s">
        <v>429</v>
      </c>
      <c r="T548" s="141"/>
    </row>
    <row r="549" spans="2:20">
      <c r="B549" s="92"/>
      <c r="C549" s="183"/>
      <c r="D549" s="131"/>
      <c r="E549" s="184"/>
      <c r="F549" s="131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39"/>
      <c r="T549" s="141"/>
    </row>
    <row r="550" spans="2:20">
      <c r="B550" s="92">
        <v>29</v>
      </c>
      <c r="C550" s="251">
        <v>44985</v>
      </c>
      <c r="D550" s="171" t="s">
        <v>564</v>
      </c>
      <c r="E550" s="184" t="s">
        <v>146</v>
      </c>
      <c r="F550" s="131" t="s">
        <v>143</v>
      </c>
      <c r="G550" s="184"/>
      <c r="H550" s="184"/>
      <c r="I550" s="184">
        <v>1</v>
      </c>
      <c r="J550" s="184"/>
      <c r="K550" s="184"/>
      <c r="L550" s="184"/>
      <c r="M550" s="184"/>
      <c r="N550" s="184"/>
      <c r="O550" s="184"/>
      <c r="P550" s="184"/>
      <c r="Q550" s="184">
        <v>5</v>
      </c>
      <c r="R550" s="184"/>
      <c r="S550" s="177" t="s">
        <v>25</v>
      </c>
      <c r="T550" s="141" t="s">
        <v>565</v>
      </c>
    </row>
    <row r="551" spans="2:20">
      <c r="B551" s="92"/>
      <c r="C551" s="183"/>
      <c r="D551" s="184" t="s">
        <v>566</v>
      </c>
      <c r="E551" s="184"/>
      <c r="F551" s="131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84"/>
      <c r="S551" s="177" t="s">
        <v>29</v>
      </c>
      <c r="T551" s="141" t="s">
        <v>567</v>
      </c>
    </row>
    <row r="552" spans="2:20">
      <c r="B552" s="89"/>
      <c r="C552" s="183"/>
      <c r="D552" s="184"/>
      <c r="E552" s="131"/>
      <c r="F552" s="131"/>
      <c r="G552" s="184"/>
      <c r="H552" s="184"/>
      <c r="I552" s="184"/>
      <c r="J552" s="184"/>
      <c r="K552" s="166"/>
      <c r="L552" s="184"/>
      <c r="M552" s="184"/>
      <c r="N552" s="184"/>
      <c r="O552" s="184"/>
      <c r="P552" s="184"/>
      <c r="Q552" s="184"/>
      <c r="R552" s="184"/>
      <c r="S552" s="177" t="s">
        <v>32</v>
      </c>
      <c r="T552" s="139" t="s">
        <v>568</v>
      </c>
    </row>
    <row r="553" spans="2:20">
      <c r="B553" s="92"/>
      <c r="C553" s="183"/>
      <c r="D553" s="131"/>
      <c r="E553" s="184"/>
      <c r="F553" s="131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39" t="s">
        <v>461</v>
      </c>
      <c r="T553" s="139"/>
    </row>
    <row r="554" spans="2:20">
      <c r="B554" s="113"/>
      <c r="C554" s="134"/>
      <c r="D554" s="134"/>
      <c r="E554" s="151"/>
      <c r="F554" s="168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216"/>
      <c r="S554" s="195"/>
      <c r="T554" s="134"/>
    </row>
    <row r="555" spans="2:20">
      <c r="B555" s="184"/>
      <c r="C555" s="139"/>
      <c r="D555" s="139"/>
      <c r="E555" s="139"/>
      <c r="F555" s="131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66"/>
    </row>
    <row r="556" customFormat="1" spans="2:20">
      <c r="B556" s="184"/>
      <c r="C556" s="139"/>
      <c r="D556" s="139"/>
      <c r="E556" s="139"/>
      <c r="F556" s="131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255"/>
      <c r="T556" s="166"/>
    </row>
    <row r="557" spans="2:20">
      <c r="B557" s="184"/>
      <c r="C557" s="183"/>
      <c r="D557" s="131"/>
      <c r="E557" s="131"/>
      <c r="F557" s="168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31"/>
      <c r="S557" s="139"/>
      <c r="T557" s="139"/>
    </row>
    <row r="558" spans="2:20">
      <c r="B558" s="184"/>
      <c r="C558" s="183"/>
      <c r="D558" s="131"/>
      <c r="E558" s="131"/>
      <c r="F558" s="131" t="s">
        <v>93</v>
      </c>
      <c r="G558" s="131">
        <f>SUM(G515:G557)</f>
        <v>7</v>
      </c>
      <c r="H558" s="131"/>
      <c r="I558" s="131">
        <f>SUM(I515:I557)</f>
        <v>3</v>
      </c>
      <c r="J558" s="131"/>
      <c r="K558" s="131">
        <f>SUM(K515:K557)</f>
        <v>3</v>
      </c>
      <c r="L558" s="131"/>
      <c r="M558" s="131"/>
      <c r="N558" s="131"/>
      <c r="O558" s="131"/>
      <c r="P558" s="131"/>
      <c r="Q558" s="131">
        <f>SUM(Q515:Q557)</f>
        <v>2954</v>
      </c>
      <c r="R558" s="131"/>
      <c r="S558" s="139"/>
      <c r="T558" s="141"/>
    </row>
    <row r="559" spans="2:20">
      <c r="B559" s="184"/>
      <c r="C559" s="183"/>
      <c r="D559" s="184"/>
      <c r="E559" s="184"/>
      <c r="F559" s="131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39"/>
      <c r="T559" s="141"/>
    </row>
    <row r="560" spans="2:20">
      <c r="B560" s="184"/>
      <c r="C560" s="183"/>
      <c r="D560" s="184"/>
      <c r="E560" s="184"/>
      <c r="F560" s="131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39"/>
      <c r="T560" s="141"/>
    </row>
    <row r="561" spans="2:20">
      <c r="B561" s="57"/>
      <c r="C561" s="238"/>
      <c r="D561" s="57"/>
      <c r="E561" s="57"/>
      <c r="F561" s="239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242"/>
      <c r="T561" s="243"/>
    </row>
    <row r="562" spans="2:20">
      <c r="B562" s="57"/>
      <c r="C562" s="238"/>
      <c r="D562" s="57"/>
      <c r="E562" s="57"/>
      <c r="F562" s="239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242"/>
      <c r="T562" s="243"/>
    </row>
    <row r="563" spans="2:20">
      <c r="B563" s="57"/>
      <c r="C563" s="238"/>
      <c r="D563" s="57"/>
      <c r="E563" s="57"/>
      <c r="F563" s="239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242"/>
      <c r="T563" s="243"/>
    </row>
    <row r="564" ht="15.75" spans="2:20">
      <c r="B564" s="132" t="s">
        <v>4</v>
      </c>
      <c r="C564" s="132" t="s">
        <v>5</v>
      </c>
      <c r="D564" s="132" t="s">
        <v>6</v>
      </c>
      <c r="E564" s="132" t="s">
        <v>7</v>
      </c>
      <c r="F564" s="104" t="s">
        <v>8</v>
      </c>
      <c r="G564" s="132" t="s">
        <v>9</v>
      </c>
      <c r="H564" s="132" t="s">
        <v>10</v>
      </c>
      <c r="I564" s="132" t="s">
        <v>11</v>
      </c>
      <c r="J564" s="132" t="s">
        <v>12</v>
      </c>
      <c r="K564" s="132" t="s">
        <v>13</v>
      </c>
      <c r="L564" s="132" t="s">
        <v>14</v>
      </c>
      <c r="M564" s="132" t="s">
        <v>15</v>
      </c>
      <c r="N564" s="132" t="s">
        <v>16</v>
      </c>
      <c r="O564" s="132" t="s">
        <v>17</v>
      </c>
      <c r="P564" s="132" t="s">
        <v>18</v>
      </c>
      <c r="Q564" s="132" t="s">
        <v>19</v>
      </c>
      <c r="R564" s="132" t="s">
        <v>20</v>
      </c>
      <c r="S564" s="132" t="s">
        <v>21</v>
      </c>
      <c r="T564" s="132" t="s">
        <v>22</v>
      </c>
    </row>
    <row r="565" ht="15.75" spans="2:20">
      <c r="B565" s="105"/>
      <c r="C565" s="209"/>
      <c r="D565" s="210"/>
      <c r="E565" s="209"/>
      <c r="F565" s="211"/>
      <c r="G565" s="209"/>
      <c r="H565" s="209"/>
      <c r="I565" s="209"/>
      <c r="J565" s="209"/>
      <c r="K565" s="209"/>
      <c r="L565" s="209"/>
      <c r="M565" s="209"/>
      <c r="N565" s="209"/>
      <c r="O565" s="209"/>
      <c r="P565" s="209"/>
      <c r="Q565" s="209"/>
      <c r="R565" s="213"/>
      <c r="S565" s="214"/>
      <c r="T565" s="209"/>
    </row>
    <row r="566" spans="2:20">
      <c r="B566" s="92">
        <v>30</v>
      </c>
      <c r="C566" s="251">
        <v>44985</v>
      </c>
      <c r="D566" s="171" t="s">
        <v>569</v>
      </c>
      <c r="E566" s="184" t="s">
        <v>570</v>
      </c>
      <c r="F566" s="131" t="s">
        <v>139</v>
      </c>
      <c r="G566" s="184"/>
      <c r="H566" s="184"/>
      <c r="I566" s="184">
        <v>1</v>
      </c>
      <c r="J566" s="184"/>
      <c r="K566" s="184"/>
      <c r="L566" s="184"/>
      <c r="M566" s="184"/>
      <c r="N566" s="184"/>
      <c r="O566" s="184"/>
      <c r="P566" s="184"/>
      <c r="Q566" s="184">
        <v>1</v>
      </c>
      <c r="R566" s="184"/>
      <c r="S566" s="177" t="s">
        <v>25</v>
      </c>
      <c r="T566" s="141" t="s">
        <v>571</v>
      </c>
    </row>
    <row r="567" spans="2:20">
      <c r="B567" s="92"/>
      <c r="C567" s="183"/>
      <c r="D567" s="184" t="s">
        <v>572</v>
      </c>
      <c r="E567" s="184"/>
      <c r="F567" s="131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77" t="s">
        <v>29</v>
      </c>
      <c r="T567" s="139" t="s">
        <v>573</v>
      </c>
    </row>
    <row r="568" spans="2:20">
      <c r="B568" s="92"/>
      <c r="C568" s="184"/>
      <c r="D568" s="184"/>
      <c r="E568" s="184"/>
      <c r="F568" s="131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77" t="s">
        <v>32</v>
      </c>
      <c r="T568" s="141" t="s">
        <v>574</v>
      </c>
    </row>
    <row r="569" spans="2:20">
      <c r="B569" s="92"/>
      <c r="C569" s="183"/>
      <c r="D569" s="171"/>
      <c r="E569" s="131"/>
      <c r="F569" s="131"/>
      <c r="G569" s="139"/>
      <c r="H569" s="139"/>
      <c r="I569" s="184"/>
      <c r="J569" s="139"/>
      <c r="K569" s="131"/>
      <c r="L569" s="131"/>
      <c r="M569" s="131"/>
      <c r="N569" s="131"/>
      <c r="O569" s="131"/>
      <c r="P569" s="131"/>
      <c r="Q569" s="131"/>
      <c r="R569" s="131"/>
      <c r="S569" s="139" t="s">
        <v>429</v>
      </c>
      <c r="T569" s="139"/>
    </row>
    <row r="570" spans="2:20">
      <c r="B570" s="92"/>
      <c r="C570" s="183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9"/>
      <c r="T570" s="139"/>
    </row>
    <row r="571" spans="2:20">
      <c r="B571" s="92">
        <v>31</v>
      </c>
      <c r="C571" s="251">
        <v>44985</v>
      </c>
      <c r="D571" s="171" t="s">
        <v>424</v>
      </c>
      <c r="E571" s="131" t="s">
        <v>559</v>
      </c>
      <c r="F571" s="131" t="s">
        <v>300</v>
      </c>
      <c r="G571" s="131"/>
      <c r="H571" s="131"/>
      <c r="I571" s="131"/>
      <c r="J571" s="131"/>
      <c r="K571" s="131">
        <v>1</v>
      </c>
      <c r="L571" s="131"/>
      <c r="M571" s="131"/>
      <c r="N571" s="131"/>
      <c r="O571" s="131"/>
      <c r="P571" s="131"/>
      <c r="Q571" s="131">
        <v>1</v>
      </c>
      <c r="R571" s="131"/>
      <c r="S571" s="177" t="s">
        <v>25</v>
      </c>
      <c r="T571" s="139" t="s">
        <v>560</v>
      </c>
    </row>
    <row r="572" spans="2:20">
      <c r="B572" s="212"/>
      <c r="C572" s="183"/>
      <c r="D572" s="131" t="s">
        <v>561</v>
      </c>
      <c r="E572" s="184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77" t="s">
        <v>29</v>
      </c>
      <c r="T572" s="141" t="s">
        <v>562</v>
      </c>
    </row>
    <row r="573" spans="2:20">
      <c r="B573" s="92"/>
      <c r="C573" s="183"/>
      <c r="D573" s="184"/>
      <c r="E573" s="184"/>
      <c r="F573" s="131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77" t="s">
        <v>32</v>
      </c>
      <c r="T573" s="141" t="s">
        <v>563</v>
      </c>
    </row>
    <row r="574" spans="2:20">
      <c r="B574" s="92"/>
      <c r="C574" s="252"/>
      <c r="D574" s="131"/>
      <c r="E574" s="184"/>
      <c r="F574" s="131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39" t="s">
        <v>429</v>
      </c>
      <c r="T574" s="141"/>
    </row>
    <row r="575" spans="2:20">
      <c r="B575" s="92"/>
      <c r="C575" s="183"/>
      <c r="D575" s="131"/>
      <c r="E575" s="184"/>
      <c r="F575" s="131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39"/>
      <c r="T575" s="141"/>
    </row>
    <row r="576" spans="2:20">
      <c r="B576" s="92">
        <v>32</v>
      </c>
      <c r="C576" s="251">
        <v>44985</v>
      </c>
      <c r="D576" s="171" t="s">
        <v>564</v>
      </c>
      <c r="E576" s="184" t="s">
        <v>146</v>
      </c>
      <c r="F576" s="131" t="s">
        <v>143</v>
      </c>
      <c r="G576" s="184"/>
      <c r="H576" s="184"/>
      <c r="I576" s="184">
        <v>1</v>
      </c>
      <c r="J576" s="184"/>
      <c r="K576" s="184"/>
      <c r="L576" s="184"/>
      <c r="M576" s="184"/>
      <c r="N576" s="184"/>
      <c r="O576" s="184"/>
      <c r="P576" s="184"/>
      <c r="Q576" s="184">
        <v>5</v>
      </c>
      <c r="R576" s="184"/>
      <c r="S576" s="177" t="s">
        <v>25</v>
      </c>
      <c r="T576" s="141" t="s">
        <v>565</v>
      </c>
    </row>
    <row r="577" spans="2:20">
      <c r="B577" s="92"/>
      <c r="C577" s="125"/>
      <c r="D577" s="52" t="s">
        <v>566</v>
      </c>
      <c r="E577" s="172"/>
      <c r="F577" s="256"/>
      <c r="G577" s="257"/>
      <c r="H577" s="257"/>
      <c r="I577" s="262"/>
      <c r="J577" s="257"/>
      <c r="K577" s="262"/>
      <c r="L577" s="257"/>
      <c r="M577" s="257"/>
      <c r="N577" s="257"/>
      <c r="O577" s="257"/>
      <c r="P577" s="257"/>
      <c r="Q577" s="262"/>
      <c r="R577" s="264"/>
      <c r="S577" s="178" t="s">
        <v>29</v>
      </c>
      <c r="T577" s="194" t="s">
        <v>567</v>
      </c>
    </row>
    <row r="578" spans="2:20">
      <c r="B578" s="92"/>
      <c r="C578" s="170"/>
      <c r="D578" s="184"/>
      <c r="E578" s="128"/>
      <c r="F578" s="91"/>
      <c r="G578" s="56"/>
      <c r="H578" s="56"/>
      <c r="I578" s="56"/>
      <c r="J578" s="92"/>
      <c r="K578" s="263"/>
      <c r="L578" s="55"/>
      <c r="M578" s="56"/>
      <c r="N578" s="56"/>
      <c r="O578" s="56"/>
      <c r="P578" s="56"/>
      <c r="Q578" s="56"/>
      <c r="R578" s="92"/>
      <c r="S578" s="178" t="s">
        <v>32</v>
      </c>
      <c r="T578" s="112" t="s">
        <v>568</v>
      </c>
    </row>
    <row r="579" spans="2:20">
      <c r="B579" s="92"/>
      <c r="C579" s="125"/>
      <c r="D579" s="123"/>
      <c r="E579" s="56"/>
      <c r="F579" s="128"/>
      <c r="G579" s="56"/>
      <c r="H579" s="56"/>
      <c r="I579" s="56"/>
      <c r="J579" s="56"/>
      <c r="K579" s="52"/>
      <c r="L579" s="56"/>
      <c r="M579" s="56"/>
      <c r="N579" s="56"/>
      <c r="O579" s="56"/>
      <c r="P579" s="56"/>
      <c r="Q579" s="56"/>
      <c r="R579" s="92"/>
      <c r="S579" s="112" t="s">
        <v>461</v>
      </c>
      <c r="T579" s="112"/>
    </row>
    <row r="580" spans="2:20">
      <c r="B580" s="92"/>
      <c r="C580" s="109"/>
      <c r="D580" s="91"/>
      <c r="E580" s="56"/>
      <c r="F580" s="128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178"/>
      <c r="T580" s="112"/>
    </row>
    <row r="581" spans="2:20">
      <c r="B581" s="92">
        <v>33</v>
      </c>
      <c r="C581" s="222">
        <v>44985</v>
      </c>
      <c r="D581" s="171" t="s">
        <v>569</v>
      </c>
      <c r="E581" s="52" t="s">
        <v>570</v>
      </c>
      <c r="F581" s="91" t="s">
        <v>139</v>
      </c>
      <c r="G581" s="56"/>
      <c r="H581" s="56"/>
      <c r="I581" s="56">
        <v>1</v>
      </c>
      <c r="J581" s="56"/>
      <c r="K581" s="56"/>
      <c r="L581" s="56"/>
      <c r="M581" s="56"/>
      <c r="N581" s="56"/>
      <c r="O581" s="56"/>
      <c r="P581" s="56"/>
      <c r="Q581" s="56">
        <v>1</v>
      </c>
      <c r="R581" s="56"/>
      <c r="S581" s="177" t="s">
        <v>25</v>
      </c>
      <c r="T581" s="115" t="s">
        <v>571</v>
      </c>
    </row>
    <row r="582" spans="2:20">
      <c r="B582" s="92"/>
      <c r="C582" s="109"/>
      <c r="D582" s="56" t="s">
        <v>572</v>
      </c>
      <c r="E582" s="56"/>
      <c r="F582" s="116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56"/>
      <c r="S582" s="178" t="s">
        <v>29</v>
      </c>
      <c r="T582" s="112" t="s">
        <v>573</v>
      </c>
    </row>
    <row r="583" spans="2:20">
      <c r="B583" s="113"/>
      <c r="C583" s="121"/>
      <c r="D583" s="121"/>
      <c r="E583" s="113"/>
      <c r="F583" s="164"/>
      <c r="G583" s="165"/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45"/>
      <c r="S583" s="178" t="s">
        <v>32</v>
      </c>
      <c r="T583" s="163" t="s">
        <v>574</v>
      </c>
    </row>
    <row r="584" spans="2:20">
      <c r="B584" s="258"/>
      <c r="C584" s="244"/>
      <c r="D584" s="259"/>
      <c r="E584" s="116"/>
      <c r="F584" s="116"/>
      <c r="G584" s="134"/>
      <c r="H584" s="134"/>
      <c r="I584" s="121"/>
      <c r="J584" s="134"/>
      <c r="K584" s="116"/>
      <c r="L584" s="116"/>
      <c r="M584" s="116"/>
      <c r="N584" s="116"/>
      <c r="O584" s="116"/>
      <c r="P584" s="116"/>
      <c r="Q584" s="116"/>
      <c r="R584" s="129"/>
      <c r="S584" s="134" t="s">
        <v>429</v>
      </c>
      <c r="T584" s="216"/>
    </row>
    <row r="585" spans="2:20">
      <c r="B585" s="89"/>
      <c r="C585" s="166"/>
      <c r="D585" s="166"/>
      <c r="E585" s="166"/>
      <c r="F585" s="168"/>
      <c r="G585" s="166"/>
      <c r="H585" s="166"/>
      <c r="I585" s="171"/>
      <c r="J585" s="166"/>
      <c r="K585" s="171"/>
      <c r="L585" s="166"/>
      <c r="M585" s="166"/>
      <c r="N585" s="166"/>
      <c r="O585" s="166"/>
      <c r="P585" s="166"/>
      <c r="Q585" s="171"/>
      <c r="R585" s="166"/>
      <c r="S585" s="166"/>
      <c r="T585" s="166"/>
    </row>
    <row r="586" spans="2:20">
      <c r="B586" s="92"/>
      <c r="C586" s="183"/>
      <c r="D586" s="131"/>
      <c r="E586" s="184"/>
      <c r="F586" s="131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77"/>
      <c r="T586" s="139"/>
    </row>
    <row r="587" spans="2:20">
      <c r="B587" s="92"/>
      <c r="C587" s="166"/>
      <c r="D587" s="166"/>
      <c r="E587" s="166"/>
      <c r="F587" s="168"/>
      <c r="G587" s="166"/>
      <c r="H587" s="166"/>
      <c r="I587" s="171"/>
      <c r="J587" s="166"/>
      <c r="K587" s="171"/>
      <c r="L587" s="166"/>
      <c r="M587" s="166"/>
      <c r="N587" s="166"/>
      <c r="O587" s="166"/>
      <c r="P587" s="166"/>
      <c r="Q587" s="171"/>
      <c r="R587" s="166"/>
      <c r="S587" s="166"/>
      <c r="T587" s="166"/>
    </row>
    <row r="588" spans="2:20">
      <c r="B588" s="92"/>
      <c r="C588" s="166"/>
      <c r="D588" s="166"/>
      <c r="E588" s="166"/>
      <c r="F588" s="168"/>
      <c r="G588" s="166"/>
      <c r="H588" s="166"/>
      <c r="I588" s="171"/>
      <c r="J588" s="166"/>
      <c r="K588" s="171"/>
      <c r="L588" s="166"/>
      <c r="M588" s="166"/>
      <c r="N588" s="166"/>
      <c r="O588" s="166"/>
      <c r="P588" s="166"/>
      <c r="Q588" s="171"/>
      <c r="R588" s="166"/>
      <c r="S588" s="166"/>
      <c r="T588" s="166"/>
    </row>
    <row r="589" spans="2:20">
      <c r="B589" s="92"/>
      <c r="C589" s="166"/>
      <c r="D589" s="166"/>
      <c r="E589" s="166"/>
      <c r="F589" s="168"/>
      <c r="G589" s="166"/>
      <c r="H589" s="166"/>
      <c r="I589" s="171"/>
      <c r="J589" s="166"/>
      <c r="K589" s="171"/>
      <c r="L589" s="166"/>
      <c r="M589" s="166"/>
      <c r="N589" s="166"/>
      <c r="O589" s="166"/>
      <c r="P589" s="166"/>
      <c r="Q589" s="171"/>
      <c r="R589" s="166"/>
      <c r="S589" s="166"/>
      <c r="T589" s="166"/>
    </row>
    <row r="590" spans="2:20">
      <c r="B590" s="92"/>
      <c r="C590" s="166"/>
      <c r="D590" s="166"/>
      <c r="E590" s="166"/>
      <c r="F590" s="168"/>
      <c r="G590" s="166"/>
      <c r="H590" s="166"/>
      <c r="I590" s="171"/>
      <c r="J590" s="166"/>
      <c r="K590" s="171"/>
      <c r="L590" s="166"/>
      <c r="M590" s="166"/>
      <c r="N590" s="166"/>
      <c r="O590" s="166"/>
      <c r="P590" s="166"/>
      <c r="Q590" s="171"/>
      <c r="R590" s="166"/>
      <c r="S590" s="166"/>
      <c r="T590" s="166"/>
    </row>
    <row r="591" spans="2:20">
      <c r="B591" s="92"/>
      <c r="C591" s="166"/>
      <c r="D591" s="166"/>
      <c r="E591" s="166"/>
      <c r="F591" s="168"/>
      <c r="G591" s="166"/>
      <c r="H591" s="166"/>
      <c r="I591" s="171"/>
      <c r="J591" s="166"/>
      <c r="K591" s="171"/>
      <c r="L591" s="166"/>
      <c r="M591" s="166"/>
      <c r="N591" s="166"/>
      <c r="O591" s="166"/>
      <c r="P591" s="166"/>
      <c r="Q591" s="171"/>
      <c r="R591" s="166"/>
      <c r="S591" s="166"/>
      <c r="T591" s="166"/>
    </row>
    <row r="592" spans="2:20">
      <c r="B592" s="113"/>
      <c r="C592" s="166"/>
      <c r="D592" s="166"/>
      <c r="E592" s="166"/>
      <c r="F592" s="168"/>
      <c r="G592" s="166"/>
      <c r="H592" s="166"/>
      <c r="I592" s="171"/>
      <c r="J592" s="166"/>
      <c r="K592" s="171"/>
      <c r="L592" s="166"/>
      <c r="M592" s="166"/>
      <c r="N592" s="166"/>
      <c r="O592" s="166"/>
      <c r="P592" s="166"/>
      <c r="Q592" s="171"/>
      <c r="R592" s="166"/>
      <c r="S592" s="166"/>
      <c r="T592" s="166"/>
    </row>
    <row r="593" spans="2:20">
      <c r="B593" s="95"/>
      <c r="C593" s="166"/>
      <c r="D593" s="166"/>
      <c r="E593" s="166"/>
      <c r="F593" s="168"/>
      <c r="G593" s="166"/>
      <c r="H593" s="166"/>
      <c r="I593" s="171"/>
      <c r="J593" s="166"/>
      <c r="K593" s="171"/>
      <c r="L593" s="166"/>
      <c r="M593" s="166"/>
      <c r="N593" s="166"/>
      <c r="O593" s="166"/>
      <c r="P593" s="166"/>
      <c r="Q593" s="171"/>
      <c r="R593" s="166"/>
      <c r="S593" s="166"/>
      <c r="T593" s="166"/>
    </row>
    <row r="594" spans="2:20">
      <c r="B594" s="260"/>
      <c r="C594" s="166"/>
      <c r="D594" s="166"/>
      <c r="E594" s="166"/>
      <c r="F594" s="168"/>
      <c r="G594" s="166"/>
      <c r="H594" s="166"/>
      <c r="I594" s="171"/>
      <c r="J594" s="166"/>
      <c r="K594" s="171"/>
      <c r="L594" s="166"/>
      <c r="M594" s="166"/>
      <c r="N594" s="166"/>
      <c r="O594" s="166"/>
      <c r="P594" s="166"/>
      <c r="Q594" s="171"/>
      <c r="R594" s="166"/>
      <c r="S594" s="166"/>
      <c r="T594" s="166"/>
    </row>
    <row r="595" spans="2:20">
      <c r="B595" s="92"/>
      <c r="C595" s="166"/>
      <c r="D595" s="166"/>
      <c r="E595" s="166"/>
      <c r="F595" s="168"/>
      <c r="G595" s="166"/>
      <c r="H595" s="166"/>
      <c r="I595" s="171"/>
      <c r="J595" s="166"/>
      <c r="K595" s="171"/>
      <c r="L595" s="166"/>
      <c r="M595" s="166"/>
      <c r="N595" s="166"/>
      <c r="O595" s="166"/>
      <c r="P595" s="166"/>
      <c r="Q595" s="171"/>
      <c r="R595" s="166"/>
      <c r="S595" s="166"/>
      <c r="T595" s="166"/>
    </row>
    <row r="596" spans="2:20">
      <c r="B596" s="92"/>
      <c r="C596" s="166"/>
      <c r="D596" s="166"/>
      <c r="E596" s="166"/>
      <c r="F596" s="168"/>
      <c r="G596" s="166"/>
      <c r="H596" s="166"/>
      <c r="I596" s="171"/>
      <c r="J596" s="166"/>
      <c r="K596" s="171"/>
      <c r="L596" s="166"/>
      <c r="M596" s="166"/>
      <c r="N596" s="166"/>
      <c r="O596" s="166"/>
      <c r="P596" s="166"/>
      <c r="Q596" s="171"/>
      <c r="R596" s="166"/>
      <c r="S596" s="166"/>
      <c r="T596" s="166"/>
    </row>
    <row r="597" spans="2:20">
      <c r="B597" s="92"/>
      <c r="C597" s="166"/>
      <c r="D597" s="166"/>
      <c r="E597" s="166"/>
      <c r="F597" s="168"/>
      <c r="G597" s="166"/>
      <c r="H597" s="166"/>
      <c r="I597" s="171"/>
      <c r="J597" s="166"/>
      <c r="K597" s="171"/>
      <c r="L597" s="166"/>
      <c r="M597" s="166"/>
      <c r="N597" s="166"/>
      <c r="O597" s="166"/>
      <c r="P597" s="166"/>
      <c r="Q597" s="171"/>
      <c r="R597" s="166"/>
      <c r="S597" s="166"/>
      <c r="T597" s="166"/>
    </row>
    <row r="598" spans="2:20">
      <c r="B598" s="92"/>
      <c r="C598" s="166"/>
      <c r="D598" s="166"/>
      <c r="E598" s="166"/>
      <c r="F598" s="168"/>
      <c r="G598" s="166"/>
      <c r="H598" s="166"/>
      <c r="I598" s="171"/>
      <c r="J598" s="166"/>
      <c r="K598" s="171"/>
      <c r="L598" s="166"/>
      <c r="M598" s="166"/>
      <c r="N598" s="166"/>
      <c r="O598" s="166"/>
      <c r="P598" s="166"/>
      <c r="Q598" s="171"/>
      <c r="R598" s="166"/>
      <c r="S598" s="166"/>
      <c r="T598" s="166"/>
    </row>
    <row r="599" spans="2:20">
      <c r="B599" s="92"/>
      <c r="C599" s="166"/>
      <c r="D599" s="166"/>
      <c r="E599" s="166"/>
      <c r="F599" s="168"/>
      <c r="G599" s="166"/>
      <c r="H599" s="166"/>
      <c r="I599" s="171"/>
      <c r="J599" s="166"/>
      <c r="K599" s="171"/>
      <c r="L599" s="166"/>
      <c r="M599" s="166"/>
      <c r="N599" s="166"/>
      <c r="O599" s="166"/>
      <c r="P599" s="166"/>
      <c r="Q599" s="171"/>
      <c r="R599" s="166"/>
      <c r="S599" s="166"/>
      <c r="T599" s="166"/>
    </row>
    <row r="600" spans="2:20">
      <c r="B600" s="92"/>
      <c r="C600" s="166"/>
      <c r="D600" s="166"/>
      <c r="E600" s="166"/>
      <c r="F600" s="168"/>
      <c r="G600" s="166"/>
      <c r="H600" s="166"/>
      <c r="I600" s="171"/>
      <c r="J600" s="166"/>
      <c r="K600" s="171"/>
      <c r="L600" s="166"/>
      <c r="M600" s="166"/>
      <c r="N600" s="166"/>
      <c r="O600" s="166"/>
      <c r="P600" s="166"/>
      <c r="Q600" s="171"/>
      <c r="R600" s="166"/>
      <c r="S600" s="166"/>
      <c r="T600" s="166"/>
    </row>
    <row r="601" spans="2:20">
      <c r="B601" s="89"/>
      <c r="C601" s="166"/>
      <c r="D601" s="166"/>
      <c r="E601" s="166"/>
      <c r="F601" s="168"/>
      <c r="G601" s="166"/>
      <c r="H601" s="166"/>
      <c r="I601" s="171"/>
      <c r="J601" s="166"/>
      <c r="K601" s="171"/>
      <c r="L601" s="166"/>
      <c r="M601" s="166"/>
      <c r="N601" s="166"/>
      <c r="O601" s="166"/>
      <c r="P601" s="166"/>
      <c r="Q601" s="171"/>
      <c r="R601" s="166"/>
      <c r="S601" s="166"/>
      <c r="T601" s="166"/>
    </row>
    <row r="602" spans="2:20">
      <c r="B602" s="92"/>
      <c r="C602" s="166"/>
      <c r="D602" s="166"/>
      <c r="E602" s="166"/>
      <c r="F602" s="168"/>
      <c r="G602" s="166"/>
      <c r="H602" s="166"/>
      <c r="I602" s="171"/>
      <c r="J602" s="166"/>
      <c r="K602" s="171"/>
      <c r="L602" s="166"/>
      <c r="M602" s="166"/>
      <c r="N602" s="166"/>
      <c r="O602" s="166"/>
      <c r="P602" s="166"/>
      <c r="Q602" s="171"/>
      <c r="R602" s="166"/>
      <c r="S602" s="166"/>
      <c r="T602" s="166"/>
    </row>
    <row r="603" spans="2:20">
      <c r="B603" s="113"/>
      <c r="C603" s="166"/>
      <c r="D603" s="166"/>
      <c r="E603" s="166"/>
      <c r="F603" s="168" t="s">
        <v>93</v>
      </c>
      <c r="G603" s="166"/>
      <c r="H603" s="166"/>
      <c r="I603" s="171">
        <f>SUM(I566:I602)</f>
        <v>3</v>
      </c>
      <c r="J603" s="166"/>
      <c r="K603" s="171">
        <f>SUM(K566:K602)</f>
        <v>1</v>
      </c>
      <c r="L603" s="166"/>
      <c r="M603" s="166"/>
      <c r="N603" s="166"/>
      <c r="O603" s="166"/>
      <c r="P603" s="166"/>
      <c r="Q603" s="171">
        <f>SUM(Q566:Q602)</f>
        <v>8</v>
      </c>
      <c r="R603" s="166"/>
      <c r="S603" s="166"/>
      <c r="T603" s="166"/>
    </row>
    <row r="604" spans="2:20">
      <c r="B604" s="184"/>
      <c r="C604" s="139"/>
      <c r="D604" s="139"/>
      <c r="E604" s="139"/>
      <c r="F604" s="221" t="s">
        <v>575</v>
      </c>
      <c r="G604" s="220">
        <f>SUM(G558,G405,)</f>
        <v>10</v>
      </c>
      <c r="H604" s="220"/>
      <c r="I604" s="220">
        <f>SUM(,I603,I558,I506,I455,I405,)</f>
        <v>14</v>
      </c>
      <c r="J604" s="220">
        <f>SUM(J455,)</f>
        <v>1</v>
      </c>
      <c r="K604" s="220">
        <f>SUM(K603,K558,K455,K405,)</f>
        <v>9</v>
      </c>
      <c r="L604" s="220">
        <f>SUM(L506,L455,)</f>
        <v>5</v>
      </c>
      <c r="M604" s="220"/>
      <c r="N604" s="220"/>
      <c r="O604" s="220"/>
      <c r="P604" s="220"/>
      <c r="Q604" s="220">
        <f>SUM(Q603,Q558,Q506,Q455,Q405,)</f>
        <v>3036</v>
      </c>
      <c r="R604" s="220"/>
      <c r="S604" s="234">
        <v>1044000000</v>
      </c>
      <c r="T604" s="144"/>
    </row>
    <row r="605" spans="2:20">
      <c r="B605" s="217"/>
      <c r="C605" s="218"/>
      <c r="D605" s="219"/>
      <c r="E605" s="220"/>
      <c r="F605" s="221"/>
      <c r="G605" s="220"/>
      <c r="H605" s="220"/>
      <c r="I605" s="220"/>
      <c r="J605" s="220"/>
      <c r="K605" s="220"/>
      <c r="L605" s="220"/>
      <c r="M605" s="220"/>
      <c r="N605" s="220"/>
      <c r="O605" s="220"/>
      <c r="P605" s="220"/>
      <c r="Q605" s="220"/>
      <c r="R605" s="220"/>
      <c r="S605" s="234"/>
      <c r="T605" s="217"/>
    </row>
    <row r="606" spans="2:20">
      <c r="B606" s="184"/>
      <c r="C606" s="183"/>
      <c r="D606" s="131"/>
      <c r="E606" s="131"/>
      <c r="F606" s="162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31"/>
      <c r="S606" s="139"/>
      <c r="T606" s="139"/>
    </row>
    <row r="607" spans="2:20">
      <c r="B607" s="184"/>
      <c r="C607" s="183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9"/>
      <c r="T607" s="141"/>
    </row>
    <row r="608" spans="2:20">
      <c r="B608" s="184"/>
      <c r="C608" s="183"/>
      <c r="D608" s="184"/>
      <c r="E608" s="184"/>
      <c r="F608" s="131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39"/>
      <c r="T608" s="141"/>
    </row>
    <row r="609" spans="2:20">
      <c r="B609" s="184"/>
      <c r="C609" s="183"/>
      <c r="D609" s="184"/>
      <c r="E609" s="184"/>
      <c r="F609" s="131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39"/>
      <c r="T609" s="141"/>
    </row>
    <row r="614" ht="15.75" spans="2:2">
      <c r="B614" s="261" t="s">
        <v>576</v>
      </c>
    </row>
    <row r="615" ht="15.75" spans="2:20">
      <c r="B615" s="132" t="s">
        <v>4</v>
      </c>
      <c r="C615" s="132" t="s">
        <v>5</v>
      </c>
      <c r="D615" s="132" t="s">
        <v>6</v>
      </c>
      <c r="E615" s="132" t="s">
        <v>7</v>
      </c>
      <c r="F615" s="104" t="s">
        <v>8</v>
      </c>
      <c r="G615" s="132" t="s">
        <v>9</v>
      </c>
      <c r="H615" s="132" t="s">
        <v>10</v>
      </c>
      <c r="I615" s="132" t="s">
        <v>11</v>
      </c>
      <c r="J615" s="132" t="s">
        <v>12</v>
      </c>
      <c r="K615" s="132" t="s">
        <v>13</v>
      </c>
      <c r="L615" s="132" t="s">
        <v>14</v>
      </c>
      <c r="M615" s="132" t="s">
        <v>15</v>
      </c>
      <c r="N615" s="132" t="s">
        <v>16</v>
      </c>
      <c r="O615" s="132" t="s">
        <v>17</v>
      </c>
      <c r="P615" s="132" t="s">
        <v>18</v>
      </c>
      <c r="Q615" s="132" t="s">
        <v>19</v>
      </c>
      <c r="R615" s="132" t="s">
        <v>20</v>
      </c>
      <c r="S615" s="132" t="s">
        <v>21</v>
      </c>
      <c r="T615" s="132" t="s">
        <v>22</v>
      </c>
    </row>
    <row r="616" ht="15.75" spans="2:20">
      <c r="B616" s="105"/>
      <c r="C616" s="209"/>
      <c r="D616" s="210"/>
      <c r="E616" s="209"/>
      <c r="F616" s="211"/>
      <c r="G616" s="209"/>
      <c r="H616" s="209"/>
      <c r="I616" s="209"/>
      <c r="J616" s="209"/>
      <c r="K616" s="209"/>
      <c r="L616" s="209"/>
      <c r="M616" s="209"/>
      <c r="N616" s="209"/>
      <c r="O616" s="209"/>
      <c r="P616" s="209"/>
      <c r="Q616" s="209"/>
      <c r="R616" s="213"/>
      <c r="S616" s="214"/>
      <c r="T616" s="209"/>
    </row>
    <row r="617" spans="2:20">
      <c r="B617" s="56">
        <v>1</v>
      </c>
      <c r="C617" s="222">
        <v>44986</v>
      </c>
      <c r="D617" s="171" t="s">
        <v>577</v>
      </c>
      <c r="E617" s="52" t="s">
        <v>578</v>
      </c>
      <c r="F617" s="126" t="s">
        <v>24</v>
      </c>
      <c r="G617" s="123"/>
      <c r="H617" s="123"/>
      <c r="I617" s="123"/>
      <c r="J617" s="123"/>
      <c r="K617" s="123"/>
      <c r="L617" s="123">
        <v>1</v>
      </c>
      <c r="M617" s="123"/>
      <c r="N617" s="123"/>
      <c r="O617" s="123"/>
      <c r="P617" s="123"/>
      <c r="Q617" s="123">
        <v>4</v>
      </c>
      <c r="R617" s="123"/>
      <c r="S617" s="177" t="s">
        <v>25</v>
      </c>
      <c r="T617" s="194" t="s">
        <v>579</v>
      </c>
    </row>
    <row r="618" spans="2:20">
      <c r="B618" s="56"/>
      <c r="C618" s="109"/>
      <c r="D618" s="55" t="s">
        <v>580</v>
      </c>
      <c r="E618" s="56"/>
      <c r="F618" s="91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92"/>
      <c r="S618" s="178" t="s">
        <v>29</v>
      </c>
      <c r="T618" s="124" t="s">
        <v>581</v>
      </c>
    </row>
    <row r="619" spans="2:20">
      <c r="B619" s="56"/>
      <c r="C619" s="125"/>
      <c r="D619" s="123"/>
      <c r="E619" s="152"/>
      <c r="F619" s="126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72"/>
      <c r="S619" s="178" t="s">
        <v>582</v>
      </c>
      <c r="T619" s="112" t="s">
        <v>583</v>
      </c>
    </row>
    <row r="620" spans="2:20">
      <c r="B620" s="56"/>
      <c r="C620" s="109"/>
      <c r="D620" s="91"/>
      <c r="E620" s="56"/>
      <c r="F620" s="91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134" t="s">
        <v>584</v>
      </c>
      <c r="T620" s="112" t="s">
        <v>585</v>
      </c>
    </row>
    <row r="621" spans="2:20">
      <c r="B621" s="91"/>
      <c r="C621" s="181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29"/>
      <c r="S621" s="139" t="s">
        <v>586</v>
      </c>
      <c r="T621" s="216" t="s">
        <v>587</v>
      </c>
    </row>
    <row r="622" spans="2:20">
      <c r="B622" s="92"/>
      <c r="C622" s="183"/>
      <c r="D622" s="171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78" t="s">
        <v>588</v>
      </c>
      <c r="T622" s="166" t="s">
        <v>589</v>
      </c>
    </row>
    <row r="623" spans="2:20">
      <c r="B623" s="92"/>
      <c r="C623" s="166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78" t="s">
        <v>590</v>
      </c>
      <c r="T623" s="166" t="s">
        <v>591</v>
      </c>
    </row>
    <row r="624" spans="2:20">
      <c r="B624" s="212"/>
      <c r="C624" s="166"/>
      <c r="D624" s="166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78" t="s">
        <v>592</v>
      </c>
      <c r="T624" s="178" t="s">
        <v>29</v>
      </c>
    </row>
    <row r="625" spans="2:20">
      <c r="B625" s="92"/>
      <c r="C625" s="166"/>
      <c r="D625" s="166"/>
      <c r="E625" s="166"/>
      <c r="F625" s="168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12" t="s">
        <v>593</v>
      </c>
      <c r="T625" s="178" t="s">
        <v>32</v>
      </c>
    </row>
    <row r="626" spans="2:20">
      <c r="B626" s="92"/>
      <c r="C626" s="166"/>
      <c r="D626" s="166"/>
      <c r="E626" s="166"/>
      <c r="F626" s="168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 t="s">
        <v>594</v>
      </c>
      <c r="T626" s="112" t="s">
        <v>595</v>
      </c>
    </row>
    <row r="627" spans="2:20">
      <c r="B627" s="56"/>
      <c r="C627" s="187"/>
      <c r="D627" s="188"/>
      <c r="E627" s="123"/>
      <c r="F627" s="123"/>
      <c r="G627" s="180"/>
      <c r="H627" s="180"/>
      <c r="I627" s="180"/>
      <c r="J627" s="180"/>
      <c r="K627" s="180"/>
      <c r="L627" s="123"/>
      <c r="M627" s="180"/>
      <c r="N627" s="180"/>
      <c r="O627" s="180"/>
      <c r="P627" s="180"/>
      <c r="Q627" s="123"/>
      <c r="R627" s="180"/>
      <c r="S627" s="178"/>
      <c r="T627" s="180"/>
    </row>
    <row r="628" spans="2:20">
      <c r="B628" s="56">
        <v>2</v>
      </c>
      <c r="C628" s="222">
        <v>44986</v>
      </c>
      <c r="D628" s="171" t="s">
        <v>596</v>
      </c>
      <c r="E628" s="91" t="s">
        <v>288</v>
      </c>
      <c r="F628" s="91" t="s">
        <v>139</v>
      </c>
      <c r="G628" s="112"/>
      <c r="H628" s="112"/>
      <c r="I628" s="91">
        <v>1</v>
      </c>
      <c r="J628" s="91"/>
      <c r="K628" s="91"/>
      <c r="L628" s="91"/>
      <c r="M628" s="91"/>
      <c r="N628" s="91"/>
      <c r="O628" s="91"/>
      <c r="P628" s="91"/>
      <c r="Q628" s="91"/>
      <c r="R628" s="91"/>
      <c r="S628" s="177" t="s">
        <v>25</v>
      </c>
      <c r="T628" s="112" t="s">
        <v>597</v>
      </c>
    </row>
    <row r="629" spans="2:20">
      <c r="B629" s="56"/>
      <c r="C629" s="112"/>
      <c r="D629" s="91" t="s">
        <v>598</v>
      </c>
      <c r="E629" s="112"/>
      <c r="F629" s="91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78" t="s">
        <v>29</v>
      </c>
      <c r="T629" s="112" t="s">
        <v>599</v>
      </c>
    </row>
    <row r="630" spans="2:20">
      <c r="B630" s="56"/>
      <c r="C630" s="109"/>
      <c r="D630" s="91"/>
      <c r="E630" s="56"/>
      <c r="F630" s="91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178" t="s">
        <v>32</v>
      </c>
      <c r="T630" s="112" t="s">
        <v>600</v>
      </c>
    </row>
    <row r="631" spans="2:20">
      <c r="B631" s="92"/>
      <c r="C631" s="109"/>
      <c r="D631" s="91"/>
      <c r="E631" s="91"/>
      <c r="F631" s="91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12" t="s">
        <v>461</v>
      </c>
      <c r="T631" s="180"/>
    </row>
    <row r="632" spans="2:20">
      <c r="B632" s="92"/>
      <c r="C632" s="170"/>
      <c r="D632" s="131"/>
      <c r="E632" s="91"/>
      <c r="F632" s="116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39"/>
      <c r="T632" s="180"/>
    </row>
    <row r="633" spans="2:20">
      <c r="B633" s="92">
        <v>3</v>
      </c>
      <c r="C633" s="222">
        <v>44987</v>
      </c>
      <c r="D633" s="171" t="s">
        <v>601</v>
      </c>
      <c r="E633" s="56" t="s">
        <v>602</v>
      </c>
      <c r="F633" s="116" t="s">
        <v>69</v>
      </c>
      <c r="G633" s="91"/>
      <c r="H633" s="91"/>
      <c r="I633" s="91">
        <v>1</v>
      </c>
      <c r="J633" s="91"/>
      <c r="K633" s="91"/>
      <c r="L633" s="91"/>
      <c r="M633" s="91"/>
      <c r="N633" s="91"/>
      <c r="O633" s="91"/>
      <c r="P633" s="91"/>
      <c r="Q633" s="91">
        <v>1</v>
      </c>
      <c r="R633" s="91"/>
      <c r="S633" s="177" t="s">
        <v>25</v>
      </c>
      <c r="T633" s="115" t="s">
        <v>603</v>
      </c>
    </row>
    <row r="634" spans="2:20">
      <c r="B634" s="92"/>
      <c r="C634" s="109"/>
      <c r="D634" s="55" t="s">
        <v>604</v>
      </c>
      <c r="E634" s="56"/>
      <c r="F634" s="91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178" t="s">
        <v>29</v>
      </c>
      <c r="T634" s="194" t="s">
        <v>605</v>
      </c>
    </row>
    <row r="635" spans="2:20">
      <c r="B635" s="92"/>
      <c r="C635" s="153"/>
      <c r="D635" s="123"/>
      <c r="E635" s="56"/>
      <c r="F635" s="91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178" t="s">
        <v>32</v>
      </c>
      <c r="T635" s="115" t="s">
        <v>606</v>
      </c>
    </row>
    <row r="636" spans="2:20">
      <c r="B636" s="56"/>
      <c r="C636" s="109"/>
      <c r="D636" s="91"/>
      <c r="E636" s="56"/>
      <c r="F636" s="91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112" t="s">
        <v>595</v>
      </c>
      <c r="T636" s="115" t="s">
        <v>607</v>
      </c>
    </row>
    <row r="637" spans="2:20">
      <c r="B637" s="56"/>
      <c r="C637" s="125"/>
      <c r="D637" s="116"/>
      <c r="E637" s="56"/>
      <c r="F637" s="128"/>
      <c r="G637" s="56"/>
      <c r="H637" s="56"/>
      <c r="I637" s="56"/>
      <c r="J637" s="56"/>
      <c r="K637" s="121"/>
      <c r="L637" s="56"/>
      <c r="M637" s="56"/>
      <c r="N637" s="56"/>
      <c r="O637" s="56"/>
      <c r="P637" s="56"/>
      <c r="Q637" s="56"/>
      <c r="R637" s="92"/>
      <c r="S637" s="112"/>
      <c r="T637" s="163"/>
    </row>
    <row r="638" spans="2:20">
      <c r="B638" s="56">
        <v>4</v>
      </c>
      <c r="C638" s="222">
        <v>44987</v>
      </c>
      <c r="D638" s="171" t="s">
        <v>306</v>
      </c>
      <c r="E638" s="113" t="s">
        <v>59</v>
      </c>
      <c r="F638" s="116" t="s">
        <v>608</v>
      </c>
      <c r="G638" s="133"/>
      <c r="H638" s="134"/>
      <c r="I638" s="121">
        <v>1</v>
      </c>
      <c r="J638" s="151"/>
      <c r="K638" s="139"/>
      <c r="L638" s="216"/>
      <c r="M638" s="134"/>
      <c r="N638" s="134"/>
      <c r="O638" s="134"/>
      <c r="P638" s="134"/>
      <c r="Q638" s="116">
        <v>86</v>
      </c>
      <c r="R638" s="145"/>
      <c r="S638" s="177" t="s">
        <v>25</v>
      </c>
      <c r="T638" s="115" t="s">
        <v>609</v>
      </c>
    </row>
    <row r="639" spans="2:20">
      <c r="B639" s="56"/>
      <c r="C639" s="170"/>
      <c r="D639" s="184" t="s">
        <v>610</v>
      </c>
      <c r="E639" s="128"/>
      <c r="F639" s="91"/>
      <c r="G639" s="56"/>
      <c r="H639" s="56"/>
      <c r="I639" s="56"/>
      <c r="J639" s="56"/>
      <c r="L639" s="56"/>
      <c r="M639" s="56"/>
      <c r="N639" s="56"/>
      <c r="O639" s="56"/>
      <c r="P639" s="56"/>
      <c r="Q639" s="56"/>
      <c r="R639" s="92"/>
      <c r="S639" s="178" t="s">
        <v>29</v>
      </c>
      <c r="T639" s="112" t="s">
        <v>611</v>
      </c>
    </row>
    <row r="640" spans="2:20">
      <c r="B640" s="56"/>
      <c r="C640" s="125"/>
      <c r="D640" s="123"/>
      <c r="E640" s="56"/>
      <c r="F640" s="128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92"/>
      <c r="S640" s="178"/>
      <c r="T640" s="112" t="s">
        <v>612</v>
      </c>
    </row>
    <row r="641" spans="2:20">
      <c r="B641" s="56"/>
      <c r="C641" s="109"/>
      <c r="D641" s="91"/>
      <c r="E641" s="56"/>
      <c r="F641" s="128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178"/>
      <c r="T641" s="112" t="s">
        <v>613</v>
      </c>
    </row>
    <row r="642" spans="2:20">
      <c r="B642" s="56"/>
      <c r="C642" s="125"/>
      <c r="D642" s="91"/>
      <c r="E642" s="52"/>
      <c r="F642" s="91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180"/>
      <c r="T642" s="115" t="s">
        <v>614</v>
      </c>
    </row>
    <row r="643" spans="2:20">
      <c r="B643" s="56"/>
      <c r="C643" s="109"/>
      <c r="D643" s="56"/>
      <c r="E643" s="56"/>
      <c r="F643" s="116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56"/>
      <c r="S643" s="195"/>
      <c r="T643" s="279"/>
    </row>
    <row r="644" spans="2:20">
      <c r="B644" s="121">
        <v>5</v>
      </c>
      <c r="C644" s="222">
        <v>44988</v>
      </c>
      <c r="D644" s="171" t="s">
        <v>569</v>
      </c>
      <c r="E644" s="129" t="s">
        <v>138</v>
      </c>
      <c r="F644" s="164" t="s">
        <v>139</v>
      </c>
      <c r="G644" s="165"/>
      <c r="H644" s="165"/>
      <c r="I644" s="165"/>
      <c r="J644" s="165">
        <v>1</v>
      </c>
      <c r="K644" s="165"/>
      <c r="L644" s="165"/>
      <c r="M644" s="165"/>
      <c r="N644" s="165"/>
      <c r="O644" s="165"/>
      <c r="P644" s="165"/>
      <c r="Q644" s="165">
        <v>11</v>
      </c>
      <c r="R644" s="280"/>
      <c r="S644" s="177" t="s">
        <v>25</v>
      </c>
      <c r="T644" s="281" t="s">
        <v>615</v>
      </c>
    </row>
    <row r="645" spans="2:20">
      <c r="B645" s="95"/>
      <c r="C645" s="170"/>
      <c r="D645" s="171" t="s">
        <v>616</v>
      </c>
      <c r="E645" s="91"/>
      <c r="F645" s="91"/>
      <c r="G645" s="112"/>
      <c r="H645" s="112"/>
      <c r="I645" s="112"/>
      <c r="J645" s="112"/>
      <c r="K645" s="91"/>
      <c r="L645" s="91"/>
      <c r="M645" s="91"/>
      <c r="N645" s="91"/>
      <c r="O645" s="91"/>
      <c r="P645" s="91"/>
      <c r="Q645" s="91"/>
      <c r="R645" s="91"/>
      <c r="S645" s="178" t="s">
        <v>29</v>
      </c>
      <c r="T645" s="112" t="s">
        <v>617</v>
      </c>
    </row>
    <row r="646" spans="2:20">
      <c r="B646" s="111"/>
      <c r="C646" s="112"/>
      <c r="D646" s="91"/>
      <c r="E646" s="112"/>
      <c r="F646" s="91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78" t="s">
        <v>32</v>
      </c>
      <c r="T646" s="115" t="s">
        <v>618</v>
      </c>
    </row>
    <row r="647" spans="2:20">
      <c r="B647" s="52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112" t="s">
        <v>436</v>
      </c>
      <c r="T647" s="115" t="s">
        <v>619</v>
      </c>
    </row>
    <row r="648" spans="2:20">
      <c r="B648" s="113"/>
      <c r="C648" s="109"/>
      <c r="D648" s="123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112"/>
      <c r="T648" s="112" t="s">
        <v>620</v>
      </c>
    </row>
    <row r="649" spans="2:20">
      <c r="B649" s="92"/>
      <c r="C649" s="112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180"/>
      <c r="T649" s="112" t="s">
        <v>621</v>
      </c>
    </row>
    <row r="650" spans="2:20">
      <c r="B650" s="92"/>
      <c r="C650" s="56"/>
      <c r="D650" s="92"/>
      <c r="E650" s="56"/>
      <c r="F650" s="119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56"/>
      <c r="S650" s="178"/>
      <c r="T650" s="115" t="s">
        <v>622</v>
      </c>
    </row>
    <row r="651" spans="2:20">
      <c r="B651" s="92"/>
      <c r="C651" s="121"/>
      <c r="D651" s="113"/>
      <c r="E651" s="121"/>
      <c r="F651" s="116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21"/>
      <c r="S651" s="112"/>
      <c r="T651" s="163"/>
    </row>
    <row r="652" spans="2:20">
      <c r="B652" s="265">
        <v>6</v>
      </c>
      <c r="C652" s="266">
        <v>44926</v>
      </c>
      <c r="D652" s="267" t="s">
        <v>623</v>
      </c>
      <c r="E652" s="268" t="s">
        <v>624</v>
      </c>
      <c r="F652" s="268" t="s">
        <v>625</v>
      </c>
      <c r="G652" s="268"/>
      <c r="H652" s="268"/>
      <c r="I652" s="268"/>
      <c r="J652" s="268"/>
      <c r="K652" s="268"/>
      <c r="L652" s="268"/>
      <c r="M652" s="268">
        <v>1</v>
      </c>
      <c r="N652" s="268"/>
      <c r="O652" s="268"/>
      <c r="P652" s="268"/>
      <c r="Q652" s="268"/>
      <c r="R652" s="282"/>
      <c r="S652" s="283" t="s">
        <v>25</v>
      </c>
      <c r="T652" s="282" t="s">
        <v>626</v>
      </c>
    </row>
    <row r="653" spans="2:20">
      <c r="B653" s="269"/>
      <c r="C653" s="270"/>
      <c r="D653" s="271" t="s">
        <v>627</v>
      </c>
      <c r="E653" s="270"/>
      <c r="F653" s="272"/>
      <c r="G653" s="270"/>
      <c r="H653" s="270"/>
      <c r="I653" s="270"/>
      <c r="J653" s="270"/>
      <c r="K653" s="270"/>
      <c r="L653" s="270"/>
      <c r="M653" s="270"/>
      <c r="N653" s="270"/>
      <c r="O653" s="270"/>
      <c r="P653" s="270"/>
      <c r="Q653" s="270"/>
      <c r="R653" s="284"/>
      <c r="S653" s="285" t="s">
        <v>29</v>
      </c>
      <c r="T653" s="286" t="s">
        <v>628</v>
      </c>
    </row>
    <row r="654" spans="2:20">
      <c r="B654" s="269"/>
      <c r="C654" s="270"/>
      <c r="D654" s="270"/>
      <c r="E654" s="270"/>
      <c r="F654" s="272"/>
      <c r="G654" s="270"/>
      <c r="H654" s="270"/>
      <c r="I654" s="270"/>
      <c r="J654" s="270"/>
      <c r="K654" s="270"/>
      <c r="L654" s="270"/>
      <c r="M654" s="270"/>
      <c r="N654" s="270"/>
      <c r="O654" s="270"/>
      <c r="P654" s="270"/>
      <c r="Q654" s="270"/>
      <c r="R654" s="284"/>
      <c r="S654" s="285" t="s">
        <v>32</v>
      </c>
      <c r="T654" s="286" t="s">
        <v>629</v>
      </c>
    </row>
    <row r="655" spans="2:20">
      <c r="B655" s="269"/>
      <c r="C655" s="270"/>
      <c r="D655" s="270"/>
      <c r="E655" s="270"/>
      <c r="F655" s="272"/>
      <c r="G655" s="270"/>
      <c r="H655" s="270"/>
      <c r="I655" s="270"/>
      <c r="J655" s="270"/>
      <c r="K655" s="270"/>
      <c r="L655" s="270"/>
      <c r="M655" s="270"/>
      <c r="N655" s="270"/>
      <c r="O655" s="270"/>
      <c r="P655" s="270"/>
      <c r="Q655" s="270"/>
      <c r="R655" s="284"/>
      <c r="S655" s="282" t="s">
        <v>429</v>
      </c>
      <c r="T655" s="286" t="s">
        <v>630</v>
      </c>
    </row>
    <row r="656" spans="2:20">
      <c r="B656" s="267"/>
      <c r="C656" s="273"/>
      <c r="D656" s="273"/>
      <c r="E656" s="273"/>
      <c r="F656" s="274"/>
      <c r="G656" s="273"/>
      <c r="H656" s="273"/>
      <c r="I656" s="273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 t="s">
        <v>631</v>
      </c>
    </row>
    <row r="657" spans="2:20">
      <c r="B657" s="275"/>
      <c r="C657" s="276"/>
      <c r="D657" s="274"/>
      <c r="E657" s="267"/>
      <c r="F657" s="274"/>
      <c r="G657" s="267"/>
      <c r="H657" s="267"/>
      <c r="I657" s="267"/>
      <c r="J657" s="267"/>
      <c r="K657" s="267"/>
      <c r="L657" s="267"/>
      <c r="M657" s="267"/>
      <c r="N657" s="267"/>
      <c r="O657" s="267"/>
      <c r="P657" s="267"/>
      <c r="Q657" s="267"/>
      <c r="R657" s="267"/>
      <c r="S657" s="273"/>
      <c r="T657" s="273" t="s">
        <v>632</v>
      </c>
    </row>
    <row r="658" spans="2:20">
      <c r="B658" s="267"/>
      <c r="C658" s="276"/>
      <c r="D658" s="274"/>
      <c r="E658" s="274"/>
      <c r="F658" s="274"/>
      <c r="G658" s="274"/>
      <c r="H658" s="274"/>
      <c r="I658" s="274"/>
      <c r="J658" s="274"/>
      <c r="K658" s="274"/>
      <c r="L658" s="274"/>
      <c r="M658" s="274"/>
      <c r="N658" s="274"/>
      <c r="O658" s="274"/>
      <c r="P658" s="274"/>
      <c r="Q658" s="274"/>
      <c r="R658" s="274"/>
      <c r="S658" s="273"/>
      <c r="T658" s="273" t="s">
        <v>633</v>
      </c>
    </row>
    <row r="659" spans="2:20">
      <c r="B659" s="267"/>
      <c r="C659" s="276"/>
      <c r="D659" s="274"/>
      <c r="E659" s="274"/>
      <c r="F659" s="274"/>
      <c r="G659" s="274"/>
      <c r="H659" s="274"/>
      <c r="I659" s="274"/>
      <c r="J659" s="274"/>
      <c r="K659" s="274"/>
      <c r="L659" s="274"/>
      <c r="M659" s="274"/>
      <c r="N659" s="274"/>
      <c r="O659" s="274"/>
      <c r="P659" s="274"/>
      <c r="Q659" s="274"/>
      <c r="R659" s="274"/>
      <c r="S659" s="273"/>
      <c r="T659" s="287" t="s">
        <v>634</v>
      </c>
    </row>
    <row r="660" spans="2:20">
      <c r="B660" s="267"/>
      <c r="C660" s="276"/>
      <c r="D660" s="267"/>
      <c r="E660" s="267"/>
      <c r="F660" s="274"/>
      <c r="G660" s="267"/>
      <c r="H660" s="267"/>
      <c r="I660" s="267"/>
      <c r="J660" s="267"/>
      <c r="K660" s="267"/>
      <c r="L660" s="267"/>
      <c r="M660" s="267"/>
      <c r="N660" s="267"/>
      <c r="O660" s="267"/>
      <c r="P660" s="267"/>
      <c r="Q660" s="267"/>
      <c r="R660" s="267"/>
      <c r="S660" s="273"/>
      <c r="T660" s="287" t="s">
        <v>635</v>
      </c>
    </row>
    <row r="661" spans="2:20">
      <c r="B661" s="184"/>
      <c r="C661" s="183"/>
      <c r="D661" s="184"/>
      <c r="E661" s="184"/>
      <c r="F661" s="131" t="s">
        <v>93</v>
      </c>
      <c r="G661" s="131"/>
      <c r="H661" s="131"/>
      <c r="I661" s="131">
        <f>SUM(I617:I660)</f>
        <v>3</v>
      </c>
      <c r="J661" s="131">
        <f>SUM(J617:J660)</f>
        <v>1</v>
      </c>
      <c r="K661" s="131"/>
      <c r="L661" s="131">
        <f>SUM(L616:L660)</f>
        <v>1</v>
      </c>
      <c r="M661" s="131">
        <f>SUM(M617:M660)</f>
        <v>1</v>
      </c>
      <c r="N661" s="131"/>
      <c r="O661" s="131"/>
      <c r="P661" s="131"/>
      <c r="Q661" s="131">
        <f>SUM(Q617:Q660)</f>
        <v>102</v>
      </c>
      <c r="R661" s="184"/>
      <c r="S661" s="60">
        <v>165000000</v>
      </c>
      <c r="T661" s="141"/>
    </row>
    <row r="662" spans="2:20">
      <c r="B662" s="144"/>
      <c r="C662" s="144"/>
      <c r="D662" s="144"/>
      <c r="E662" s="144"/>
      <c r="F662" s="162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</row>
    <row r="666" ht="15.75" spans="2:20">
      <c r="B666" s="132" t="s">
        <v>4</v>
      </c>
      <c r="C666" s="132" t="s">
        <v>5</v>
      </c>
      <c r="D666" s="132" t="s">
        <v>6</v>
      </c>
      <c r="E666" s="132" t="s">
        <v>7</v>
      </c>
      <c r="F666" s="104" t="s">
        <v>8</v>
      </c>
      <c r="G666" s="132" t="s">
        <v>9</v>
      </c>
      <c r="H666" s="132" t="s">
        <v>10</v>
      </c>
      <c r="I666" s="132" t="s">
        <v>11</v>
      </c>
      <c r="J666" s="132" t="s">
        <v>12</v>
      </c>
      <c r="K666" s="132" t="s">
        <v>13</v>
      </c>
      <c r="L666" s="132" t="s">
        <v>14</v>
      </c>
      <c r="M666" s="132" t="s">
        <v>15</v>
      </c>
      <c r="N666" s="132" t="s">
        <v>16</v>
      </c>
      <c r="O666" s="132" t="s">
        <v>17</v>
      </c>
      <c r="P666" s="132" t="s">
        <v>18</v>
      </c>
      <c r="Q666" s="132" t="s">
        <v>19</v>
      </c>
      <c r="R666" s="132" t="s">
        <v>20</v>
      </c>
      <c r="S666" s="132" t="s">
        <v>21</v>
      </c>
      <c r="T666" s="132" t="s">
        <v>22</v>
      </c>
    </row>
    <row r="667" ht="15.75" spans="2:20">
      <c r="B667" s="105"/>
      <c r="C667" s="209"/>
      <c r="D667" s="210"/>
      <c r="E667" s="209"/>
      <c r="F667" s="211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13"/>
      <c r="S667" s="214"/>
      <c r="T667" s="209"/>
    </row>
    <row r="668" spans="2:20">
      <c r="B668" s="277">
        <v>7</v>
      </c>
      <c r="C668" s="266">
        <v>44926</v>
      </c>
      <c r="D668" s="267" t="s">
        <v>636</v>
      </c>
      <c r="E668" s="268" t="s">
        <v>624</v>
      </c>
      <c r="F668" s="268" t="s">
        <v>625</v>
      </c>
      <c r="G668" s="123"/>
      <c r="H668" s="123"/>
      <c r="I668" s="123"/>
      <c r="J668" s="278"/>
      <c r="K668" s="278">
        <v>1</v>
      </c>
      <c r="L668" s="278"/>
      <c r="M668" s="278"/>
      <c r="N668" s="278"/>
      <c r="O668" s="278"/>
      <c r="P668" s="278"/>
      <c r="Q668" s="278">
        <v>1</v>
      </c>
      <c r="R668" s="123"/>
      <c r="S668" s="283" t="s">
        <v>25</v>
      </c>
      <c r="T668" s="288" t="s">
        <v>637</v>
      </c>
    </row>
    <row r="669" spans="2:20">
      <c r="B669" s="56"/>
      <c r="C669" s="109"/>
      <c r="D669" s="271" t="s">
        <v>627</v>
      </c>
      <c r="E669" s="56"/>
      <c r="F669" s="91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92"/>
      <c r="S669" s="285" t="s">
        <v>29</v>
      </c>
      <c r="T669" s="289" t="s">
        <v>638</v>
      </c>
    </row>
    <row r="670" spans="2:20">
      <c r="B670" s="56"/>
      <c r="C670" s="187"/>
      <c r="D670" s="131"/>
      <c r="E670" s="264"/>
      <c r="F670" s="126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72"/>
      <c r="S670" s="285" t="s">
        <v>32</v>
      </c>
      <c r="T670" s="282" t="s">
        <v>395</v>
      </c>
    </row>
    <row r="671" spans="2:20">
      <c r="B671" s="56"/>
      <c r="C671" s="109"/>
      <c r="D671" s="123"/>
      <c r="E671" s="56"/>
      <c r="F671" s="91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282" t="s">
        <v>482</v>
      </c>
      <c r="T671" s="273" t="s">
        <v>639</v>
      </c>
    </row>
    <row r="672" spans="2:20">
      <c r="B672" s="91"/>
      <c r="C672" s="181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29"/>
      <c r="S672" s="139"/>
      <c r="T672" s="216"/>
    </row>
    <row r="673" spans="2:20">
      <c r="B673" s="92">
        <v>8</v>
      </c>
      <c r="C673" s="222">
        <v>44993</v>
      </c>
      <c r="D673" s="171" t="s">
        <v>215</v>
      </c>
      <c r="E673" s="168" t="s">
        <v>640</v>
      </c>
      <c r="F673" s="168" t="s">
        <v>87</v>
      </c>
      <c r="G673" s="168"/>
      <c r="H673" s="168"/>
      <c r="I673" s="168">
        <v>1</v>
      </c>
      <c r="J673" s="168"/>
      <c r="K673" s="168"/>
      <c r="L673" s="168"/>
      <c r="M673" s="168"/>
      <c r="N673" s="168"/>
      <c r="O673" s="168"/>
      <c r="P673" s="168"/>
      <c r="Q673" s="168">
        <v>2</v>
      </c>
      <c r="R673" s="168"/>
      <c r="S673" s="177" t="s">
        <v>25</v>
      </c>
      <c r="T673" s="166" t="s">
        <v>641</v>
      </c>
    </row>
    <row r="674" spans="2:20">
      <c r="B674" s="92"/>
      <c r="C674" s="166"/>
      <c r="D674" s="168" t="s">
        <v>642</v>
      </c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78" t="s">
        <v>29</v>
      </c>
      <c r="T674" s="166" t="s">
        <v>643</v>
      </c>
    </row>
    <row r="675" spans="2:20">
      <c r="B675" s="212"/>
      <c r="C675" s="166"/>
      <c r="D675" s="166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78" t="s">
        <v>32</v>
      </c>
      <c r="T675" s="166" t="s">
        <v>644</v>
      </c>
    </row>
    <row r="676" spans="2:20">
      <c r="B676" s="92"/>
      <c r="C676" s="166"/>
      <c r="D676" s="166"/>
      <c r="E676" s="166"/>
      <c r="F676" s="168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34" t="s">
        <v>429</v>
      </c>
      <c r="T676" s="166" t="s">
        <v>645</v>
      </c>
    </row>
    <row r="677" spans="2:20">
      <c r="B677" s="92"/>
      <c r="C677" s="166"/>
      <c r="D677" s="166"/>
      <c r="E677" s="166"/>
      <c r="F677" s="168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</row>
    <row r="678" spans="2:20">
      <c r="B678" s="56">
        <v>9</v>
      </c>
      <c r="C678" s="222">
        <v>44998</v>
      </c>
      <c r="D678" s="171" t="s">
        <v>646</v>
      </c>
      <c r="E678" s="123" t="s">
        <v>217</v>
      </c>
      <c r="F678" s="123" t="s">
        <v>217</v>
      </c>
      <c r="G678" s="180"/>
      <c r="H678" s="180"/>
      <c r="I678" s="180"/>
      <c r="J678" s="180"/>
      <c r="K678" s="180"/>
      <c r="L678" s="123">
        <v>1</v>
      </c>
      <c r="M678" s="180"/>
      <c r="N678" s="180"/>
      <c r="O678" s="180"/>
      <c r="P678" s="180"/>
      <c r="Q678" s="123">
        <v>3</v>
      </c>
      <c r="R678" s="180"/>
      <c r="S678" s="177" t="s">
        <v>25</v>
      </c>
      <c r="T678" s="180" t="s">
        <v>647</v>
      </c>
    </row>
    <row r="679" spans="2:20">
      <c r="B679" s="56"/>
      <c r="C679" s="222"/>
      <c r="D679" s="168" t="s">
        <v>648</v>
      </c>
      <c r="E679" s="91"/>
      <c r="F679" s="91"/>
      <c r="G679" s="112"/>
      <c r="H679" s="112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178" t="s">
        <v>29</v>
      </c>
      <c r="T679" s="112" t="s">
        <v>649</v>
      </c>
    </row>
    <row r="680" spans="2:20">
      <c r="B680" s="56"/>
      <c r="C680" s="112"/>
      <c r="D680" s="91"/>
      <c r="E680" s="112"/>
      <c r="F680" s="91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78" t="s">
        <v>32</v>
      </c>
      <c r="T680" s="112" t="s">
        <v>650</v>
      </c>
    </row>
    <row r="681" spans="2:20">
      <c r="B681" s="56"/>
      <c r="C681" s="109"/>
      <c r="D681" s="91"/>
      <c r="E681" s="56"/>
      <c r="F681" s="91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134" t="s">
        <v>651</v>
      </c>
      <c r="T681" s="112" t="s">
        <v>652</v>
      </c>
    </row>
    <row r="682" spans="2:20">
      <c r="B682" s="92"/>
      <c r="C682" s="109"/>
      <c r="D682" s="91"/>
      <c r="E682" s="91"/>
      <c r="F682" s="91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12"/>
      <c r="T682" s="180"/>
    </row>
    <row r="683" spans="2:20">
      <c r="B683" s="92">
        <v>10</v>
      </c>
      <c r="C683" s="222">
        <v>45005</v>
      </c>
      <c r="D683" s="171" t="s">
        <v>653</v>
      </c>
      <c r="E683" s="91" t="s">
        <v>570</v>
      </c>
      <c r="F683" s="116" t="s">
        <v>139</v>
      </c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39"/>
      <c r="T683" s="180"/>
    </row>
    <row r="684" spans="2:20">
      <c r="B684" s="92"/>
      <c r="C684" s="222"/>
      <c r="D684" s="171" t="s">
        <v>654</v>
      </c>
      <c r="E684" s="56"/>
      <c r="F684" s="116"/>
      <c r="G684" s="91"/>
      <c r="H684" s="91"/>
      <c r="I684" s="91"/>
      <c r="J684" s="91"/>
      <c r="K684" s="91"/>
      <c r="L684" s="91"/>
      <c r="M684" s="91"/>
      <c r="N684" s="91"/>
      <c r="O684" s="91">
        <v>1</v>
      </c>
      <c r="P684" s="91"/>
      <c r="Q684" s="91">
        <v>1</v>
      </c>
      <c r="R684" s="91"/>
      <c r="S684" s="177" t="s">
        <v>655</v>
      </c>
      <c r="T684" s="115" t="s">
        <v>656</v>
      </c>
    </row>
    <row r="685" spans="2:20">
      <c r="B685" s="92"/>
      <c r="C685" s="109"/>
      <c r="D685" s="55" t="s">
        <v>657</v>
      </c>
      <c r="E685" s="56"/>
      <c r="F685" s="91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178" t="s">
        <v>658</v>
      </c>
      <c r="T685" s="194" t="s">
        <v>659</v>
      </c>
    </row>
    <row r="686" spans="2:20">
      <c r="B686" s="92"/>
      <c r="C686" s="153"/>
      <c r="D686" s="123"/>
      <c r="E686" s="56"/>
      <c r="F686" s="91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178" t="s">
        <v>660</v>
      </c>
      <c r="T686" s="115" t="s">
        <v>661</v>
      </c>
    </row>
    <row r="687" spans="2:20">
      <c r="B687" s="56"/>
      <c r="C687" s="109"/>
      <c r="D687" s="91"/>
      <c r="E687" s="56"/>
      <c r="F687" s="91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112"/>
      <c r="T687" s="115" t="s">
        <v>662</v>
      </c>
    </row>
    <row r="688" spans="2:20">
      <c r="B688" s="56"/>
      <c r="C688" s="125"/>
      <c r="D688" s="116"/>
      <c r="E688" s="56"/>
      <c r="F688" s="128"/>
      <c r="G688" s="56"/>
      <c r="H688" s="56"/>
      <c r="I688" s="56"/>
      <c r="J688" s="56"/>
      <c r="K688" s="121"/>
      <c r="L688" s="56"/>
      <c r="M688" s="56"/>
      <c r="N688" s="56"/>
      <c r="O688" s="56"/>
      <c r="P688" s="56"/>
      <c r="Q688" s="56"/>
      <c r="R688" s="92"/>
      <c r="S688" s="112"/>
      <c r="T688" s="163"/>
    </row>
    <row r="689" spans="2:20">
      <c r="B689" s="56">
        <v>11</v>
      </c>
      <c r="C689" s="222">
        <v>45005</v>
      </c>
      <c r="D689" s="171" t="s">
        <v>663</v>
      </c>
      <c r="E689" s="113" t="s">
        <v>664</v>
      </c>
      <c r="F689" s="116" t="s">
        <v>51</v>
      </c>
      <c r="G689" s="133"/>
      <c r="H689" s="134"/>
      <c r="I689" s="121"/>
      <c r="J689" s="151"/>
      <c r="K689" s="139"/>
      <c r="L689" s="149">
        <v>1</v>
      </c>
      <c r="M689" s="134"/>
      <c r="N689" s="134"/>
      <c r="O689" s="134"/>
      <c r="P689" s="134"/>
      <c r="Q689" s="116"/>
      <c r="R689" s="145"/>
      <c r="S689" s="177" t="s">
        <v>25</v>
      </c>
      <c r="T689" s="115" t="s">
        <v>665</v>
      </c>
    </row>
    <row r="690" spans="2:20">
      <c r="B690" s="56"/>
      <c r="C690" s="170"/>
      <c r="D690" s="184"/>
      <c r="E690" s="128"/>
      <c r="F690" s="91"/>
      <c r="G690" s="56"/>
      <c r="H690" s="56"/>
      <c r="I690" s="56"/>
      <c r="J690" s="56"/>
      <c r="L690" s="56"/>
      <c r="M690" s="56"/>
      <c r="N690" s="56"/>
      <c r="O690" s="56"/>
      <c r="P690" s="56"/>
      <c r="Q690" s="56"/>
      <c r="R690" s="92"/>
      <c r="S690" s="178" t="s">
        <v>29</v>
      </c>
      <c r="T690" s="112" t="s">
        <v>666</v>
      </c>
    </row>
    <row r="691" spans="2:20">
      <c r="B691" s="56"/>
      <c r="C691" s="125"/>
      <c r="D691" s="123"/>
      <c r="E691" s="56"/>
      <c r="F691" s="128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92"/>
      <c r="S691" s="178" t="s">
        <v>32</v>
      </c>
      <c r="T691" s="112"/>
    </row>
    <row r="692" spans="2:20">
      <c r="B692" s="56"/>
      <c r="C692" s="109"/>
      <c r="D692" s="91"/>
      <c r="E692" s="56"/>
      <c r="F692" s="128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134" t="s">
        <v>667</v>
      </c>
      <c r="T692" s="112"/>
    </row>
    <row r="693" spans="2:20">
      <c r="B693" s="56"/>
      <c r="C693" s="125"/>
      <c r="D693" s="91"/>
      <c r="E693" s="52"/>
      <c r="F693" s="91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92"/>
      <c r="S693" s="139"/>
      <c r="T693" s="124"/>
    </row>
    <row r="694" spans="2:20">
      <c r="B694" s="56">
        <v>12</v>
      </c>
      <c r="C694" s="222">
        <v>45011</v>
      </c>
      <c r="D694" s="171" t="s">
        <v>443</v>
      </c>
      <c r="E694" s="91" t="s">
        <v>411</v>
      </c>
      <c r="F694" s="116" t="s">
        <v>179</v>
      </c>
      <c r="G694" s="121"/>
      <c r="H694" s="121"/>
      <c r="I694" s="121"/>
      <c r="J694" s="121">
        <v>1</v>
      </c>
      <c r="K694" s="121"/>
      <c r="L694" s="121"/>
      <c r="M694" s="121"/>
      <c r="N694" s="121"/>
      <c r="O694" s="121"/>
      <c r="P694" s="121"/>
      <c r="Q694" s="121">
        <v>2</v>
      </c>
      <c r="R694" s="56"/>
      <c r="S694" s="177" t="s">
        <v>25</v>
      </c>
      <c r="T694" s="279" t="s">
        <v>668</v>
      </c>
    </row>
    <row r="695" spans="2:20">
      <c r="B695" s="121"/>
      <c r="C695" s="222"/>
      <c r="D695" s="171" t="s">
        <v>669</v>
      </c>
      <c r="E695" s="129"/>
      <c r="F695" s="164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280"/>
      <c r="S695" s="178" t="s">
        <v>29</v>
      </c>
      <c r="T695" s="281" t="s">
        <v>670</v>
      </c>
    </row>
    <row r="696" spans="2:20">
      <c r="B696" s="95"/>
      <c r="C696" s="170"/>
      <c r="D696" s="171"/>
      <c r="E696" s="91"/>
      <c r="F696" s="91"/>
      <c r="G696" s="112"/>
      <c r="H696" s="112"/>
      <c r="I696" s="112"/>
      <c r="J696" s="112"/>
      <c r="K696" s="91"/>
      <c r="L696" s="91"/>
      <c r="M696" s="91"/>
      <c r="N696" s="91"/>
      <c r="O696" s="91"/>
      <c r="P696" s="91"/>
      <c r="Q696" s="91"/>
      <c r="R696" s="91"/>
      <c r="S696" s="178" t="s">
        <v>32</v>
      </c>
      <c r="T696" s="112" t="s">
        <v>671</v>
      </c>
    </row>
    <row r="697" spans="2:20">
      <c r="B697" s="111"/>
      <c r="C697" s="112"/>
      <c r="D697" s="91"/>
      <c r="E697" s="112"/>
      <c r="F697" s="91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34" t="s">
        <v>672</v>
      </c>
      <c r="T697" s="115"/>
    </row>
    <row r="698" spans="2:20">
      <c r="B698" s="52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112"/>
      <c r="T698" s="115"/>
    </row>
    <row r="699" spans="2:20">
      <c r="B699" s="113">
        <v>13</v>
      </c>
      <c r="C699" s="222">
        <v>45011</v>
      </c>
      <c r="D699" s="167" t="s">
        <v>673</v>
      </c>
      <c r="E699" s="91" t="s">
        <v>397</v>
      </c>
      <c r="F699" s="91"/>
      <c r="G699" s="91">
        <v>1</v>
      </c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177" t="s">
        <v>25</v>
      </c>
      <c r="T699" s="112" t="s">
        <v>674</v>
      </c>
    </row>
    <row r="700" spans="2:20">
      <c r="B700" s="92"/>
      <c r="C700" s="112"/>
      <c r="D700" s="110" t="s">
        <v>675</v>
      </c>
      <c r="E700" s="91" t="s">
        <v>676</v>
      </c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178" t="s">
        <v>29</v>
      </c>
      <c r="T700" s="112" t="s">
        <v>677</v>
      </c>
    </row>
    <row r="701" spans="2:20">
      <c r="B701" s="92"/>
      <c r="C701" s="56"/>
      <c r="D701" s="118" t="s">
        <v>678</v>
      </c>
      <c r="E701" s="56"/>
      <c r="F701" s="119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56"/>
      <c r="S701" s="178"/>
      <c r="T701" s="115" t="s">
        <v>679</v>
      </c>
    </row>
    <row r="702" spans="2:20">
      <c r="B702" s="92"/>
      <c r="C702" s="121"/>
      <c r="D702" s="122" t="s">
        <v>680</v>
      </c>
      <c r="E702" s="91" t="s">
        <v>397</v>
      </c>
      <c r="F702" s="116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21"/>
      <c r="S702" s="112"/>
      <c r="T702" s="163"/>
    </row>
    <row r="703" spans="2:20">
      <c r="B703" s="92"/>
      <c r="C703" s="112"/>
      <c r="D703" s="112" t="s">
        <v>681</v>
      </c>
      <c r="E703" s="91" t="s">
        <v>682</v>
      </c>
      <c r="F703" s="91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</row>
    <row r="704" spans="2:20">
      <c r="B704" s="113"/>
      <c r="C704" s="134"/>
      <c r="D704" s="134"/>
      <c r="E704" s="134"/>
      <c r="F704" s="116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95"/>
      <c r="T704" s="134"/>
    </row>
    <row r="705" spans="2:20">
      <c r="B705" s="184"/>
      <c r="C705" s="139"/>
      <c r="D705" s="139"/>
      <c r="E705" s="139"/>
      <c r="F705" s="131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44"/>
    </row>
    <row r="706" spans="2:20">
      <c r="B706" s="144"/>
      <c r="C706" s="183"/>
      <c r="D706" s="131"/>
      <c r="E706" s="184"/>
      <c r="F706" s="131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39"/>
      <c r="T706" s="144"/>
    </row>
    <row r="707" spans="2:20">
      <c r="B707" s="144"/>
      <c r="C707" s="183"/>
      <c r="D707" s="131"/>
      <c r="E707" s="184"/>
      <c r="F707" s="131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39"/>
      <c r="T707" s="144"/>
    </row>
    <row r="708" spans="2:20">
      <c r="B708" s="144"/>
      <c r="C708" s="183"/>
      <c r="D708" s="131"/>
      <c r="E708" s="184"/>
      <c r="F708" s="131" t="s">
        <v>93</v>
      </c>
      <c r="G708" s="184">
        <f>SUM(G696:G707)</f>
        <v>1</v>
      </c>
      <c r="H708" s="184"/>
      <c r="I708" s="184">
        <f>SUM(I668:I707)</f>
        <v>1</v>
      </c>
      <c r="J708" s="184"/>
      <c r="K708" s="184">
        <f>SUM(K668:K707)</f>
        <v>1</v>
      </c>
      <c r="L708" s="184">
        <f>SUM(L668:L707)</f>
        <v>2</v>
      </c>
      <c r="M708" s="184"/>
      <c r="N708" s="184"/>
      <c r="O708" s="184">
        <f>SUM(O668:O707)</f>
        <v>1</v>
      </c>
      <c r="P708" s="184"/>
      <c r="Q708" s="184">
        <f>SUM(Q668:Q707)</f>
        <v>9</v>
      </c>
      <c r="R708" s="184"/>
      <c r="S708" s="60">
        <v>44000000</v>
      </c>
      <c r="T708" s="144"/>
    </row>
    <row r="709" spans="2:20">
      <c r="B709" s="184"/>
      <c r="C709" s="183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9"/>
      <c r="T709" s="139"/>
    </row>
    <row r="710" spans="2:20">
      <c r="B710" s="184"/>
      <c r="C710" s="183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9"/>
      <c r="T710" s="141"/>
    </row>
    <row r="711" spans="2:20">
      <c r="B711" s="184"/>
      <c r="C711" s="183"/>
      <c r="D711" s="184"/>
      <c r="E711" s="184"/>
      <c r="F711" s="131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39"/>
      <c r="T711" s="141"/>
    </row>
    <row r="712" spans="2:20">
      <c r="B712" s="184"/>
      <c r="C712" s="183"/>
      <c r="D712" s="184"/>
      <c r="E712" s="184"/>
      <c r="F712" s="131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39"/>
      <c r="T712" s="141"/>
    </row>
    <row r="717" ht="15.75" spans="2:20">
      <c r="B717" s="132" t="s">
        <v>4</v>
      </c>
      <c r="C717" s="132" t="s">
        <v>5</v>
      </c>
      <c r="D717" s="132" t="s">
        <v>6</v>
      </c>
      <c r="E717" s="132" t="s">
        <v>7</v>
      </c>
      <c r="F717" s="104" t="s">
        <v>8</v>
      </c>
      <c r="G717" s="132" t="s">
        <v>9</v>
      </c>
      <c r="H717" s="132" t="s">
        <v>10</v>
      </c>
      <c r="I717" s="132" t="s">
        <v>11</v>
      </c>
      <c r="J717" s="132" t="s">
        <v>12</v>
      </c>
      <c r="K717" s="132" t="s">
        <v>13</v>
      </c>
      <c r="L717" s="132" t="s">
        <v>14</v>
      </c>
      <c r="M717" s="132" t="s">
        <v>15</v>
      </c>
      <c r="N717" s="132" t="s">
        <v>16</v>
      </c>
      <c r="O717" s="132" t="s">
        <v>17</v>
      </c>
      <c r="P717" s="132" t="s">
        <v>18</v>
      </c>
      <c r="Q717" s="132" t="s">
        <v>19</v>
      </c>
      <c r="R717" s="132" t="s">
        <v>20</v>
      </c>
      <c r="S717" s="132" t="s">
        <v>21</v>
      </c>
      <c r="T717" s="132" t="s">
        <v>22</v>
      </c>
    </row>
    <row r="718" ht="15.75" spans="2:20">
      <c r="B718" s="105"/>
      <c r="C718" s="209"/>
      <c r="D718" s="210"/>
      <c r="E718" s="209"/>
      <c r="F718" s="211"/>
      <c r="G718" s="209"/>
      <c r="H718" s="209"/>
      <c r="I718" s="209"/>
      <c r="J718" s="209"/>
      <c r="K718" s="209"/>
      <c r="L718" s="209"/>
      <c r="M718" s="209"/>
      <c r="N718" s="209"/>
      <c r="O718" s="209"/>
      <c r="P718" s="209"/>
      <c r="Q718" s="209"/>
      <c r="R718" s="213"/>
      <c r="S718" s="214"/>
      <c r="T718" s="209"/>
    </row>
    <row r="719" spans="2:20">
      <c r="B719" s="56">
        <v>14</v>
      </c>
      <c r="C719" s="222">
        <v>45013</v>
      </c>
      <c r="D719" s="171" t="s">
        <v>287</v>
      </c>
      <c r="E719" s="52" t="s">
        <v>683</v>
      </c>
      <c r="F719" s="126" t="s">
        <v>684</v>
      </c>
      <c r="G719" s="123"/>
      <c r="H719" s="123"/>
      <c r="I719" s="123">
        <v>1</v>
      </c>
      <c r="J719" s="123"/>
      <c r="K719" s="123"/>
      <c r="L719" s="123"/>
      <c r="M719" s="123"/>
      <c r="N719" s="123"/>
      <c r="O719" s="123"/>
      <c r="P719" s="123"/>
      <c r="Q719" s="123"/>
      <c r="R719" s="123"/>
      <c r="S719" s="177" t="s">
        <v>25</v>
      </c>
      <c r="T719" s="194" t="s">
        <v>685</v>
      </c>
    </row>
    <row r="720" spans="2:20">
      <c r="B720" s="56"/>
      <c r="C720" s="109"/>
      <c r="D720" s="55" t="s">
        <v>686</v>
      </c>
      <c r="E720" s="56"/>
      <c r="F720" s="91"/>
      <c r="G720" s="56"/>
      <c r="H720" s="56"/>
      <c r="I720" s="56"/>
      <c r="J720" s="56"/>
      <c r="K720" s="56"/>
      <c r="L720" s="91"/>
      <c r="M720" s="56"/>
      <c r="N720" s="56"/>
      <c r="O720" s="56"/>
      <c r="P720" s="56"/>
      <c r="Q720" s="56"/>
      <c r="R720" s="92"/>
      <c r="S720" s="178" t="s">
        <v>29</v>
      </c>
      <c r="T720" s="124" t="s">
        <v>687</v>
      </c>
    </row>
    <row r="721" spans="2:20">
      <c r="B721" s="56"/>
      <c r="C721" s="125"/>
      <c r="D721" s="123"/>
      <c r="E721" s="152"/>
      <c r="F721" s="126"/>
      <c r="G721" s="152"/>
      <c r="H721" s="152"/>
      <c r="I721" s="152"/>
      <c r="J721" s="152"/>
      <c r="K721" s="152"/>
      <c r="L721" s="126"/>
      <c r="M721" s="152"/>
      <c r="N721" s="152"/>
      <c r="O721" s="152"/>
      <c r="P721" s="152"/>
      <c r="Q721" s="152"/>
      <c r="R721" s="172"/>
      <c r="S721" s="178" t="s">
        <v>32</v>
      </c>
      <c r="T721" s="112" t="s">
        <v>688</v>
      </c>
    </row>
    <row r="722" spans="2:20">
      <c r="B722" s="56"/>
      <c r="C722" s="181"/>
      <c r="D722" s="116"/>
      <c r="E722" s="121"/>
      <c r="F722" s="116"/>
      <c r="G722" s="121"/>
      <c r="H722" s="121"/>
      <c r="I722" s="121"/>
      <c r="J722" s="121"/>
      <c r="K722" s="121"/>
      <c r="L722" s="116"/>
      <c r="M722" s="121"/>
      <c r="N722" s="121"/>
      <c r="O722" s="121"/>
      <c r="P722" s="121"/>
      <c r="Q722" s="121"/>
      <c r="R722" s="121"/>
      <c r="S722" s="134" t="s">
        <v>689</v>
      </c>
      <c r="T722" s="134"/>
    </row>
    <row r="723" spans="2:20">
      <c r="B723" s="95"/>
      <c r="C723" s="183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9"/>
      <c r="T723" s="139"/>
    </row>
    <row r="724" ht="16.5" spans="2:20">
      <c r="B724" s="92">
        <v>15</v>
      </c>
      <c r="C724" s="222">
        <v>45014</v>
      </c>
      <c r="D724" s="171" t="s">
        <v>690</v>
      </c>
      <c r="E724" s="168" t="s">
        <v>691</v>
      </c>
      <c r="F724" s="168" t="s">
        <v>300</v>
      </c>
      <c r="G724" s="290"/>
      <c r="H724" s="290"/>
      <c r="I724" s="168">
        <v>1</v>
      </c>
      <c r="J724" s="290"/>
      <c r="K724" s="290"/>
      <c r="L724" s="168"/>
      <c r="M724" s="290"/>
      <c r="N724" s="290"/>
      <c r="O724" s="290"/>
      <c r="P724" s="290"/>
      <c r="Q724" s="168">
        <v>10</v>
      </c>
      <c r="R724" s="290"/>
      <c r="S724" s="177" t="s">
        <v>25</v>
      </c>
      <c r="T724" s="166" t="s">
        <v>692</v>
      </c>
    </row>
    <row r="725" ht="16.5" spans="2:20">
      <c r="B725" s="92"/>
      <c r="C725" s="291"/>
      <c r="D725" s="168" t="s">
        <v>693</v>
      </c>
      <c r="E725" s="290"/>
      <c r="F725" s="290"/>
      <c r="G725" s="290"/>
      <c r="H725" s="290"/>
      <c r="I725" s="290"/>
      <c r="J725" s="290"/>
      <c r="K725" s="290"/>
      <c r="L725" s="168"/>
      <c r="M725" s="290"/>
      <c r="N725" s="290"/>
      <c r="O725" s="290"/>
      <c r="P725" s="290"/>
      <c r="Q725" s="168"/>
      <c r="R725" s="290"/>
      <c r="S725" s="178" t="s">
        <v>29</v>
      </c>
      <c r="T725" s="166" t="s">
        <v>694</v>
      </c>
    </row>
    <row r="726" ht="16.5" spans="2:20">
      <c r="B726" s="212"/>
      <c r="C726" s="291"/>
      <c r="D726" s="290"/>
      <c r="E726" s="290"/>
      <c r="F726" s="290"/>
      <c r="G726" s="290"/>
      <c r="H726" s="290"/>
      <c r="I726" s="290"/>
      <c r="J726" s="290"/>
      <c r="K726" s="290"/>
      <c r="L726" s="168"/>
      <c r="M726" s="290"/>
      <c r="N726" s="290"/>
      <c r="O726" s="290"/>
      <c r="P726" s="290"/>
      <c r="Q726" s="168"/>
      <c r="R726" s="290"/>
      <c r="S726" s="178" t="s">
        <v>32</v>
      </c>
      <c r="T726" s="100" t="s">
        <v>695</v>
      </c>
    </row>
    <row r="727" spans="2:20">
      <c r="B727" s="92"/>
      <c r="C727" s="292"/>
      <c r="D727" s="225"/>
      <c r="E727" s="225"/>
      <c r="F727" s="225"/>
      <c r="G727" s="225"/>
      <c r="H727" s="225"/>
      <c r="I727" s="225"/>
      <c r="J727" s="225"/>
      <c r="K727" s="225"/>
      <c r="L727" s="225"/>
      <c r="M727" s="225"/>
      <c r="N727" s="225"/>
      <c r="O727" s="225"/>
      <c r="P727" s="225"/>
      <c r="Q727" s="225"/>
      <c r="R727" s="225"/>
      <c r="S727" s="134" t="s">
        <v>696</v>
      </c>
      <c r="T727" s="166" t="s">
        <v>697</v>
      </c>
    </row>
    <row r="728" spans="2:20">
      <c r="B728" s="56"/>
      <c r="C728" s="222"/>
      <c r="D728" s="168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177"/>
      <c r="T728" s="112"/>
    </row>
    <row r="729" spans="2:20">
      <c r="B729" s="56">
        <v>16</v>
      </c>
      <c r="C729" s="222">
        <v>45014</v>
      </c>
      <c r="D729" s="171" t="s">
        <v>698</v>
      </c>
      <c r="E729" s="168" t="s">
        <v>691</v>
      </c>
      <c r="F729" s="168" t="s">
        <v>300</v>
      </c>
      <c r="G729" s="168"/>
      <c r="H729" s="168"/>
      <c r="I729" s="168">
        <v>1</v>
      </c>
      <c r="J729" s="168"/>
      <c r="K729" s="168"/>
      <c r="L729" s="168"/>
      <c r="M729" s="168"/>
      <c r="N729" s="168"/>
      <c r="O729" s="168"/>
      <c r="P729" s="168"/>
      <c r="Q729" s="168"/>
      <c r="R729" s="168"/>
      <c r="S729" s="177" t="s">
        <v>25</v>
      </c>
      <c r="T729" s="166" t="s">
        <v>699</v>
      </c>
    </row>
    <row r="730" spans="2:20">
      <c r="B730" s="56"/>
      <c r="C730" s="166"/>
      <c r="D730" s="168" t="s">
        <v>700</v>
      </c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78" t="s">
        <v>29</v>
      </c>
      <c r="T730" s="166" t="s">
        <v>701</v>
      </c>
    </row>
    <row r="731" spans="2:20">
      <c r="B731" s="92"/>
      <c r="C731" s="166"/>
      <c r="D731" s="166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78" t="s">
        <v>32</v>
      </c>
      <c r="T731" s="166" t="s">
        <v>702</v>
      </c>
    </row>
    <row r="732" spans="2:20">
      <c r="B732" s="92"/>
      <c r="C732" s="170"/>
      <c r="D732" s="131"/>
      <c r="E732" s="91"/>
      <c r="F732" s="116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34" t="s">
        <v>703</v>
      </c>
      <c r="T732" s="180"/>
    </row>
    <row r="733" spans="2:20">
      <c r="B733" s="92"/>
      <c r="C733" s="222"/>
      <c r="D733" s="171"/>
      <c r="E733" s="56"/>
      <c r="F733" s="116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177"/>
      <c r="T733" s="115"/>
    </row>
    <row r="734" spans="2:20">
      <c r="B734" s="92">
        <v>17</v>
      </c>
      <c r="C734" s="222">
        <v>45015</v>
      </c>
      <c r="D734" s="171" t="s">
        <v>281</v>
      </c>
      <c r="E734" s="168" t="s">
        <v>704</v>
      </c>
      <c r="F734" s="168" t="s">
        <v>119</v>
      </c>
      <c r="G734" s="168"/>
      <c r="H734" s="168"/>
      <c r="I734" s="168"/>
      <c r="J734" s="168"/>
      <c r="K734" s="168"/>
      <c r="L734" s="168">
        <v>1</v>
      </c>
      <c r="M734" s="168"/>
      <c r="N734" s="168"/>
      <c r="O734" s="168"/>
      <c r="P734" s="168"/>
      <c r="Q734" s="168"/>
      <c r="R734" s="168"/>
      <c r="S734" s="177" t="s">
        <v>25</v>
      </c>
      <c r="T734" s="166" t="s">
        <v>705</v>
      </c>
    </row>
    <row r="735" spans="2:20">
      <c r="B735" s="92"/>
      <c r="C735" s="166"/>
      <c r="D735" s="168" t="s">
        <v>706</v>
      </c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78" t="s">
        <v>29</v>
      </c>
      <c r="T735" s="166" t="s">
        <v>707</v>
      </c>
    </row>
    <row r="736" spans="2:20">
      <c r="B736" s="56"/>
      <c r="C736" s="166"/>
      <c r="D736" s="166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78" t="s">
        <v>708</v>
      </c>
      <c r="T736" s="144"/>
    </row>
    <row r="737" s="100" customFormat="1" ht="13.5" spans="2:20">
      <c r="B737" s="92"/>
      <c r="C737" s="183"/>
      <c r="D737" s="131"/>
      <c r="E737" s="184"/>
      <c r="F737" s="131"/>
      <c r="G737" s="184"/>
      <c r="H737" s="184"/>
      <c r="I737" s="184"/>
      <c r="J737" s="184"/>
      <c r="K737" s="184"/>
      <c r="L737" s="131"/>
      <c r="M737" s="184"/>
      <c r="N737" s="184"/>
      <c r="O737" s="184"/>
      <c r="P737" s="184"/>
      <c r="Q737" s="184"/>
      <c r="R737" s="184"/>
      <c r="S737" s="139"/>
      <c r="T737" s="141"/>
    </row>
    <row r="738" s="100" customFormat="1" ht="13.5" spans="2:20">
      <c r="B738" s="92"/>
      <c r="C738" s="166"/>
      <c r="D738" s="166"/>
      <c r="E738" s="166"/>
      <c r="F738" s="168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</row>
    <row r="739" s="100" customFormat="1" ht="13.5" spans="2:20">
      <c r="B739" s="92"/>
      <c r="C739" s="166"/>
      <c r="D739" s="166"/>
      <c r="E739" s="166"/>
      <c r="F739" s="168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</row>
    <row r="740" s="100" customFormat="1" ht="13.5" spans="2:20">
      <c r="B740" s="92"/>
      <c r="C740" s="166"/>
      <c r="D740" s="166"/>
      <c r="E740" s="166"/>
      <c r="F740" s="168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</row>
    <row r="741" s="100" customFormat="1" ht="13.5" spans="2:20">
      <c r="B741" s="56"/>
      <c r="C741" s="125"/>
      <c r="D741" s="123"/>
      <c r="E741" s="52"/>
      <c r="F741" s="150"/>
      <c r="G741" s="52"/>
      <c r="H741" s="52"/>
      <c r="I741" s="52"/>
      <c r="J741" s="52"/>
      <c r="K741" s="52"/>
      <c r="L741" s="123"/>
      <c r="M741" s="52"/>
      <c r="N741" s="52"/>
      <c r="O741" s="52"/>
      <c r="P741" s="52"/>
      <c r="Q741" s="52"/>
      <c r="R741" s="52"/>
      <c r="S741" s="178"/>
      <c r="T741" s="180"/>
    </row>
    <row r="742" s="100" customFormat="1" ht="13.5" spans="2:20">
      <c r="B742" s="56"/>
      <c r="C742" s="125"/>
      <c r="D742" s="91"/>
      <c r="E742" s="52"/>
      <c r="F742" s="91"/>
      <c r="G742" s="56"/>
      <c r="H742" s="56"/>
      <c r="I742" s="56"/>
      <c r="J742" s="56"/>
      <c r="K742" s="56"/>
      <c r="L742" s="91"/>
      <c r="M742" s="56"/>
      <c r="N742" s="56"/>
      <c r="O742" s="56"/>
      <c r="P742" s="56"/>
      <c r="Q742" s="56"/>
      <c r="R742" s="56"/>
      <c r="S742" s="180"/>
      <c r="T742" s="115"/>
    </row>
    <row r="743" s="100" customFormat="1" ht="13.5" spans="2:20">
      <c r="B743" s="56"/>
      <c r="C743" s="109"/>
      <c r="D743" s="56"/>
      <c r="E743" s="56"/>
      <c r="F743" s="116"/>
      <c r="G743" s="121"/>
      <c r="H743" s="121"/>
      <c r="I743" s="121"/>
      <c r="J743" s="121"/>
      <c r="K743" s="121"/>
      <c r="L743" s="116"/>
      <c r="M743" s="121"/>
      <c r="N743" s="121"/>
      <c r="O743" s="121"/>
      <c r="P743" s="121"/>
      <c r="Q743" s="121"/>
      <c r="R743" s="56"/>
      <c r="S743" s="195"/>
      <c r="T743" s="279"/>
    </row>
    <row r="744" s="100" customFormat="1" ht="13.5" spans="2:20">
      <c r="B744" s="121"/>
      <c r="C744" s="222"/>
      <c r="D744" s="171"/>
      <c r="E744" s="129"/>
      <c r="F744" s="164"/>
      <c r="G744" s="165"/>
      <c r="H744" s="165"/>
      <c r="I744" s="165"/>
      <c r="J744" s="165"/>
      <c r="K744" s="165"/>
      <c r="L744" s="164"/>
      <c r="M744" s="165"/>
      <c r="N744" s="165"/>
      <c r="O744" s="165"/>
      <c r="P744" s="165"/>
      <c r="Q744" s="165"/>
      <c r="R744" s="280"/>
      <c r="S744" s="177"/>
      <c r="T744" s="281"/>
    </row>
    <row r="745" spans="2:20">
      <c r="B745" s="95"/>
      <c r="C745" s="170"/>
      <c r="D745" s="171"/>
      <c r="E745" s="91"/>
      <c r="F745" s="91"/>
      <c r="G745" s="112"/>
      <c r="H745" s="112"/>
      <c r="I745" s="112"/>
      <c r="J745" s="112"/>
      <c r="K745" s="91"/>
      <c r="L745" s="91"/>
      <c r="M745" s="91"/>
      <c r="N745" s="91"/>
      <c r="O745" s="91"/>
      <c r="P745" s="91"/>
      <c r="Q745" s="91"/>
      <c r="R745" s="91"/>
      <c r="S745" s="178"/>
      <c r="T745" s="112"/>
    </row>
    <row r="746" spans="2:20">
      <c r="B746" s="111"/>
      <c r="C746" s="112"/>
      <c r="D746" s="91"/>
      <c r="E746" s="112"/>
      <c r="F746" s="91"/>
      <c r="G746" s="112"/>
      <c r="H746" s="112"/>
      <c r="I746" s="112"/>
      <c r="J746" s="112"/>
      <c r="K746" s="112"/>
      <c r="L746" s="91"/>
      <c r="M746" s="112"/>
      <c r="N746" s="112"/>
      <c r="O746" s="112"/>
      <c r="P746" s="112"/>
      <c r="Q746" s="56"/>
      <c r="R746" s="112"/>
      <c r="S746" s="178"/>
      <c r="T746" s="115"/>
    </row>
    <row r="747" spans="2:20">
      <c r="B747" s="52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112"/>
      <c r="T747" s="115"/>
    </row>
    <row r="748" spans="2:20">
      <c r="B748" s="113"/>
      <c r="C748" s="109"/>
      <c r="D748" s="123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112"/>
      <c r="T748" s="112"/>
    </row>
    <row r="749" spans="2:20">
      <c r="B749" s="92"/>
      <c r="C749" s="112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180"/>
      <c r="T749" s="112"/>
    </row>
    <row r="750" spans="2:20">
      <c r="B750" s="92"/>
      <c r="C750" s="56"/>
      <c r="D750" s="92"/>
      <c r="E750" s="56"/>
      <c r="F750" s="131" t="s">
        <v>93</v>
      </c>
      <c r="G750" s="184"/>
      <c r="H750" s="184"/>
      <c r="I750" s="184">
        <f ca="1">SUM(I719:I757)</f>
        <v>2</v>
      </c>
      <c r="J750" s="111"/>
      <c r="K750" s="111"/>
      <c r="L750" s="91">
        <f>SUM(L719:L749)</f>
        <v>1</v>
      </c>
      <c r="M750" s="111"/>
      <c r="N750" s="111"/>
      <c r="O750" s="111"/>
      <c r="P750" s="111"/>
      <c r="Q750" s="56">
        <f>SUM(Q719:Q749)</f>
        <v>10</v>
      </c>
      <c r="R750" s="56"/>
      <c r="S750" s="178"/>
      <c r="T750" s="115"/>
    </row>
    <row r="751" spans="2:20">
      <c r="B751" s="92"/>
      <c r="C751" s="121"/>
      <c r="D751" s="113"/>
      <c r="E751" s="121"/>
      <c r="F751" s="131"/>
      <c r="G751" s="131"/>
      <c r="H751" s="131"/>
      <c r="I751" s="131"/>
      <c r="J751" s="134"/>
      <c r="K751" s="134"/>
      <c r="L751" s="134"/>
      <c r="M751" s="134"/>
      <c r="N751" s="134"/>
      <c r="O751" s="134"/>
      <c r="P751" s="134"/>
      <c r="Q751" s="134"/>
      <c r="R751" s="121"/>
      <c r="S751" s="112"/>
      <c r="T751" s="163"/>
    </row>
    <row r="752" spans="2:20">
      <c r="B752" s="184"/>
      <c r="C752" s="139"/>
      <c r="D752" s="139"/>
      <c r="E752" s="139"/>
      <c r="F752" s="221" t="s">
        <v>709</v>
      </c>
      <c r="G752" s="219">
        <f>SUM(G708,)</f>
        <v>1</v>
      </c>
      <c r="H752" s="219"/>
      <c r="I752" s="219">
        <v>6</v>
      </c>
      <c r="J752" s="294"/>
      <c r="K752" s="219" t="s">
        <v>148</v>
      </c>
      <c r="L752" s="220">
        <v>4</v>
      </c>
      <c r="M752" s="294"/>
      <c r="N752" s="294"/>
      <c r="O752" s="219">
        <v>1</v>
      </c>
      <c r="P752" s="219"/>
      <c r="Q752" s="219">
        <v>121</v>
      </c>
      <c r="R752" s="139"/>
      <c r="S752" s="295">
        <v>589000000</v>
      </c>
      <c r="T752" s="144"/>
    </row>
    <row r="753" spans="2:20">
      <c r="B753" s="184"/>
      <c r="C753" s="139"/>
      <c r="D753" s="139"/>
      <c r="E753" s="139"/>
      <c r="F753" s="131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44"/>
    </row>
    <row r="754" spans="2:20">
      <c r="B754" s="184"/>
      <c r="C754" s="139"/>
      <c r="D754" s="139"/>
      <c r="E754" s="139"/>
      <c r="F754" s="131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44"/>
    </row>
    <row r="755" spans="2:20">
      <c r="B755" s="184"/>
      <c r="C755" s="139"/>
      <c r="D755" s="139"/>
      <c r="E755" s="139"/>
      <c r="F755" s="131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44"/>
    </row>
    <row r="756" spans="2:20">
      <c r="B756" s="144"/>
      <c r="C756" s="183"/>
      <c r="D756" s="131"/>
      <c r="E756" s="184"/>
      <c r="F756" s="131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39"/>
      <c r="T756" s="144"/>
    </row>
    <row r="757" spans="2:20">
      <c r="B757" s="144"/>
      <c r="C757" s="183"/>
      <c r="D757" s="131"/>
      <c r="E757" s="184"/>
      <c r="F757" s="131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39"/>
      <c r="T757" s="144"/>
    </row>
    <row r="758" spans="2:20">
      <c r="B758" s="144"/>
      <c r="C758" s="183"/>
      <c r="D758" s="131"/>
      <c r="E758" s="184"/>
      <c r="F758" s="162"/>
      <c r="G758" s="144"/>
      <c r="H758" s="144"/>
      <c r="I758" s="144"/>
      <c r="J758" s="184"/>
      <c r="K758" s="184"/>
      <c r="L758" s="184"/>
      <c r="M758" s="184"/>
      <c r="N758" s="184"/>
      <c r="O758" s="184"/>
      <c r="P758" s="184"/>
      <c r="Q758" s="184"/>
      <c r="R758" s="184"/>
      <c r="S758" s="139"/>
      <c r="T758" s="144"/>
    </row>
    <row r="759" spans="2:20">
      <c r="B759" s="184"/>
      <c r="C759" s="183"/>
      <c r="D759" s="131"/>
      <c r="E759" s="131"/>
      <c r="F759" s="162"/>
      <c r="G759" s="144"/>
      <c r="H759" s="144"/>
      <c r="I759" s="144"/>
      <c r="J759" s="131"/>
      <c r="K759" s="131"/>
      <c r="L759" s="131"/>
      <c r="M759" s="131"/>
      <c r="N759" s="131"/>
      <c r="O759" s="131"/>
      <c r="P759" s="131"/>
      <c r="Q759" s="131"/>
      <c r="R759" s="131"/>
      <c r="S759" s="139"/>
      <c r="T759" s="139"/>
    </row>
    <row r="760" spans="2:20">
      <c r="B760" s="184"/>
      <c r="C760" s="183"/>
      <c r="D760" s="131"/>
      <c r="E760" s="131"/>
      <c r="F760" s="162"/>
      <c r="G760" s="144"/>
      <c r="H760" s="144"/>
      <c r="I760" s="144"/>
      <c r="J760" s="131"/>
      <c r="K760" s="131"/>
      <c r="L760" s="131"/>
      <c r="M760" s="131"/>
      <c r="N760" s="131"/>
      <c r="O760" s="131"/>
      <c r="P760" s="131"/>
      <c r="Q760" s="131"/>
      <c r="R760" s="131"/>
      <c r="S760" s="139"/>
      <c r="T760" s="141"/>
    </row>
    <row r="761" spans="2:20">
      <c r="B761" s="184"/>
      <c r="C761" s="183"/>
      <c r="D761" s="184"/>
      <c r="E761" s="184"/>
      <c r="F761" s="131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39"/>
      <c r="T761" s="141"/>
    </row>
    <row r="762" spans="2:20">
      <c r="B762" s="184"/>
      <c r="C762" s="183"/>
      <c r="D762" s="184"/>
      <c r="E762" s="184"/>
      <c r="F762" s="131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39"/>
      <c r="T762" s="141"/>
    </row>
    <row r="767" ht="15.75" spans="3:3">
      <c r="C767" s="293">
        <v>45017</v>
      </c>
    </row>
    <row r="768" ht="15.75" spans="2:20">
      <c r="B768" s="132" t="s">
        <v>4</v>
      </c>
      <c r="C768" s="132" t="s">
        <v>5</v>
      </c>
      <c r="D768" s="132" t="s">
        <v>6</v>
      </c>
      <c r="E768" s="132" t="s">
        <v>7</v>
      </c>
      <c r="F768" s="104" t="s">
        <v>8</v>
      </c>
      <c r="G768" s="132" t="s">
        <v>9</v>
      </c>
      <c r="H768" s="132" t="s">
        <v>10</v>
      </c>
      <c r="I768" s="132" t="s">
        <v>11</v>
      </c>
      <c r="J768" s="132" t="s">
        <v>12</v>
      </c>
      <c r="K768" s="132" t="s">
        <v>13</v>
      </c>
      <c r="L768" s="132" t="s">
        <v>14</v>
      </c>
      <c r="M768" s="132" t="s">
        <v>15</v>
      </c>
      <c r="N768" s="132" t="s">
        <v>16</v>
      </c>
      <c r="O768" s="132" t="s">
        <v>17</v>
      </c>
      <c r="P768" s="132" t="s">
        <v>18</v>
      </c>
      <c r="Q768" s="132" t="s">
        <v>19</v>
      </c>
      <c r="R768" s="132" t="s">
        <v>20</v>
      </c>
      <c r="S768" s="132" t="s">
        <v>21</v>
      </c>
      <c r="T768" s="132" t="s">
        <v>22</v>
      </c>
    </row>
    <row r="769" ht="15.75" spans="2:20">
      <c r="B769" s="105"/>
      <c r="C769" s="209"/>
      <c r="D769" s="210"/>
      <c r="E769" s="209"/>
      <c r="F769" s="211"/>
      <c r="G769" s="209"/>
      <c r="H769" s="209"/>
      <c r="I769" s="209"/>
      <c r="J769" s="209"/>
      <c r="K769" s="209"/>
      <c r="L769" s="209"/>
      <c r="M769" s="209"/>
      <c r="N769" s="209"/>
      <c r="O769" s="209"/>
      <c r="P769" s="209"/>
      <c r="Q769" s="209"/>
      <c r="R769" s="213"/>
      <c r="S769" s="214"/>
      <c r="T769" s="209"/>
    </row>
    <row r="770" spans="2:20">
      <c r="B770" s="56">
        <v>1</v>
      </c>
      <c r="C770" s="222">
        <v>45017</v>
      </c>
      <c r="D770" s="171" t="s">
        <v>710</v>
      </c>
      <c r="E770" s="52" t="s">
        <v>711</v>
      </c>
      <c r="F770" s="126" t="s">
        <v>179</v>
      </c>
      <c r="G770" s="123"/>
      <c r="H770" s="123"/>
      <c r="I770" s="123"/>
      <c r="J770" s="123"/>
      <c r="K770" s="123"/>
      <c r="L770" s="123">
        <v>1</v>
      </c>
      <c r="M770" s="123"/>
      <c r="N770" s="123"/>
      <c r="O770" s="123">
        <v>1</v>
      </c>
      <c r="P770" s="123"/>
      <c r="Q770" s="123">
        <v>1</v>
      </c>
      <c r="R770" s="123"/>
      <c r="S770" s="177" t="s">
        <v>712</v>
      </c>
      <c r="T770" s="194" t="s">
        <v>713</v>
      </c>
    </row>
    <row r="771" spans="2:20">
      <c r="B771" s="56"/>
      <c r="C771" s="109"/>
      <c r="D771" s="55" t="s">
        <v>714</v>
      </c>
      <c r="E771" s="56"/>
      <c r="F771" s="91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92"/>
      <c r="S771" s="178" t="s">
        <v>29</v>
      </c>
      <c r="T771" s="124" t="s">
        <v>715</v>
      </c>
    </row>
    <row r="772" spans="2:20">
      <c r="B772" s="56"/>
      <c r="C772" s="125"/>
      <c r="D772" s="123"/>
      <c r="E772" s="152"/>
      <c r="F772" s="126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72"/>
      <c r="S772" s="178" t="s">
        <v>32</v>
      </c>
      <c r="T772" s="112" t="s">
        <v>716</v>
      </c>
    </row>
    <row r="773" spans="2:20">
      <c r="B773" s="56"/>
      <c r="C773" s="109"/>
      <c r="D773" s="91"/>
      <c r="E773" s="56"/>
      <c r="F773" s="91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134" t="s">
        <v>436</v>
      </c>
      <c r="T773" s="112"/>
    </row>
    <row r="774" spans="2:20">
      <c r="B774" s="91"/>
      <c r="C774" s="181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29"/>
      <c r="S774" s="139"/>
      <c r="T774" s="216"/>
    </row>
    <row r="775" spans="2:20">
      <c r="B775" s="92">
        <v>2</v>
      </c>
      <c r="C775" s="222">
        <v>45017</v>
      </c>
      <c r="D775" s="171" t="s">
        <v>717</v>
      </c>
      <c r="E775" s="168" t="s">
        <v>272</v>
      </c>
      <c r="F775" s="168" t="s">
        <v>96</v>
      </c>
      <c r="G775" s="168"/>
      <c r="H775" s="168"/>
      <c r="I775" s="168"/>
      <c r="J775" s="168"/>
      <c r="K775" s="168"/>
      <c r="L775" s="168">
        <v>1</v>
      </c>
      <c r="M775" s="168"/>
      <c r="N775" s="168"/>
      <c r="O775" s="168"/>
      <c r="P775" s="168"/>
      <c r="Q775" s="168">
        <v>4</v>
      </c>
      <c r="R775" s="168"/>
      <c r="S775" s="177" t="s">
        <v>25</v>
      </c>
      <c r="T775" s="166" t="s">
        <v>718</v>
      </c>
    </row>
    <row r="776" spans="2:20">
      <c r="B776" s="92"/>
      <c r="C776" s="166"/>
      <c r="D776" s="168" t="s">
        <v>719</v>
      </c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78" t="s">
        <v>29</v>
      </c>
      <c r="T776" s="166" t="s">
        <v>720</v>
      </c>
    </row>
    <row r="777" spans="2:20">
      <c r="B777" s="212"/>
      <c r="C777" s="166"/>
      <c r="D777" s="166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78" t="s">
        <v>32</v>
      </c>
      <c r="T777" s="166" t="s">
        <v>721</v>
      </c>
    </row>
    <row r="778" spans="2:20">
      <c r="B778" s="92"/>
      <c r="C778" s="166"/>
      <c r="D778" s="166"/>
      <c r="E778" s="166"/>
      <c r="F778" s="168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34" t="s">
        <v>672</v>
      </c>
      <c r="T778" s="166"/>
    </row>
    <row r="779" spans="2:20">
      <c r="B779" s="92"/>
      <c r="C779" s="166"/>
      <c r="D779" s="166"/>
      <c r="E779" s="166"/>
      <c r="F779" s="168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</row>
    <row r="780" spans="2:20">
      <c r="B780" s="56">
        <v>3</v>
      </c>
      <c r="C780" s="222">
        <v>45017</v>
      </c>
      <c r="D780" s="171" t="s">
        <v>722</v>
      </c>
      <c r="E780" s="123" t="s">
        <v>664</v>
      </c>
      <c r="F780" s="123" t="s">
        <v>51</v>
      </c>
      <c r="G780" s="180"/>
      <c r="H780" s="180"/>
      <c r="I780" s="180"/>
      <c r="J780" s="180"/>
      <c r="K780" s="180"/>
      <c r="L780" s="123">
        <v>1</v>
      </c>
      <c r="M780" s="180"/>
      <c r="N780" s="180"/>
      <c r="O780" s="180"/>
      <c r="P780" s="180"/>
      <c r="Q780" s="123">
        <v>4</v>
      </c>
      <c r="R780" s="180"/>
      <c r="S780" s="177" t="s">
        <v>25</v>
      </c>
      <c r="T780" s="180" t="s">
        <v>723</v>
      </c>
    </row>
    <row r="781" spans="2:20">
      <c r="B781" s="56"/>
      <c r="C781" s="222"/>
      <c r="D781" s="171" t="s">
        <v>724</v>
      </c>
      <c r="E781" s="91"/>
      <c r="F781" s="91"/>
      <c r="G781" s="112"/>
      <c r="H781" s="112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178" t="s">
        <v>29</v>
      </c>
      <c r="T781" s="112" t="s">
        <v>725</v>
      </c>
    </row>
    <row r="782" spans="2:20">
      <c r="B782" s="56"/>
      <c r="C782" s="112"/>
      <c r="D782" s="91"/>
      <c r="E782" s="112"/>
      <c r="F782" s="91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78" t="s">
        <v>32</v>
      </c>
      <c r="T782" s="112"/>
    </row>
    <row r="783" spans="2:20">
      <c r="B783" s="56"/>
      <c r="C783" s="109"/>
      <c r="D783" s="91"/>
      <c r="E783" s="56"/>
      <c r="F783" s="91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134" t="s">
        <v>726</v>
      </c>
      <c r="T783" s="112"/>
    </row>
    <row r="784" spans="2:20">
      <c r="B784" s="92"/>
      <c r="C784" s="109"/>
      <c r="D784" s="91"/>
      <c r="E784" s="91"/>
      <c r="F784" s="91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12"/>
      <c r="T784" s="180"/>
    </row>
    <row r="785" spans="2:20">
      <c r="B785" s="92">
        <v>4</v>
      </c>
      <c r="C785" s="222">
        <v>45017</v>
      </c>
      <c r="D785" s="171" t="s">
        <v>727</v>
      </c>
      <c r="E785" s="91" t="s">
        <v>728</v>
      </c>
      <c r="F785" s="116" t="s">
        <v>684</v>
      </c>
      <c r="G785" s="123"/>
      <c r="H785" s="123"/>
      <c r="I785" s="123">
        <v>1</v>
      </c>
      <c r="J785" s="123"/>
      <c r="K785" s="123"/>
      <c r="L785" s="123"/>
      <c r="M785" s="123"/>
      <c r="N785" s="123"/>
      <c r="O785" s="123"/>
      <c r="P785" s="123"/>
      <c r="Q785" s="123">
        <v>5</v>
      </c>
      <c r="R785" s="123"/>
      <c r="S785" s="177" t="s">
        <v>25</v>
      </c>
      <c r="T785" s="180" t="s">
        <v>729</v>
      </c>
    </row>
    <row r="786" spans="2:20">
      <c r="B786" s="92"/>
      <c r="C786" s="222"/>
      <c r="D786" s="171" t="s">
        <v>730</v>
      </c>
      <c r="E786" s="56"/>
      <c r="F786" s="116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178" t="s">
        <v>29</v>
      </c>
      <c r="T786" s="115" t="s">
        <v>731</v>
      </c>
    </row>
    <row r="787" spans="2:20">
      <c r="B787" s="92"/>
      <c r="C787" s="109"/>
      <c r="D787" s="55"/>
      <c r="E787" s="56"/>
      <c r="F787" s="91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178" t="s">
        <v>32</v>
      </c>
      <c r="T787" s="194" t="s">
        <v>732</v>
      </c>
    </row>
    <row r="788" spans="2:20">
      <c r="B788" s="92"/>
      <c r="C788" s="153"/>
      <c r="D788" s="123"/>
      <c r="E788" s="56"/>
      <c r="F788" s="91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134" t="s">
        <v>733</v>
      </c>
      <c r="T788" s="115" t="s">
        <v>734</v>
      </c>
    </row>
    <row r="789" spans="2:20">
      <c r="B789" s="56"/>
      <c r="C789" s="109"/>
      <c r="D789" s="91"/>
      <c r="E789" s="56"/>
      <c r="F789" s="91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112"/>
      <c r="T789" s="115"/>
    </row>
    <row r="790" spans="2:20">
      <c r="B790" s="56">
        <v>5</v>
      </c>
      <c r="C790" s="222">
        <v>45018</v>
      </c>
      <c r="D790" s="171" t="s">
        <v>735</v>
      </c>
      <c r="E790" s="91" t="s">
        <v>736</v>
      </c>
      <c r="F790" s="116" t="s">
        <v>96</v>
      </c>
      <c r="G790" s="123"/>
      <c r="H790" s="123"/>
      <c r="I790" s="123"/>
      <c r="J790" s="123"/>
      <c r="K790" s="123"/>
      <c r="L790" s="123">
        <v>1</v>
      </c>
      <c r="M790" s="123"/>
      <c r="N790" s="123"/>
      <c r="O790" s="123"/>
      <c r="P790" s="123"/>
      <c r="Q790" s="123">
        <v>6</v>
      </c>
      <c r="R790" s="123"/>
      <c r="S790" s="177" t="s">
        <v>25</v>
      </c>
      <c r="T790" s="180" t="s">
        <v>737</v>
      </c>
    </row>
    <row r="791" spans="2:20">
      <c r="B791" s="56"/>
      <c r="C791" s="222"/>
      <c r="D791" s="171" t="s">
        <v>738</v>
      </c>
      <c r="E791" s="56"/>
      <c r="F791" s="116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178" t="s">
        <v>29</v>
      </c>
      <c r="T791" s="115" t="s">
        <v>739</v>
      </c>
    </row>
    <row r="792" spans="2:20">
      <c r="B792" s="56"/>
      <c r="C792" s="109"/>
      <c r="D792" s="55"/>
      <c r="E792" s="56"/>
      <c r="F792" s="91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178" t="s">
        <v>32</v>
      </c>
      <c r="T792" s="194" t="s">
        <v>740</v>
      </c>
    </row>
    <row r="793" spans="2:20">
      <c r="B793" s="121"/>
      <c r="C793" s="296"/>
      <c r="D793" s="126"/>
      <c r="E793" s="121"/>
      <c r="F793" s="116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34" t="s">
        <v>741</v>
      </c>
      <c r="T793" s="163" t="s">
        <v>742</v>
      </c>
    </row>
    <row r="794" spans="2:20">
      <c r="B794" s="166"/>
      <c r="C794" s="166"/>
      <c r="D794" s="166"/>
      <c r="E794" s="166"/>
      <c r="F794" s="168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</row>
    <row r="795" spans="2:20">
      <c r="B795" s="168">
        <v>6</v>
      </c>
      <c r="C795" s="222">
        <v>45026</v>
      </c>
      <c r="D795" s="171" t="s">
        <v>743</v>
      </c>
      <c r="E795" s="168" t="s">
        <v>570</v>
      </c>
      <c r="F795" s="168" t="s">
        <v>139</v>
      </c>
      <c r="G795" s="166"/>
      <c r="H795" s="166"/>
      <c r="I795" s="166"/>
      <c r="J795" s="166"/>
      <c r="K795" s="168">
        <v>1</v>
      </c>
      <c r="L795" s="166"/>
      <c r="M795" s="166"/>
      <c r="N795" s="166"/>
      <c r="O795" s="166"/>
      <c r="P795" s="166"/>
      <c r="Q795" s="168">
        <v>2</v>
      </c>
      <c r="R795" s="166"/>
      <c r="S795" s="177" t="s">
        <v>25</v>
      </c>
      <c r="T795" s="166" t="s">
        <v>744</v>
      </c>
    </row>
    <row r="796" spans="2:20">
      <c r="B796" s="168"/>
      <c r="C796" s="166"/>
      <c r="D796" s="168" t="s">
        <v>745</v>
      </c>
      <c r="E796" s="166"/>
      <c r="F796" s="168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78" t="s">
        <v>29</v>
      </c>
      <c r="T796" s="166" t="s">
        <v>746</v>
      </c>
    </row>
    <row r="797" spans="2:20">
      <c r="B797" s="168"/>
      <c r="C797" s="166"/>
      <c r="D797" s="166"/>
      <c r="E797" s="166"/>
      <c r="F797" s="168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78" t="s">
        <v>32</v>
      </c>
      <c r="T797" s="166" t="s">
        <v>747</v>
      </c>
    </row>
    <row r="798" spans="2:20">
      <c r="B798" s="131"/>
      <c r="C798" s="183"/>
      <c r="D798" s="171"/>
      <c r="E798" s="131"/>
      <c r="F798" s="131"/>
      <c r="G798" s="139"/>
      <c r="H798" s="139"/>
      <c r="I798" s="139"/>
      <c r="J798" s="139"/>
      <c r="K798" s="131"/>
      <c r="L798" s="131"/>
      <c r="M798" s="131"/>
      <c r="N798" s="131"/>
      <c r="O798" s="131"/>
      <c r="P798" s="131"/>
      <c r="Q798" s="131"/>
      <c r="R798" s="131"/>
      <c r="S798" s="134" t="s">
        <v>748</v>
      </c>
      <c r="T798" s="139"/>
    </row>
    <row r="799" spans="2:20">
      <c r="B799" s="131"/>
      <c r="C799" s="139"/>
      <c r="D799" s="131"/>
      <c r="E799" s="139"/>
      <c r="F799" s="131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77"/>
      <c r="T799" s="141"/>
    </row>
    <row r="800" spans="2:20">
      <c r="B800" s="123">
        <v>7</v>
      </c>
      <c r="C800" s="222">
        <v>45030</v>
      </c>
      <c r="D800" s="171" t="s">
        <v>749</v>
      </c>
      <c r="E800" s="123" t="s">
        <v>272</v>
      </c>
      <c r="F800" s="123" t="s">
        <v>96</v>
      </c>
      <c r="G800" s="123"/>
      <c r="H800" s="123"/>
      <c r="I800" s="123"/>
      <c r="J800" s="123"/>
      <c r="K800" s="123"/>
      <c r="L800" s="123">
        <v>1</v>
      </c>
      <c r="M800" s="123"/>
      <c r="N800" s="123"/>
      <c r="O800" s="123"/>
      <c r="P800" s="123"/>
      <c r="Q800" s="123">
        <v>4</v>
      </c>
      <c r="R800" s="123"/>
      <c r="S800" s="177" t="s">
        <v>25</v>
      </c>
      <c r="T800" s="194" t="s">
        <v>750</v>
      </c>
    </row>
    <row r="801" spans="2:20">
      <c r="B801" s="129"/>
      <c r="C801" s="109"/>
      <c r="D801" s="123" t="s">
        <v>751</v>
      </c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178" t="s">
        <v>29</v>
      </c>
      <c r="T801" s="112" t="s">
        <v>752</v>
      </c>
    </row>
    <row r="802" spans="2:20">
      <c r="B802" s="95"/>
      <c r="C802" s="112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178" t="s">
        <v>32</v>
      </c>
      <c r="T802" s="112" t="s">
        <v>148</v>
      </c>
    </row>
    <row r="803" spans="2:20">
      <c r="B803" s="95"/>
      <c r="C803" s="56"/>
      <c r="D803" s="92"/>
      <c r="E803" s="56"/>
      <c r="F803" s="119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56"/>
      <c r="S803" s="134" t="s">
        <v>741</v>
      </c>
      <c r="T803" s="115"/>
    </row>
    <row r="804" spans="2:20">
      <c r="B804" s="95"/>
      <c r="C804" s="121"/>
      <c r="D804" s="113"/>
      <c r="E804" s="121"/>
      <c r="F804" s="116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21"/>
      <c r="S804" s="112"/>
      <c r="T804" s="163"/>
    </row>
    <row r="805" spans="2:20">
      <c r="B805" s="95">
        <v>8</v>
      </c>
      <c r="C805" s="222">
        <v>45030</v>
      </c>
      <c r="D805" s="171" t="s">
        <v>753</v>
      </c>
      <c r="E805" s="131" t="s">
        <v>272</v>
      </c>
      <c r="F805" s="131" t="s">
        <v>96</v>
      </c>
      <c r="G805" s="206"/>
      <c r="H805" s="112"/>
      <c r="I805" s="112"/>
      <c r="J805" s="112"/>
      <c r="K805" s="112"/>
      <c r="L805" s="91">
        <v>1</v>
      </c>
      <c r="M805" s="112"/>
      <c r="N805" s="112"/>
      <c r="O805" s="112"/>
      <c r="P805" s="112"/>
      <c r="Q805" s="91">
        <v>4</v>
      </c>
      <c r="R805" s="112"/>
      <c r="S805" s="177" t="s">
        <v>25</v>
      </c>
      <c r="T805" s="112" t="s">
        <v>754</v>
      </c>
    </row>
    <row r="806" spans="2:20">
      <c r="B806" s="129"/>
      <c r="C806" s="134"/>
      <c r="D806" s="116" t="s">
        <v>755</v>
      </c>
      <c r="E806" s="195"/>
      <c r="F806" s="126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78" t="s">
        <v>29</v>
      </c>
      <c r="T806" s="134" t="s">
        <v>756</v>
      </c>
    </row>
    <row r="807" spans="2:20">
      <c r="B807" s="131"/>
      <c r="C807" s="139"/>
      <c r="D807" s="139"/>
      <c r="E807" s="139"/>
      <c r="F807" s="131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78" t="s">
        <v>32</v>
      </c>
      <c r="T807" s="166" t="s">
        <v>757</v>
      </c>
    </row>
    <row r="808" spans="2:20">
      <c r="B808" s="162"/>
      <c r="C808" s="183"/>
      <c r="D808" s="131"/>
      <c r="E808" s="184"/>
      <c r="F808" s="131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34" t="s">
        <v>741</v>
      </c>
      <c r="T808" s="144"/>
    </row>
    <row r="809" spans="2:20">
      <c r="B809" s="162"/>
      <c r="C809" s="183"/>
      <c r="D809" s="131"/>
      <c r="E809" s="184"/>
      <c r="F809" s="131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39"/>
      <c r="T809" s="144"/>
    </row>
    <row r="810" spans="2:20">
      <c r="B810" s="162"/>
      <c r="C810" s="183"/>
      <c r="D810" s="131"/>
      <c r="E810" s="184"/>
      <c r="F810" s="131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39"/>
      <c r="T810" s="144"/>
    </row>
    <row r="811" spans="2:20">
      <c r="B811" s="131"/>
      <c r="C811" s="183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9"/>
      <c r="T811" s="139"/>
    </row>
    <row r="812" spans="2:20">
      <c r="B812" s="131"/>
      <c r="C812" s="183"/>
      <c r="D812" s="131"/>
      <c r="E812" s="131"/>
      <c r="F812" s="131" t="s">
        <v>93</v>
      </c>
      <c r="G812" s="131"/>
      <c r="H812" s="131"/>
      <c r="I812" s="131">
        <f>SUM(I770:I811)</f>
        <v>1</v>
      </c>
      <c r="J812" s="131"/>
      <c r="K812" s="131">
        <f>SUM(K770:K811)</f>
        <v>1</v>
      </c>
      <c r="L812" s="131">
        <f>SUM(L770:L811)</f>
        <v>6</v>
      </c>
      <c r="M812" s="131"/>
      <c r="N812" s="131"/>
      <c r="O812" s="131">
        <f>SUM(O770:O811)</f>
        <v>1</v>
      </c>
      <c r="P812" s="131"/>
      <c r="Q812" s="131">
        <f>SUM(Q770:Q811)</f>
        <v>30</v>
      </c>
      <c r="R812" s="131"/>
      <c r="S812" s="139"/>
      <c r="T812" s="141"/>
    </row>
    <row r="813" spans="2:20">
      <c r="B813" s="131"/>
      <c r="C813" s="183"/>
      <c r="D813" s="184"/>
      <c r="E813" s="184"/>
      <c r="F813" s="131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39"/>
      <c r="T813" s="141"/>
    </row>
    <row r="814" spans="2:20">
      <c r="B814" s="184"/>
      <c r="C814" s="183"/>
      <c r="D814" s="184"/>
      <c r="E814" s="184"/>
      <c r="F814" s="131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39"/>
      <c r="T814" s="141"/>
    </row>
    <row r="819" ht="15.75" spans="2:20">
      <c r="B819" s="132" t="s">
        <v>4</v>
      </c>
      <c r="C819" s="132" t="s">
        <v>5</v>
      </c>
      <c r="D819" s="132" t="s">
        <v>6</v>
      </c>
      <c r="E819" s="132" t="s">
        <v>7</v>
      </c>
      <c r="F819" s="104" t="s">
        <v>8</v>
      </c>
      <c r="G819" s="132" t="s">
        <v>9</v>
      </c>
      <c r="H819" s="132" t="s">
        <v>10</v>
      </c>
      <c r="I819" s="132" t="s">
        <v>11</v>
      </c>
      <c r="J819" s="132" t="s">
        <v>12</v>
      </c>
      <c r="K819" s="132" t="s">
        <v>13</v>
      </c>
      <c r="L819" s="132" t="s">
        <v>14</v>
      </c>
      <c r="M819" s="132" t="s">
        <v>15</v>
      </c>
      <c r="N819" s="132" t="s">
        <v>16</v>
      </c>
      <c r="O819" s="132" t="s">
        <v>17</v>
      </c>
      <c r="P819" s="132" t="s">
        <v>18</v>
      </c>
      <c r="Q819" s="132" t="s">
        <v>19</v>
      </c>
      <c r="R819" s="132" t="s">
        <v>20</v>
      </c>
      <c r="S819" s="132" t="s">
        <v>21</v>
      </c>
      <c r="T819" s="132" t="s">
        <v>22</v>
      </c>
    </row>
    <row r="820" ht="15.75" spans="2:20">
      <c r="B820" s="105"/>
      <c r="C820" s="209"/>
      <c r="D820" s="210"/>
      <c r="E820" s="209"/>
      <c r="F820" s="211"/>
      <c r="G820" s="209"/>
      <c r="H820" s="209"/>
      <c r="I820" s="209"/>
      <c r="J820" s="209"/>
      <c r="K820" s="209"/>
      <c r="L820" s="209"/>
      <c r="M820" s="209"/>
      <c r="N820" s="209"/>
      <c r="O820" s="209"/>
      <c r="P820" s="209"/>
      <c r="Q820" s="209"/>
      <c r="R820" s="213"/>
      <c r="S820" s="214"/>
      <c r="T820" s="209"/>
    </row>
    <row r="821" spans="2:20">
      <c r="B821" s="56">
        <v>9</v>
      </c>
      <c r="C821" s="222">
        <v>45030</v>
      </c>
      <c r="D821" s="171" t="s">
        <v>758</v>
      </c>
      <c r="E821" s="52" t="s">
        <v>759</v>
      </c>
      <c r="F821" s="126" t="s">
        <v>87</v>
      </c>
      <c r="G821" s="123"/>
      <c r="H821" s="123"/>
      <c r="I821" s="123"/>
      <c r="J821" s="123"/>
      <c r="K821" s="123"/>
      <c r="L821" s="123">
        <v>1</v>
      </c>
      <c r="M821" s="123"/>
      <c r="N821" s="123"/>
      <c r="O821" s="123"/>
      <c r="P821" s="123"/>
      <c r="Q821" s="123">
        <v>4</v>
      </c>
      <c r="R821" s="123"/>
      <c r="S821" s="177" t="s">
        <v>25</v>
      </c>
      <c r="T821" s="194" t="s">
        <v>760</v>
      </c>
    </row>
    <row r="822" spans="2:20">
      <c r="B822" s="56"/>
      <c r="C822" s="109"/>
      <c r="D822" s="55" t="s">
        <v>761</v>
      </c>
      <c r="E822" s="56"/>
      <c r="F822" s="91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92"/>
      <c r="S822" s="178" t="s">
        <v>29</v>
      </c>
      <c r="T822" s="124" t="s">
        <v>762</v>
      </c>
    </row>
    <row r="823" spans="2:20">
      <c r="B823" s="56"/>
      <c r="C823" s="125"/>
      <c r="D823" s="123"/>
      <c r="E823" s="152"/>
      <c r="F823" s="126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72"/>
      <c r="S823" s="178" t="s">
        <v>32</v>
      </c>
      <c r="T823" s="112" t="s">
        <v>763</v>
      </c>
    </row>
    <row r="824" spans="2:20">
      <c r="B824" s="56"/>
      <c r="C824" s="109"/>
      <c r="D824" s="91"/>
      <c r="E824" s="56"/>
      <c r="F824" s="91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134" t="s">
        <v>764</v>
      </c>
      <c r="T824" s="112" t="s">
        <v>765</v>
      </c>
    </row>
    <row r="825" spans="2:20">
      <c r="B825" s="91"/>
      <c r="C825" s="181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29"/>
      <c r="S825" s="139"/>
      <c r="T825" s="216"/>
    </row>
    <row r="826" spans="2:20">
      <c r="B826" s="95">
        <v>10</v>
      </c>
      <c r="C826" s="222">
        <v>45035</v>
      </c>
      <c r="D826" s="171" t="s">
        <v>766</v>
      </c>
      <c r="E826" s="168" t="s">
        <v>83</v>
      </c>
      <c r="F826" s="168" t="s">
        <v>69</v>
      </c>
      <c r="G826" s="168"/>
      <c r="H826" s="168"/>
      <c r="I826" s="168"/>
      <c r="J826" s="168"/>
      <c r="K826" s="168">
        <v>1</v>
      </c>
      <c r="L826" s="168"/>
      <c r="M826" s="168"/>
      <c r="N826" s="168"/>
      <c r="O826" s="168"/>
      <c r="P826" s="168"/>
      <c r="Q826" s="168">
        <v>6</v>
      </c>
      <c r="R826" s="168"/>
      <c r="S826" s="177" t="s">
        <v>25</v>
      </c>
      <c r="T826" s="166" t="s">
        <v>767</v>
      </c>
    </row>
    <row r="827" spans="2:20">
      <c r="B827" s="92"/>
      <c r="C827" s="166"/>
      <c r="D827" s="168" t="s">
        <v>768</v>
      </c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78" t="s">
        <v>29</v>
      </c>
      <c r="T827" s="166" t="s">
        <v>769</v>
      </c>
    </row>
    <row r="828" spans="2:20">
      <c r="B828" s="212"/>
      <c r="C828" s="166"/>
      <c r="D828" s="166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78" t="s">
        <v>32</v>
      </c>
      <c r="T828" s="144"/>
    </row>
    <row r="829" spans="2:20">
      <c r="B829" s="92"/>
      <c r="C829" s="166"/>
      <c r="D829" s="166"/>
      <c r="E829" s="166"/>
      <c r="F829" s="168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34" t="s">
        <v>770</v>
      </c>
      <c r="T829" s="166"/>
    </row>
    <row r="830" spans="2:20">
      <c r="B830" s="92"/>
      <c r="C830" s="166"/>
      <c r="D830" s="166"/>
      <c r="E830" s="166"/>
      <c r="F830" s="168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</row>
    <row r="831" spans="2:20">
      <c r="B831" s="56">
        <v>11</v>
      </c>
      <c r="C831" s="222">
        <v>45035</v>
      </c>
      <c r="D831" s="188" t="s">
        <v>771</v>
      </c>
      <c r="E831" s="123"/>
      <c r="F831" s="123"/>
      <c r="G831" s="180"/>
      <c r="H831" s="180"/>
      <c r="I831" s="180"/>
      <c r="J831" s="180"/>
      <c r="K831" s="180"/>
      <c r="L831" s="123"/>
      <c r="M831" s="123">
        <v>1</v>
      </c>
      <c r="N831" s="180"/>
      <c r="O831" s="180"/>
      <c r="P831" s="180"/>
      <c r="Q831" s="123"/>
      <c r="R831" s="180"/>
      <c r="S831" s="177" t="s">
        <v>25</v>
      </c>
      <c r="T831" s="180" t="s">
        <v>772</v>
      </c>
    </row>
    <row r="832" spans="2:20">
      <c r="B832" s="56"/>
      <c r="C832" s="222"/>
      <c r="D832" s="171" t="s">
        <v>773</v>
      </c>
      <c r="E832" s="91"/>
      <c r="F832" s="91"/>
      <c r="G832" s="112"/>
      <c r="H832" s="112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178" t="s">
        <v>29</v>
      </c>
      <c r="T832" s="112" t="s">
        <v>774</v>
      </c>
    </row>
    <row r="833" spans="2:20">
      <c r="B833" s="56"/>
      <c r="C833" s="112"/>
      <c r="D833" s="91"/>
      <c r="E833" s="112"/>
      <c r="F833" s="91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78"/>
      <c r="T833" s="112" t="s">
        <v>775</v>
      </c>
    </row>
    <row r="834" spans="2:20">
      <c r="B834" s="56"/>
      <c r="C834" s="112"/>
      <c r="D834" s="91"/>
      <c r="E834" s="112"/>
      <c r="F834" s="91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78"/>
      <c r="T834" s="112"/>
    </row>
    <row r="835" spans="2:20">
      <c r="B835" s="56">
        <v>12</v>
      </c>
      <c r="C835" s="222">
        <v>45039</v>
      </c>
      <c r="D835" s="91" t="s">
        <v>177</v>
      </c>
      <c r="E835" s="91" t="s">
        <v>138</v>
      </c>
      <c r="F835" s="91" t="s">
        <v>139</v>
      </c>
      <c r="G835" s="112"/>
      <c r="H835" s="112"/>
      <c r="I835" s="112"/>
      <c r="J835" s="112"/>
      <c r="K835" s="91">
        <v>1</v>
      </c>
      <c r="L835" s="112"/>
      <c r="M835" s="112"/>
      <c r="N835" s="112"/>
      <c r="O835" s="112"/>
      <c r="P835" s="112"/>
      <c r="Q835" s="91">
        <v>3</v>
      </c>
      <c r="R835" s="112"/>
      <c r="S835" s="177" t="s">
        <v>25</v>
      </c>
      <c r="T835" s="112" t="s">
        <v>776</v>
      </c>
    </row>
    <row r="836" spans="2:20">
      <c r="B836" s="56"/>
      <c r="C836" s="112"/>
      <c r="D836" s="91" t="s">
        <v>777</v>
      </c>
      <c r="E836" s="112"/>
      <c r="F836" s="91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78" t="s">
        <v>29</v>
      </c>
      <c r="T836" s="112" t="s">
        <v>778</v>
      </c>
    </row>
    <row r="837" spans="2:20">
      <c r="B837" s="56"/>
      <c r="C837" s="112"/>
      <c r="D837" s="91"/>
      <c r="E837" s="112"/>
      <c r="F837" s="91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78" t="s">
        <v>32</v>
      </c>
      <c r="T837" s="112" t="s">
        <v>779</v>
      </c>
    </row>
    <row r="838" spans="2:20">
      <c r="B838" s="56"/>
      <c r="C838" s="112"/>
      <c r="D838" s="91"/>
      <c r="E838" s="112"/>
      <c r="F838" s="91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39" t="s">
        <v>741</v>
      </c>
      <c r="T838" s="112" t="s">
        <v>780</v>
      </c>
    </row>
    <row r="839" spans="2:20">
      <c r="B839" s="56"/>
      <c r="C839" s="109"/>
      <c r="D839" s="91"/>
      <c r="E839" s="56"/>
      <c r="F839" s="91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178"/>
      <c r="T839" s="112"/>
    </row>
    <row r="840" spans="2:20">
      <c r="B840" s="92">
        <v>13</v>
      </c>
      <c r="C840" s="222">
        <v>45041</v>
      </c>
      <c r="D840" s="171" t="s">
        <v>781</v>
      </c>
      <c r="E840" s="91" t="s">
        <v>782</v>
      </c>
      <c r="F840" s="91" t="s">
        <v>139</v>
      </c>
      <c r="G840" s="123"/>
      <c r="H840" s="123"/>
      <c r="I840" s="123">
        <v>1</v>
      </c>
      <c r="J840" s="123"/>
      <c r="K840" s="123"/>
      <c r="L840" s="123"/>
      <c r="M840" s="123"/>
      <c r="N840" s="123"/>
      <c r="O840" s="123"/>
      <c r="P840" s="123"/>
      <c r="Q840" s="123">
        <v>5</v>
      </c>
      <c r="R840" s="123"/>
      <c r="S840" s="177" t="s">
        <v>25</v>
      </c>
      <c r="T840" s="180" t="s">
        <v>783</v>
      </c>
    </row>
    <row r="841" spans="2:20">
      <c r="B841" s="92"/>
      <c r="C841" s="170"/>
      <c r="D841" s="131" t="s">
        <v>784</v>
      </c>
      <c r="E841" s="91"/>
      <c r="F841" s="116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78" t="s">
        <v>29</v>
      </c>
      <c r="T841" s="180" t="s">
        <v>785</v>
      </c>
    </row>
    <row r="842" spans="2:20">
      <c r="B842" s="92"/>
      <c r="C842" s="222"/>
      <c r="D842" s="171"/>
      <c r="E842" s="56"/>
      <c r="F842" s="116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178" t="s">
        <v>32</v>
      </c>
      <c r="T842" s="115" t="s">
        <v>786</v>
      </c>
    </row>
    <row r="843" spans="2:20">
      <c r="B843" s="92"/>
      <c r="C843" s="109"/>
      <c r="D843" s="55"/>
      <c r="E843" s="56"/>
      <c r="F843" s="91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92"/>
      <c r="S843" s="139" t="s">
        <v>741</v>
      </c>
      <c r="T843" s="192"/>
    </row>
    <row r="844" spans="2:20">
      <c r="B844" s="92"/>
      <c r="C844" s="153"/>
      <c r="D844" s="123"/>
      <c r="E844" s="56"/>
      <c r="F844" s="91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178"/>
      <c r="T844" s="115"/>
    </row>
    <row r="845" spans="2:20">
      <c r="B845" s="56">
        <v>14</v>
      </c>
      <c r="C845" s="222">
        <v>45043</v>
      </c>
      <c r="D845" s="171" t="s">
        <v>787</v>
      </c>
      <c r="E845" s="56" t="s">
        <v>788</v>
      </c>
      <c r="F845" s="91" t="s">
        <v>217</v>
      </c>
      <c r="G845" s="56"/>
      <c r="H845" s="56"/>
      <c r="I845" s="56"/>
      <c r="J845" s="56"/>
      <c r="K845" s="56"/>
      <c r="L845" s="56">
        <v>1</v>
      </c>
      <c r="M845" s="56"/>
      <c r="N845" s="56"/>
      <c r="O845" s="56"/>
      <c r="P845" s="56"/>
      <c r="Q845" s="56">
        <v>4</v>
      </c>
      <c r="R845" s="56"/>
      <c r="S845" s="177" t="s">
        <v>25</v>
      </c>
      <c r="T845" s="115" t="s">
        <v>789</v>
      </c>
    </row>
    <row r="846" spans="2:20">
      <c r="B846" s="56"/>
      <c r="C846" s="125"/>
      <c r="D846" s="116" t="s">
        <v>790</v>
      </c>
      <c r="E846" s="56"/>
      <c r="F846" s="128"/>
      <c r="G846" s="56"/>
      <c r="H846" s="56"/>
      <c r="I846" s="56"/>
      <c r="J846" s="56"/>
      <c r="K846" s="121"/>
      <c r="L846" s="56"/>
      <c r="M846" s="56"/>
      <c r="N846" s="56"/>
      <c r="O846" s="56"/>
      <c r="P846" s="56"/>
      <c r="Q846" s="56"/>
      <c r="R846" s="92"/>
      <c r="S846" s="178" t="s">
        <v>29</v>
      </c>
      <c r="T846" s="163" t="s">
        <v>791</v>
      </c>
    </row>
    <row r="847" spans="2:20">
      <c r="B847" s="56"/>
      <c r="C847" s="222"/>
      <c r="D847" s="171"/>
      <c r="E847" s="113"/>
      <c r="F847" s="116"/>
      <c r="G847" s="133"/>
      <c r="H847" s="134"/>
      <c r="I847" s="121"/>
      <c r="J847" s="151"/>
      <c r="K847" s="139"/>
      <c r="L847" s="216"/>
      <c r="M847" s="134"/>
      <c r="N847" s="134"/>
      <c r="O847" s="134"/>
      <c r="P847" s="134"/>
      <c r="Q847" s="116"/>
      <c r="R847" s="145"/>
      <c r="S847" s="178" t="s">
        <v>32</v>
      </c>
      <c r="T847" s="115" t="s">
        <v>792</v>
      </c>
    </row>
    <row r="848" spans="2:20">
      <c r="B848" s="56"/>
      <c r="C848" s="170"/>
      <c r="D848" s="184"/>
      <c r="E848" s="128"/>
      <c r="F848" s="91"/>
      <c r="G848" s="56"/>
      <c r="H848" s="56"/>
      <c r="I848" s="56"/>
      <c r="J848" s="56"/>
      <c r="L848" s="56"/>
      <c r="M848" s="56"/>
      <c r="N848" s="56"/>
      <c r="O848" s="56"/>
      <c r="P848" s="56"/>
      <c r="Q848" s="56"/>
      <c r="R848" s="92"/>
      <c r="S848" s="134" t="s">
        <v>793</v>
      </c>
      <c r="T848" s="112" t="s">
        <v>794</v>
      </c>
    </row>
    <row r="849" spans="2:20">
      <c r="B849" s="56"/>
      <c r="C849" s="125"/>
      <c r="D849" s="123"/>
      <c r="E849" s="56"/>
      <c r="F849" s="128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92"/>
      <c r="S849" s="298" t="s">
        <v>795</v>
      </c>
      <c r="T849" s="206"/>
    </row>
    <row r="850" spans="2:20">
      <c r="B850" s="56"/>
      <c r="C850" s="109"/>
      <c r="D850" s="91"/>
      <c r="E850" s="56"/>
      <c r="F850" s="128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178"/>
      <c r="T850" s="112"/>
    </row>
    <row r="851" spans="2:20">
      <c r="B851" s="56">
        <v>15</v>
      </c>
      <c r="C851" s="222">
        <v>45045</v>
      </c>
      <c r="D851" s="171" t="s">
        <v>796</v>
      </c>
      <c r="E851" s="52" t="s">
        <v>124</v>
      </c>
      <c r="F851" s="91" t="s">
        <v>119</v>
      </c>
      <c r="G851" s="56"/>
      <c r="H851" s="56"/>
      <c r="I851" s="56"/>
      <c r="J851" s="56"/>
      <c r="K851" s="56">
        <v>1</v>
      </c>
      <c r="L851" s="56"/>
      <c r="M851" s="56"/>
      <c r="N851" s="56"/>
      <c r="O851" s="56"/>
      <c r="P851" s="56"/>
      <c r="Q851" s="56">
        <v>3</v>
      </c>
      <c r="R851" s="56"/>
      <c r="S851" s="177" t="s">
        <v>25</v>
      </c>
      <c r="T851" s="115" t="s">
        <v>797</v>
      </c>
    </row>
    <row r="852" spans="2:20">
      <c r="B852" s="56"/>
      <c r="C852" s="109"/>
      <c r="D852" s="56" t="s">
        <v>798</v>
      </c>
      <c r="E852" s="56"/>
      <c r="F852" s="116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56"/>
      <c r="S852" s="178" t="s">
        <v>29</v>
      </c>
      <c r="T852" s="279" t="s">
        <v>799</v>
      </c>
    </row>
    <row r="853" spans="2:20">
      <c r="B853" s="121"/>
      <c r="C853" s="222"/>
      <c r="D853" s="171"/>
      <c r="E853" s="129"/>
      <c r="F853" s="164"/>
      <c r="G853" s="165"/>
      <c r="H853" s="165"/>
      <c r="I853" s="165"/>
      <c r="J853" s="165"/>
      <c r="K853" s="165"/>
      <c r="L853" s="165"/>
      <c r="M853" s="165"/>
      <c r="N853" s="165"/>
      <c r="O853" s="165"/>
      <c r="P853" s="165"/>
      <c r="Q853" s="165"/>
      <c r="R853" s="280"/>
      <c r="S853" s="178" t="s">
        <v>32</v>
      </c>
      <c r="T853" s="281" t="s">
        <v>800</v>
      </c>
    </row>
    <row r="854" spans="2:20">
      <c r="B854" s="95"/>
      <c r="C854" s="170"/>
      <c r="D854" s="171"/>
      <c r="E854" s="91"/>
      <c r="F854" s="91"/>
      <c r="G854" s="112"/>
      <c r="H854" s="112"/>
      <c r="I854" s="112"/>
      <c r="J854" s="112"/>
      <c r="K854" s="91"/>
      <c r="L854" s="91"/>
      <c r="M854" s="91"/>
      <c r="N854" s="91"/>
      <c r="O854" s="91"/>
      <c r="P854" s="91"/>
      <c r="Q854" s="91"/>
      <c r="R854" s="91"/>
      <c r="S854" s="139" t="s">
        <v>741</v>
      </c>
      <c r="T854" s="112"/>
    </row>
    <row r="855" spans="2:20">
      <c r="B855" s="111"/>
      <c r="C855" s="112"/>
      <c r="D855" s="91"/>
      <c r="E855" s="112"/>
      <c r="F855" s="91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78"/>
      <c r="T855" s="115"/>
    </row>
    <row r="856" spans="2:20">
      <c r="B856" s="52">
        <v>16</v>
      </c>
      <c r="C856" s="222">
        <v>45045</v>
      </c>
      <c r="D856" s="171" t="s">
        <v>801</v>
      </c>
      <c r="E856" s="91" t="s">
        <v>602</v>
      </c>
      <c r="F856" s="91" t="s">
        <v>69</v>
      </c>
      <c r="G856" s="91"/>
      <c r="H856" s="91"/>
      <c r="I856" s="91"/>
      <c r="J856" s="91"/>
      <c r="K856" s="91">
        <v>1</v>
      </c>
      <c r="L856" s="91"/>
      <c r="M856" s="91"/>
      <c r="N856" s="91"/>
      <c r="O856" s="91"/>
      <c r="P856" s="91"/>
      <c r="Q856" s="91">
        <v>10</v>
      </c>
      <c r="R856" s="91"/>
      <c r="S856" s="177" t="s">
        <v>25</v>
      </c>
      <c r="T856" s="115" t="s">
        <v>802</v>
      </c>
    </row>
    <row r="857" spans="2:20">
      <c r="B857" s="113"/>
      <c r="C857" s="109"/>
      <c r="D857" s="123" t="s">
        <v>803</v>
      </c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178" t="s">
        <v>29</v>
      </c>
      <c r="T857" s="112" t="s">
        <v>804</v>
      </c>
    </row>
    <row r="858" spans="2:20">
      <c r="B858" s="92"/>
      <c r="C858" s="112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178" t="s">
        <v>32</v>
      </c>
      <c r="T858" s="112"/>
    </row>
    <row r="859" spans="2:20">
      <c r="B859" s="92"/>
      <c r="C859" s="56"/>
      <c r="D859" s="92"/>
      <c r="E859" s="56"/>
      <c r="F859" s="119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56"/>
      <c r="S859" s="134" t="s">
        <v>793</v>
      </c>
      <c r="T859" s="115"/>
    </row>
    <row r="860" spans="2:20">
      <c r="B860" s="92"/>
      <c r="C860" s="121"/>
      <c r="D860" s="113"/>
      <c r="E860" s="121"/>
      <c r="F860" s="116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21"/>
      <c r="S860" s="112"/>
      <c r="T860" s="163"/>
    </row>
    <row r="861" spans="2:20">
      <c r="B861" s="184"/>
      <c r="C861" s="139"/>
      <c r="D861" s="139"/>
      <c r="E861" s="139"/>
      <c r="F861" s="131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44"/>
    </row>
    <row r="862" spans="2:20">
      <c r="B862" s="144"/>
      <c r="C862" s="183"/>
      <c r="D862" s="131"/>
      <c r="E862" s="184"/>
      <c r="F862" s="131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39"/>
      <c r="T862" s="144"/>
    </row>
    <row r="863" spans="2:20">
      <c r="B863" s="144"/>
      <c r="C863" s="183"/>
      <c r="D863" s="131"/>
      <c r="E863" s="184"/>
      <c r="F863" s="131" t="s">
        <v>93</v>
      </c>
      <c r="G863" s="184"/>
      <c r="H863" s="184"/>
      <c r="I863" s="184">
        <f>SUM(I821:I862)</f>
        <v>1</v>
      </c>
      <c r="J863" s="184"/>
      <c r="K863" s="184">
        <f>SUM(K821:K862)</f>
        <v>4</v>
      </c>
      <c r="L863" s="184">
        <f>SUM(L821:L862)</f>
        <v>2</v>
      </c>
      <c r="M863" s="184">
        <f>SUM(M821:M862)</f>
        <v>1</v>
      </c>
      <c r="N863" s="184"/>
      <c r="O863" s="184"/>
      <c r="P863" s="184"/>
      <c r="Q863" s="184">
        <f>SUM(Q821:Q862)</f>
        <v>35</v>
      </c>
      <c r="R863" s="184"/>
      <c r="S863" s="139"/>
      <c r="T863" s="144"/>
    </row>
    <row r="864" spans="2:20">
      <c r="B864" s="184"/>
      <c r="C864" s="183"/>
      <c r="D864" s="131"/>
      <c r="E864" s="131"/>
      <c r="F864" s="221" t="s">
        <v>805</v>
      </c>
      <c r="G864" s="131"/>
      <c r="H864" s="131"/>
      <c r="I864" s="131">
        <v>2</v>
      </c>
      <c r="J864" s="131"/>
      <c r="K864" s="131">
        <f>SUM(K863,K812)</f>
        <v>5</v>
      </c>
      <c r="L864" s="131">
        <f>SUM(L863,L812)</f>
        <v>8</v>
      </c>
      <c r="M864" s="131">
        <f>SUM(M863,)</f>
        <v>1</v>
      </c>
      <c r="N864" s="131"/>
      <c r="O864" s="131"/>
      <c r="P864" s="131"/>
      <c r="Q864" s="131">
        <f>SUM(Q863,Q812)</f>
        <v>65</v>
      </c>
      <c r="R864" s="131"/>
      <c r="S864" s="61" t="s">
        <v>806</v>
      </c>
      <c r="T864" s="139"/>
    </row>
    <row r="865" spans="2:20">
      <c r="B865" s="184"/>
      <c r="C865" s="183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9"/>
      <c r="T865" s="141"/>
    </row>
    <row r="866" spans="2:20">
      <c r="B866" s="184"/>
      <c r="C866" s="183"/>
      <c r="D866" s="184"/>
      <c r="E866" s="184"/>
      <c r="F866" s="131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39"/>
      <c r="T866" s="141"/>
    </row>
    <row r="869" ht="15.75" spans="2:2">
      <c r="B869" s="297" t="s">
        <v>807</v>
      </c>
    </row>
    <row r="870" ht="15.75" spans="2:20">
      <c r="B870" s="132" t="s">
        <v>4</v>
      </c>
      <c r="C870" s="132" t="s">
        <v>5</v>
      </c>
      <c r="D870" s="132" t="s">
        <v>6</v>
      </c>
      <c r="E870" s="132" t="s">
        <v>7</v>
      </c>
      <c r="F870" s="104" t="s">
        <v>8</v>
      </c>
      <c r="G870" s="132" t="s">
        <v>9</v>
      </c>
      <c r="H870" s="132" t="s">
        <v>10</v>
      </c>
      <c r="I870" s="132" t="s">
        <v>11</v>
      </c>
      <c r="J870" s="132" t="s">
        <v>12</v>
      </c>
      <c r="K870" s="132" t="s">
        <v>13</v>
      </c>
      <c r="L870" s="132" t="s">
        <v>14</v>
      </c>
      <c r="M870" s="132" t="s">
        <v>15</v>
      </c>
      <c r="N870" s="132" t="s">
        <v>16</v>
      </c>
      <c r="O870" s="132" t="s">
        <v>17</v>
      </c>
      <c r="P870" s="132" t="s">
        <v>18</v>
      </c>
      <c r="Q870" s="132" t="s">
        <v>19</v>
      </c>
      <c r="R870" s="132" t="s">
        <v>20</v>
      </c>
      <c r="S870" s="132" t="s">
        <v>21</v>
      </c>
      <c r="T870" s="132" t="s">
        <v>22</v>
      </c>
    </row>
    <row r="871" ht="15.75" spans="2:20">
      <c r="B871" s="105"/>
      <c r="C871" s="209"/>
      <c r="D871" s="210"/>
      <c r="E871" s="209"/>
      <c r="F871" s="211"/>
      <c r="G871" s="209"/>
      <c r="H871" s="209"/>
      <c r="I871" s="209"/>
      <c r="J871" s="209"/>
      <c r="K871" s="209"/>
      <c r="L871" s="209"/>
      <c r="M871" s="209"/>
      <c r="N871" s="209"/>
      <c r="O871" s="209"/>
      <c r="P871" s="209"/>
      <c r="Q871" s="209"/>
      <c r="R871" s="213"/>
      <c r="S871" s="214"/>
      <c r="T871" s="209"/>
    </row>
    <row r="872" spans="2:20">
      <c r="B872" s="56">
        <v>1</v>
      </c>
      <c r="C872" s="222">
        <v>45049</v>
      </c>
      <c r="D872" s="171" t="s">
        <v>808</v>
      </c>
      <c r="E872" s="52" t="s">
        <v>522</v>
      </c>
      <c r="F872" s="126" t="s">
        <v>809</v>
      </c>
      <c r="G872" s="123"/>
      <c r="H872" s="123"/>
      <c r="I872" s="123"/>
      <c r="J872" s="123"/>
      <c r="K872" s="123">
        <v>1</v>
      </c>
      <c r="L872" s="123"/>
      <c r="M872" s="123"/>
      <c r="N872" s="123"/>
      <c r="O872" s="123"/>
      <c r="P872" s="123"/>
      <c r="Q872" s="123">
        <v>4</v>
      </c>
      <c r="R872" s="123"/>
      <c r="S872" s="177" t="s">
        <v>25</v>
      </c>
      <c r="T872" s="194" t="s">
        <v>810</v>
      </c>
    </row>
    <row r="873" spans="2:20">
      <c r="B873" s="56"/>
      <c r="C873" s="109"/>
      <c r="D873" s="55" t="s">
        <v>811</v>
      </c>
      <c r="E873" s="56"/>
      <c r="F873" s="91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92"/>
      <c r="S873" s="178" t="s">
        <v>29</v>
      </c>
      <c r="T873" s="124" t="s">
        <v>812</v>
      </c>
    </row>
    <row r="874" spans="2:20">
      <c r="B874" s="56"/>
      <c r="C874" s="125"/>
      <c r="D874" s="123"/>
      <c r="E874" s="152"/>
      <c r="F874" s="126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72"/>
      <c r="S874" s="178"/>
      <c r="T874" s="112" t="s">
        <v>813</v>
      </c>
    </row>
    <row r="875" spans="2:20">
      <c r="B875" s="56"/>
      <c r="C875" s="109"/>
      <c r="D875" s="91"/>
      <c r="E875" s="56"/>
      <c r="F875" s="91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134"/>
      <c r="T875" s="112" t="s">
        <v>814</v>
      </c>
    </row>
    <row r="876" spans="2:20">
      <c r="B876" s="91"/>
      <c r="C876" s="181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29"/>
      <c r="S876" s="139"/>
      <c r="T876" s="216" t="s">
        <v>815</v>
      </c>
    </row>
    <row r="877" spans="2:20">
      <c r="B877" s="92"/>
      <c r="C877" s="183"/>
      <c r="D877" s="171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78"/>
      <c r="T877" s="166"/>
    </row>
    <row r="878" spans="2:20">
      <c r="B878" s="92">
        <v>2</v>
      </c>
      <c r="C878" s="222">
        <v>45049</v>
      </c>
      <c r="D878" s="171" t="s">
        <v>816</v>
      </c>
      <c r="E878" s="168" t="s">
        <v>782</v>
      </c>
      <c r="F878" s="168" t="s">
        <v>139</v>
      </c>
      <c r="G878" s="168"/>
      <c r="H878" s="168"/>
      <c r="I878" s="168">
        <v>1</v>
      </c>
      <c r="J878" s="168"/>
      <c r="K878" s="168"/>
      <c r="L878" s="168"/>
      <c r="M878" s="168"/>
      <c r="N878" s="168"/>
      <c r="O878" s="168"/>
      <c r="P878" s="168"/>
      <c r="Q878" s="168"/>
      <c r="R878" s="168"/>
      <c r="S878" s="177" t="s">
        <v>25</v>
      </c>
      <c r="T878" s="166" t="s">
        <v>817</v>
      </c>
    </row>
    <row r="879" spans="2:20">
      <c r="B879" s="212"/>
      <c r="C879" s="166"/>
      <c r="D879" s="168" t="s">
        <v>818</v>
      </c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78" t="s">
        <v>29</v>
      </c>
      <c r="T879" s="166" t="s">
        <v>819</v>
      </c>
    </row>
    <row r="880" spans="2:20">
      <c r="B880" s="92"/>
      <c r="C880" s="166"/>
      <c r="D880" s="166"/>
      <c r="E880" s="166"/>
      <c r="F880" s="168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78" t="s">
        <v>32</v>
      </c>
      <c r="T880" s="166" t="s">
        <v>820</v>
      </c>
    </row>
    <row r="881" spans="2:20">
      <c r="B881" s="92"/>
      <c r="C881" s="166"/>
      <c r="D881" s="166"/>
      <c r="E881" s="166"/>
      <c r="F881" s="168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39" t="s">
        <v>741</v>
      </c>
      <c r="T881" s="166"/>
    </row>
    <row r="882" spans="2:20">
      <c r="B882" s="56"/>
      <c r="C882" s="187"/>
      <c r="D882" s="188"/>
      <c r="E882" s="123"/>
      <c r="F882" s="123"/>
      <c r="G882" s="180"/>
      <c r="H882" s="180"/>
      <c r="I882" s="180"/>
      <c r="J882" s="180"/>
      <c r="K882" s="180"/>
      <c r="L882" s="123"/>
      <c r="M882" s="180"/>
      <c r="N882" s="180"/>
      <c r="O882" s="180"/>
      <c r="P882" s="180"/>
      <c r="Q882" s="123"/>
      <c r="R882" s="180"/>
      <c r="S882" s="178"/>
      <c r="T882" s="180"/>
    </row>
    <row r="883" spans="2:20">
      <c r="B883" s="56">
        <v>3</v>
      </c>
      <c r="C883" s="222">
        <v>45050</v>
      </c>
      <c r="D883" s="171" t="s">
        <v>821</v>
      </c>
      <c r="E883" s="91" t="s">
        <v>425</v>
      </c>
      <c r="F883" s="91" t="s">
        <v>130</v>
      </c>
      <c r="G883" s="112"/>
      <c r="H883" s="112"/>
      <c r="I883" s="91"/>
      <c r="J883" s="91"/>
      <c r="K883" s="91">
        <v>1</v>
      </c>
      <c r="L883" s="91"/>
      <c r="M883" s="91"/>
      <c r="N883" s="91"/>
      <c r="O883" s="91"/>
      <c r="P883" s="91"/>
      <c r="Q883" s="91">
        <v>2</v>
      </c>
      <c r="R883" s="91"/>
      <c r="S883" s="177" t="s">
        <v>25</v>
      </c>
      <c r="T883" s="112" t="s">
        <v>822</v>
      </c>
    </row>
    <row r="884" spans="2:20">
      <c r="B884" s="56"/>
      <c r="C884" s="112"/>
      <c r="D884" s="91" t="s">
        <v>823</v>
      </c>
      <c r="E884" s="112"/>
      <c r="F884" s="91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78" t="s">
        <v>29</v>
      </c>
      <c r="T884" s="112" t="s">
        <v>824</v>
      </c>
    </row>
    <row r="885" spans="2:20">
      <c r="B885" s="56"/>
      <c r="C885" s="109"/>
      <c r="D885" s="91"/>
      <c r="E885" s="56"/>
      <c r="F885" s="91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178" t="s">
        <v>32</v>
      </c>
      <c r="T885" s="112" t="s">
        <v>825</v>
      </c>
    </row>
    <row r="886" spans="2:20">
      <c r="B886" s="92"/>
      <c r="C886" s="109"/>
      <c r="D886" s="91"/>
      <c r="E886" s="91"/>
      <c r="F886" s="91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34" t="s">
        <v>793</v>
      </c>
      <c r="T886" s="180" t="s">
        <v>826</v>
      </c>
    </row>
    <row r="887" spans="2:20">
      <c r="B887" s="92"/>
      <c r="C887" s="170"/>
      <c r="D887" s="131"/>
      <c r="E887" s="91"/>
      <c r="F887" s="116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39"/>
      <c r="T887" s="180"/>
    </row>
    <row r="888" spans="2:20">
      <c r="B888" s="92">
        <v>4</v>
      </c>
      <c r="C888" s="222">
        <v>45058</v>
      </c>
      <c r="D888" s="171" t="s">
        <v>827</v>
      </c>
      <c r="E888" s="56" t="s">
        <v>391</v>
      </c>
      <c r="F888" s="116" t="s">
        <v>143</v>
      </c>
      <c r="G888" s="91"/>
      <c r="H888" s="91"/>
      <c r="I888" s="91"/>
      <c r="J888" s="91"/>
      <c r="K888" s="91">
        <v>1</v>
      </c>
      <c r="L888" s="91"/>
      <c r="M888" s="91"/>
      <c r="N888" s="91"/>
      <c r="O888" s="91"/>
      <c r="P888" s="91"/>
      <c r="Q888" s="91">
        <v>3</v>
      </c>
      <c r="R888" s="91"/>
      <c r="S888" s="177" t="s">
        <v>25</v>
      </c>
      <c r="T888" s="115" t="s">
        <v>828</v>
      </c>
    </row>
    <row r="889" spans="2:20">
      <c r="B889" s="92"/>
      <c r="C889" s="109"/>
      <c r="D889" s="55" t="s">
        <v>829</v>
      </c>
      <c r="E889" s="56"/>
      <c r="F889" s="91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178" t="s">
        <v>29</v>
      </c>
      <c r="T889" s="194" t="s">
        <v>830</v>
      </c>
    </row>
    <row r="890" spans="2:20">
      <c r="B890" s="92"/>
      <c r="C890" s="153"/>
      <c r="D890" s="123"/>
      <c r="E890" s="56"/>
      <c r="F890" s="91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178" t="s">
        <v>32</v>
      </c>
      <c r="T890" s="115" t="s">
        <v>831</v>
      </c>
    </row>
    <row r="891" spans="2:20">
      <c r="B891" s="56"/>
      <c r="C891" s="109"/>
      <c r="D891" s="91"/>
      <c r="E891" s="56"/>
      <c r="F891" s="91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139" t="s">
        <v>741</v>
      </c>
      <c r="T891" s="115"/>
    </row>
    <row r="892" spans="2:20">
      <c r="B892" s="56"/>
      <c r="C892" s="125"/>
      <c r="D892" s="116"/>
      <c r="E892" s="56"/>
      <c r="F892" s="128"/>
      <c r="G892" s="56"/>
      <c r="H892" s="56"/>
      <c r="I892" s="56"/>
      <c r="J892" s="56"/>
      <c r="K892" s="121"/>
      <c r="L892" s="56"/>
      <c r="M892" s="56"/>
      <c r="N892" s="56"/>
      <c r="O892" s="56"/>
      <c r="P892" s="56"/>
      <c r="Q892" s="56"/>
      <c r="R892" s="92"/>
      <c r="S892" s="112"/>
      <c r="T892" s="163"/>
    </row>
    <row r="893" spans="2:20">
      <c r="B893" s="56">
        <v>5</v>
      </c>
      <c r="C893" s="222"/>
      <c r="D893" s="171"/>
      <c r="E893" s="113"/>
      <c r="F893" s="116"/>
      <c r="G893" s="133"/>
      <c r="H893" s="134"/>
      <c r="I893" s="121"/>
      <c r="J893" s="151"/>
      <c r="K893" s="139"/>
      <c r="L893" s="216"/>
      <c r="M893" s="134"/>
      <c r="N893" s="134"/>
      <c r="O893" s="134"/>
      <c r="P893" s="134"/>
      <c r="Q893" s="116"/>
      <c r="R893" s="145"/>
      <c r="S893" s="177"/>
      <c r="T893" s="115"/>
    </row>
    <row r="894" spans="2:20">
      <c r="B894" s="56"/>
      <c r="C894" s="170"/>
      <c r="D894" s="184"/>
      <c r="E894" s="128"/>
      <c r="F894" s="91"/>
      <c r="G894" s="56"/>
      <c r="H894" s="56"/>
      <c r="I894" s="56"/>
      <c r="J894" s="56"/>
      <c r="L894" s="56"/>
      <c r="M894" s="56"/>
      <c r="N894" s="56"/>
      <c r="O894" s="56"/>
      <c r="P894" s="56"/>
      <c r="Q894" s="56"/>
      <c r="R894" s="92"/>
      <c r="S894" s="178"/>
      <c r="T894" s="112"/>
    </row>
    <row r="895" spans="2:20">
      <c r="B895" s="56"/>
      <c r="C895" s="125"/>
      <c r="D895" s="123"/>
      <c r="E895" s="56"/>
      <c r="F895" s="128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92"/>
      <c r="S895" s="178"/>
      <c r="T895" s="112"/>
    </row>
    <row r="896" spans="2:20">
      <c r="B896" s="56"/>
      <c r="C896" s="109"/>
      <c r="D896" s="91"/>
      <c r="E896" s="56"/>
      <c r="F896" s="128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178"/>
      <c r="T896" s="112"/>
    </row>
    <row r="897" spans="2:20">
      <c r="B897" s="56"/>
      <c r="C897" s="125"/>
      <c r="D897" s="91"/>
      <c r="E897" s="52"/>
      <c r="F897" s="91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180"/>
      <c r="T897" s="115"/>
    </row>
    <row r="898" spans="2:20">
      <c r="B898" s="56"/>
      <c r="C898" s="109"/>
      <c r="D898" s="56"/>
      <c r="E898" s="56"/>
      <c r="F898" s="116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56"/>
      <c r="S898" s="195"/>
      <c r="T898" s="279"/>
    </row>
    <row r="899" spans="2:20">
      <c r="B899" s="121"/>
      <c r="C899" s="222"/>
      <c r="D899" s="171"/>
      <c r="E899" s="129"/>
      <c r="F899" s="164"/>
      <c r="G899" s="165"/>
      <c r="H899" s="165"/>
      <c r="I899" s="165"/>
      <c r="J899" s="165"/>
      <c r="K899" s="165"/>
      <c r="L899" s="165"/>
      <c r="M899" s="165"/>
      <c r="N899" s="165"/>
      <c r="O899" s="165"/>
      <c r="P899" s="165"/>
      <c r="Q899" s="165"/>
      <c r="R899" s="280"/>
      <c r="S899" s="177"/>
      <c r="T899" s="281"/>
    </row>
    <row r="900" spans="2:20">
      <c r="B900" s="95"/>
      <c r="C900" s="170"/>
      <c r="D900" s="171"/>
      <c r="E900" s="91"/>
      <c r="F900" s="91"/>
      <c r="G900" s="112"/>
      <c r="H900" s="112"/>
      <c r="I900" s="112"/>
      <c r="J900" s="112"/>
      <c r="K900" s="91"/>
      <c r="L900" s="91"/>
      <c r="M900" s="91"/>
      <c r="N900" s="91"/>
      <c r="O900" s="91"/>
      <c r="P900" s="91"/>
      <c r="Q900" s="91"/>
      <c r="R900" s="91"/>
      <c r="S900" s="178"/>
      <c r="T900" s="112"/>
    </row>
    <row r="901" spans="2:20">
      <c r="B901" s="111"/>
      <c r="C901" s="112"/>
      <c r="D901" s="91"/>
      <c r="E901" s="112"/>
      <c r="F901" s="91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78"/>
      <c r="T901" s="115"/>
    </row>
    <row r="902" spans="2:20">
      <c r="B902" s="52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112"/>
      <c r="T902" s="115"/>
    </row>
    <row r="903" spans="2:20">
      <c r="B903" s="113"/>
      <c r="C903" s="109"/>
      <c r="D903" s="123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112"/>
      <c r="T903" s="112"/>
    </row>
    <row r="904" spans="2:20">
      <c r="B904" s="92"/>
      <c r="C904" s="112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180"/>
      <c r="T904" s="112"/>
    </row>
    <row r="905" spans="2:20">
      <c r="B905" s="92"/>
      <c r="C905" s="56"/>
      <c r="D905" s="92"/>
      <c r="E905" s="56"/>
      <c r="F905" s="119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56"/>
      <c r="S905" s="178"/>
      <c r="T905" s="115"/>
    </row>
    <row r="906" spans="2:20">
      <c r="B906" s="92"/>
      <c r="C906" s="121"/>
      <c r="D906" s="113"/>
      <c r="E906" s="121"/>
      <c r="F906" s="116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21"/>
      <c r="S906" s="112"/>
      <c r="T906" s="163"/>
    </row>
    <row r="907" spans="2:20">
      <c r="B907" s="92"/>
      <c r="C907" s="112"/>
      <c r="D907" s="112"/>
      <c r="E907" s="112"/>
      <c r="F907" s="91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</row>
    <row r="908" spans="2:20">
      <c r="B908" s="113"/>
      <c r="C908" s="134"/>
      <c r="D908" s="134"/>
      <c r="E908" s="134"/>
      <c r="F908" s="116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95"/>
      <c r="T908" s="134"/>
    </row>
    <row r="909" spans="2:20">
      <c r="B909" s="184"/>
      <c r="C909" s="139"/>
      <c r="D909" s="139"/>
      <c r="E909" s="139"/>
      <c r="F909" s="131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44"/>
    </row>
    <row r="910" spans="2:20">
      <c r="B910" s="144"/>
      <c r="C910" s="183"/>
      <c r="D910" s="131"/>
      <c r="E910" s="184"/>
      <c r="F910" s="131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39"/>
      <c r="T910" s="144"/>
    </row>
    <row r="911" spans="2:20">
      <c r="B911" s="144"/>
      <c r="C911" s="183"/>
      <c r="D911" s="131"/>
      <c r="E911" s="184"/>
      <c r="F911" s="131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39"/>
      <c r="T911" s="144"/>
    </row>
    <row r="912" spans="2:20">
      <c r="B912" s="144"/>
      <c r="C912" s="183"/>
      <c r="D912" s="131"/>
      <c r="E912" s="184"/>
      <c r="F912" s="131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39"/>
      <c r="T912" s="144"/>
    </row>
    <row r="913" spans="2:20">
      <c r="B913" s="184"/>
      <c r="C913" s="183"/>
      <c r="D913" s="131"/>
      <c r="E913" s="131"/>
      <c r="F913" s="131" t="s">
        <v>93</v>
      </c>
      <c r="G913" s="131"/>
      <c r="H913" s="131"/>
      <c r="I913" s="131">
        <f>SUM(I872:I912)</f>
        <v>1</v>
      </c>
      <c r="J913" s="131"/>
      <c r="K913" s="131">
        <f>SUM(K872:K912)</f>
        <v>3</v>
      </c>
      <c r="L913" s="131"/>
      <c r="M913" s="131"/>
      <c r="N913" s="131"/>
      <c r="O913" s="131"/>
      <c r="P913" s="131"/>
      <c r="Q913" s="131">
        <f>SUM(Q872:Q912)</f>
        <v>9</v>
      </c>
      <c r="R913" s="131"/>
      <c r="S913" s="139"/>
      <c r="T913" s="139"/>
    </row>
    <row r="914" spans="2:20">
      <c r="B914" s="184"/>
      <c r="C914" s="183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9"/>
      <c r="T914" s="141"/>
    </row>
    <row r="915" spans="2:20">
      <c r="B915" s="184"/>
      <c r="C915" s="183"/>
      <c r="D915" s="184"/>
      <c r="E915" s="184"/>
      <c r="F915" s="131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39"/>
      <c r="T915" s="141"/>
    </row>
    <row r="916" spans="2:20">
      <c r="B916" s="184"/>
      <c r="C916" s="183"/>
      <c r="D916" s="184"/>
      <c r="E916" s="184"/>
      <c r="F916" s="131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39"/>
      <c r="T916" s="141"/>
    </row>
    <row r="921" ht="15.75" spans="2:20">
      <c r="B921" s="132" t="s">
        <v>4</v>
      </c>
      <c r="C921" s="132" t="s">
        <v>5</v>
      </c>
      <c r="D921" s="132" t="s">
        <v>6</v>
      </c>
      <c r="E921" s="132" t="s">
        <v>7</v>
      </c>
      <c r="F921" s="104" t="s">
        <v>8</v>
      </c>
      <c r="G921" s="132" t="s">
        <v>9</v>
      </c>
      <c r="H921" s="132" t="s">
        <v>10</v>
      </c>
      <c r="I921" s="132" t="s">
        <v>11</v>
      </c>
      <c r="J921" s="132" t="s">
        <v>12</v>
      </c>
      <c r="K921" s="132" t="s">
        <v>13</v>
      </c>
      <c r="L921" s="132" t="s">
        <v>14</v>
      </c>
      <c r="M921" s="132" t="s">
        <v>15</v>
      </c>
      <c r="N921" s="132" t="s">
        <v>16</v>
      </c>
      <c r="O921" s="132" t="s">
        <v>17</v>
      </c>
      <c r="P921" s="132" t="s">
        <v>18</v>
      </c>
      <c r="Q921" s="132" t="s">
        <v>19</v>
      </c>
      <c r="R921" s="132" t="s">
        <v>20</v>
      </c>
      <c r="S921" s="132" t="s">
        <v>21</v>
      </c>
      <c r="T921" s="132" t="s">
        <v>22</v>
      </c>
    </row>
    <row r="922" ht="15.75" spans="2:20">
      <c r="B922" s="105"/>
      <c r="C922" s="209"/>
      <c r="D922" s="210"/>
      <c r="E922" s="209"/>
      <c r="F922" s="211"/>
      <c r="G922" s="209"/>
      <c r="H922" s="209"/>
      <c r="I922" s="209"/>
      <c r="J922" s="209"/>
      <c r="K922" s="209"/>
      <c r="L922" s="209"/>
      <c r="M922" s="209"/>
      <c r="N922" s="209"/>
      <c r="O922" s="209"/>
      <c r="P922" s="209"/>
      <c r="Q922" s="209"/>
      <c r="R922" s="213"/>
      <c r="S922" s="214"/>
      <c r="T922" s="209"/>
    </row>
    <row r="923" spans="2:20">
      <c r="B923" s="56"/>
      <c r="C923" s="222"/>
      <c r="D923" s="171"/>
      <c r="E923" s="52"/>
      <c r="F923" s="126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77"/>
      <c r="T923" s="194"/>
    </row>
    <row r="924" spans="2:20">
      <c r="B924" s="56"/>
      <c r="C924" s="109"/>
      <c r="D924" s="55"/>
      <c r="E924" s="56"/>
      <c r="F924" s="91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92"/>
      <c r="S924" s="178"/>
      <c r="T924" s="124"/>
    </row>
    <row r="925" spans="2:20">
      <c r="B925" s="56"/>
      <c r="C925" s="125"/>
      <c r="D925" s="123"/>
      <c r="E925" s="152"/>
      <c r="F925" s="126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72"/>
      <c r="S925" s="178"/>
      <c r="T925" s="112"/>
    </row>
    <row r="926" spans="2:20">
      <c r="B926" s="56"/>
      <c r="C926" s="109"/>
      <c r="D926" s="91"/>
      <c r="E926" s="56"/>
      <c r="F926" s="91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134"/>
      <c r="T926" s="112"/>
    </row>
    <row r="927" spans="2:20">
      <c r="B927" s="91"/>
      <c r="C927" s="181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29"/>
      <c r="S927" s="139"/>
      <c r="T927" s="216"/>
    </row>
    <row r="928" spans="2:20">
      <c r="B928" s="92"/>
      <c r="C928" s="183"/>
      <c r="D928" s="171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78"/>
      <c r="T928" s="166"/>
    </row>
    <row r="929" spans="2:20">
      <c r="B929" s="92"/>
      <c r="C929" s="166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78"/>
      <c r="T929" s="166"/>
    </row>
    <row r="930" spans="2:20">
      <c r="B930" s="212"/>
      <c r="C930" s="166"/>
      <c r="D930" s="166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78"/>
      <c r="T930" s="144"/>
    </row>
    <row r="931" spans="2:20">
      <c r="B931" s="92"/>
      <c r="C931" s="166"/>
      <c r="D931" s="166"/>
      <c r="E931" s="166"/>
      <c r="F931" s="168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12"/>
      <c r="T931" s="166"/>
    </row>
    <row r="932" spans="2:20">
      <c r="B932" s="92"/>
      <c r="C932" s="166"/>
      <c r="D932" s="166"/>
      <c r="E932" s="166"/>
      <c r="F932" s="168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</row>
    <row r="933" spans="2:20">
      <c r="B933" s="56"/>
      <c r="C933" s="187"/>
      <c r="D933" s="188"/>
      <c r="E933" s="123"/>
      <c r="F933" s="123"/>
      <c r="G933" s="180"/>
      <c r="H933" s="180"/>
      <c r="I933" s="180"/>
      <c r="J933" s="180"/>
      <c r="K933" s="180"/>
      <c r="L933" s="123"/>
      <c r="M933" s="180"/>
      <c r="N933" s="180"/>
      <c r="O933" s="180"/>
      <c r="P933" s="180"/>
      <c r="Q933" s="123"/>
      <c r="R933" s="180"/>
      <c r="S933" s="178"/>
      <c r="T933" s="180"/>
    </row>
    <row r="934" spans="2:20">
      <c r="B934" s="56"/>
      <c r="C934" s="222"/>
      <c r="D934" s="171"/>
      <c r="E934" s="91"/>
      <c r="F934" s="91"/>
      <c r="G934" s="112"/>
      <c r="H934" s="112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177"/>
      <c r="T934" s="112"/>
    </row>
    <row r="935" spans="2:20">
      <c r="B935" s="56"/>
      <c r="C935" s="112"/>
      <c r="D935" s="91"/>
      <c r="E935" s="112"/>
      <c r="F935" s="91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78"/>
      <c r="T935" s="112"/>
    </row>
    <row r="936" spans="2:20">
      <c r="B936" s="56"/>
      <c r="C936" s="109"/>
      <c r="D936" s="91"/>
      <c r="E936" s="56"/>
      <c r="F936" s="91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178"/>
      <c r="T936" s="112"/>
    </row>
    <row r="937" spans="2:20">
      <c r="B937" s="92"/>
      <c r="C937" s="109"/>
      <c r="D937" s="91"/>
      <c r="E937" s="91"/>
      <c r="F937" s="91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12"/>
      <c r="T937" s="180"/>
    </row>
    <row r="938" spans="2:20">
      <c r="B938" s="92"/>
      <c r="C938" s="170"/>
      <c r="D938" s="131"/>
      <c r="E938" s="91"/>
      <c r="F938" s="116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39"/>
      <c r="T938" s="180"/>
    </row>
    <row r="939" spans="2:20">
      <c r="B939" s="92"/>
      <c r="C939" s="222"/>
      <c r="D939" s="171"/>
      <c r="E939" s="56"/>
      <c r="F939" s="116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177"/>
      <c r="T939" s="115"/>
    </row>
    <row r="940" spans="2:20">
      <c r="B940" s="92"/>
      <c r="C940" s="109"/>
      <c r="D940" s="55"/>
      <c r="E940" s="56"/>
      <c r="F940" s="91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178"/>
      <c r="T940" s="194"/>
    </row>
    <row r="941" spans="2:20">
      <c r="B941" s="92"/>
      <c r="C941" s="153"/>
      <c r="D941" s="123"/>
      <c r="E941" s="56"/>
      <c r="F941" s="91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178"/>
      <c r="T941" s="115"/>
    </row>
    <row r="942" spans="2:20">
      <c r="B942" s="56"/>
      <c r="C942" s="109"/>
      <c r="D942" s="91"/>
      <c r="E942" s="56"/>
      <c r="F942" s="91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112"/>
      <c r="T942" s="115"/>
    </row>
    <row r="943" spans="2:20">
      <c r="B943" s="56"/>
      <c r="C943" s="125"/>
      <c r="D943" s="116"/>
      <c r="E943" s="56"/>
      <c r="F943" s="128"/>
      <c r="G943" s="56"/>
      <c r="H943" s="56"/>
      <c r="I943" s="56"/>
      <c r="J943" s="56"/>
      <c r="K943" s="121"/>
      <c r="L943" s="56"/>
      <c r="M943" s="56"/>
      <c r="N943" s="56"/>
      <c r="O943" s="56"/>
      <c r="P943" s="56"/>
      <c r="Q943" s="56"/>
      <c r="R943" s="92"/>
      <c r="S943" s="112"/>
      <c r="T943" s="163"/>
    </row>
    <row r="944" spans="2:20">
      <c r="B944" s="56"/>
      <c r="C944" s="222"/>
      <c r="D944" s="171"/>
      <c r="E944" s="113"/>
      <c r="F944" s="116"/>
      <c r="G944" s="133"/>
      <c r="H944" s="134"/>
      <c r="I944" s="121"/>
      <c r="J944" s="151"/>
      <c r="K944" s="139"/>
      <c r="L944" s="216"/>
      <c r="M944" s="134"/>
      <c r="N944" s="134"/>
      <c r="O944" s="134"/>
      <c r="P944" s="134"/>
      <c r="Q944" s="116"/>
      <c r="R944" s="145"/>
      <c r="S944" s="177"/>
      <c r="T944" s="115"/>
    </row>
    <row r="945" spans="2:20">
      <c r="B945" s="56"/>
      <c r="C945" s="170"/>
      <c r="D945" s="184"/>
      <c r="E945" s="128"/>
      <c r="F945" s="91"/>
      <c r="G945" s="56"/>
      <c r="H945" s="56"/>
      <c r="I945" s="56"/>
      <c r="J945" s="56"/>
      <c r="L945" s="56"/>
      <c r="M945" s="56"/>
      <c r="N945" s="56"/>
      <c r="O945" s="56"/>
      <c r="P945" s="56"/>
      <c r="Q945" s="56"/>
      <c r="R945" s="92"/>
      <c r="S945" s="178"/>
      <c r="T945" s="112"/>
    </row>
    <row r="946" spans="2:20">
      <c r="B946" s="56"/>
      <c r="C946" s="125"/>
      <c r="D946" s="123"/>
      <c r="E946" s="56"/>
      <c r="F946" s="128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92"/>
      <c r="S946" s="178"/>
      <c r="T946" s="112"/>
    </row>
    <row r="947" spans="2:20">
      <c r="B947" s="56"/>
      <c r="C947" s="109"/>
      <c r="D947" s="91"/>
      <c r="E947" s="56"/>
      <c r="F947" s="128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178"/>
      <c r="T947" s="112"/>
    </row>
    <row r="948" spans="2:20">
      <c r="B948" s="56"/>
      <c r="C948" s="125"/>
      <c r="D948" s="91"/>
      <c r="E948" s="52"/>
      <c r="F948" s="91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180"/>
      <c r="T948" s="115"/>
    </row>
    <row r="949" spans="2:20">
      <c r="B949" s="56"/>
      <c r="C949" s="109"/>
      <c r="D949" s="56"/>
      <c r="E949" s="56"/>
      <c r="F949" s="116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56"/>
      <c r="S949" s="195"/>
      <c r="T949" s="279"/>
    </row>
    <row r="950" spans="2:20">
      <c r="B950" s="121"/>
      <c r="C950" s="222"/>
      <c r="D950" s="171"/>
      <c r="E950" s="129"/>
      <c r="F950" s="164"/>
      <c r="G950" s="165"/>
      <c r="H950" s="165"/>
      <c r="I950" s="165"/>
      <c r="J950" s="165"/>
      <c r="K950" s="165"/>
      <c r="L950" s="165"/>
      <c r="M950" s="165"/>
      <c r="N950" s="165"/>
      <c r="O950" s="165"/>
      <c r="P950" s="165"/>
      <c r="Q950" s="165"/>
      <c r="R950" s="280"/>
      <c r="S950" s="177"/>
      <c r="T950" s="281"/>
    </row>
    <row r="951" spans="2:20">
      <c r="B951" s="95"/>
      <c r="C951" s="170"/>
      <c r="D951" s="171"/>
      <c r="E951" s="91"/>
      <c r="F951" s="91"/>
      <c r="G951" s="112"/>
      <c r="H951" s="112"/>
      <c r="I951" s="112"/>
      <c r="J951" s="112"/>
      <c r="K951" s="91"/>
      <c r="L951" s="91"/>
      <c r="M951" s="91"/>
      <c r="N951" s="91"/>
      <c r="O951" s="91"/>
      <c r="P951" s="91"/>
      <c r="Q951" s="91"/>
      <c r="R951" s="91"/>
      <c r="S951" s="178"/>
      <c r="T951" s="112"/>
    </row>
    <row r="952" spans="2:20">
      <c r="B952" s="111"/>
      <c r="C952" s="112"/>
      <c r="D952" s="91"/>
      <c r="E952" s="112"/>
      <c r="F952" s="91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78"/>
      <c r="T952" s="115"/>
    </row>
    <row r="953" spans="2:20">
      <c r="B953" s="52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112"/>
      <c r="T953" s="115"/>
    </row>
    <row r="954" spans="2:20">
      <c r="B954" s="113"/>
      <c r="C954" s="109"/>
      <c r="D954" s="123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112"/>
      <c r="T954" s="112"/>
    </row>
    <row r="955" spans="2:20">
      <c r="B955" s="92"/>
      <c r="C955" s="112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180"/>
      <c r="T955" s="112"/>
    </row>
    <row r="956" spans="2:20">
      <c r="B956" s="92"/>
      <c r="C956" s="56"/>
      <c r="D956" s="92"/>
      <c r="E956" s="56"/>
      <c r="F956" s="119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56"/>
      <c r="S956" s="178"/>
      <c r="T956" s="115"/>
    </row>
    <row r="957" spans="2:20">
      <c r="B957" s="92"/>
      <c r="C957" s="121"/>
      <c r="D957" s="113"/>
      <c r="E957" s="121"/>
      <c r="F957" s="116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21"/>
      <c r="S957" s="112"/>
      <c r="T957" s="163"/>
    </row>
    <row r="958" spans="2:20">
      <c r="B958" s="92"/>
      <c r="C958" s="112"/>
      <c r="D958" s="112"/>
      <c r="E958" s="112"/>
      <c r="F958" s="91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</row>
    <row r="959" spans="2:20">
      <c r="B959" s="113"/>
      <c r="C959" s="134"/>
      <c r="D959" s="134"/>
      <c r="E959" s="134"/>
      <c r="F959" s="116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95"/>
      <c r="T959" s="134"/>
    </row>
    <row r="960" spans="2:20">
      <c r="B960" s="184"/>
      <c r="C960" s="139"/>
      <c r="D960" s="139"/>
      <c r="E960" s="139"/>
      <c r="F960" s="131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44"/>
    </row>
    <row r="961" spans="2:20">
      <c r="B961" s="144"/>
      <c r="C961" s="183"/>
      <c r="D961" s="131"/>
      <c r="E961" s="184"/>
      <c r="F961" s="131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39"/>
      <c r="T961" s="144"/>
    </row>
    <row r="962" spans="2:20">
      <c r="B962" s="144"/>
      <c r="C962" s="183"/>
      <c r="D962" s="131"/>
      <c r="E962" s="184"/>
      <c r="F962" s="131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39"/>
      <c r="T962" s="144"/>
    </row>
    <row r="963" spans="2:20">
      <c r="B963" s="144"/>
      <c r="C963" s="183"/>
      <c r="D963" s="131"/>
      <c r="E963" s="184"/>
      <c r="F963" s="131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39"/>
      <c r="T963" s="144"/>
    </row>
    <row r="964" spans="2:20">
      <c r="B964" s="184"/>
      <c r="C964" s="183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9"/>
      <c r="T964" s="139"/>
    </row>
    <row r="965" spans="2:20">
      <c r="B965" s="184"/>
      <c r="C965" s="183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9"/>
      <c r="T965" s="141"/>
    </row>
    <row r="966" spans="2:20">
      <c r="B966" s="184"/>
      <c r="C966" s="183"/>
      <c r="D966" s="184"/>
      <c r="E966" s="184"/>
      <c r="F966" s="131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39"/>
      <c r="T966" s="141"/>
    </row>
    <row r="967" spans="2:20">
      <c r="B967" s="184"/>
      <c r="C967" s="183"/>
      <c r="D967" s="184"/>
      <c r="E967" s="184"/>
      <c r="F967" s="131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39"/>
      <c r="T967" s="141"/>
    </row>
    <row r="972" ht="15.75" spans="2:20">
      <c r="B972" s="132" t="s">
        <v>4</v>
      </c>
      <c r="C972" s="132" t="s">
        <v>5</v>
      </c>
      <c r="D972" s="132" t="s">
        <v>6</v>
      </c>
      <c r="E972" s="132" t="s">
        <v>7</v>
      </c>
      <c r="F972" s="104" t="s">
        <v>8</v>
      </c>
      <c r="G972" s="132" t="s">
        <v>9</v>
      </c>
      <c r="H972" s="132" t="s">
        <v>10</v>
      </c>
      <c r="I972" s="132" t="s">
        <v>11</v>
      </c>
      <c r="J972" s="132" t="s">
        <v>12</v>
      </c>
      <c r="K972" s="132" t="s">
        <v>13</v>
      </c>
      <c r="L972" s="132" t="s">
        <v>14</v>
      </c>
      <c r="M972" s="132" t="s">
        <v>15</v>
      </c>
      <c r="N972" s="132" t="s">
        <v>16</v>
      </c>
      <c r="O972" s="132" t="s">
        <v>17</v>
      </c>
      <c r="P972" s="132" t="s">
        <v>18</v>
      </c>
      <c r="Q972" s="132" t="s">
        <v>19</v>
      </c>
      <c r="R972" s="132" t="s">
        <v>20</v>
      </c>
      <c r="S972" s="132" t="s">
        <v>21</v>
      </c>
      <c r="T972" s="132" t="s">
        <v>22</v>
      </c>
    </row>
    <row r="973" ht="15.75" spans="2:20">
      <c r="B973" s="105"/>
      <c r="C973" s="209"/>
      <c r="D973" s="210"/>
      <c r="E973" s="209"/>
      <c r="F973" s="211"/>
      <c r="G973" s="209"/>
      <c r="H973" s="209"/>
      <c r="I973" s="209"/>
      <c r="J973" s="209"/>
      <c r="K973" s="209"/>
      <c r="L973" s="209"/>
      <c r="M973" s="209"/>
      <c r="N973" s="209"/>
      <c r="O973" s="209"/>
      <c r="P973" s="209"/>
      <c r="Q973" s="209"/>
      <c r="R973" s="213"/>
      <c r="S973" s="214"/>
      <c r="T973" s="209"/>
    </row>
    <row r="974" spans="2:20">
      <c r="B974" s="56"/>
      <c r="C974" s="222"/>
      <c r="D974" s="171"/>
      <c r="E974" s="52"/>
      <c r="F974" s="126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77"/>
      <c r="T974" s="194"/>
    </row>
    <row r="975" spans="2:20">
      <c r="B975" s="56"/>
      <c r="C975" s="109"/>
      <c r="D975" s="55"/>
      <c r="E975" s="56"/>
      <c r="F975" s="91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92"/>
      <c r="S975" s="178"/>
      <c r="T975" s="124"/>
    </row>
    <row r="976" spans="2:20">
      <c r="B976" s="56"/>
      <c r="C976" s="125"/>
      <c r="D976" s="123"/>
      <c r="E976" s="152"/>
      <c r="F976" s="126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72"/>
      <c r="S976" s="178"/>
      <c r="T976" s="112"/>
    </row>
    <row r="977" spans="2:20">
      <c r="B977" s="56"/>
      <c r="C977" s="109"/>
      <c r="D977" s="91"/>
      <c r="E977" s="56"/>
      <c r="F977" s="91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134"/>
      <c r="T977" s="112"/>
    </row>
    <row r="978" spans="2:20">
      <c r="B978" s="91"/>
      <c r="C978" s="181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29"/>
      <c r="S978" s="139"/>
      <c r="T978" s="216"/>
    </row>
    <row r="979" spans="2:20">
      <c r="B979" s="92"/>
      <c r="C979" s="183"/>
      <c r="D979" s="171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78"/>
      <c r="T979" s="166"/>
    </row>
    <row r="980" spans="2:20">
      <c r="B980" s="92"/>
      <c r="C980" s="166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78"/>
      <c r="T980" s="166"/>
    </row>
    <row r="981" spans="2:20">
      <c r="B981" s="212"/>
      <c r="C981" s="166"/>
      <c r="D981" s="166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78"/>
      <c r="T981" s="144"/>
    </row>
    <row r="982" spans="2:20">
      <c r="B982" s="92"/>
      <c r="C982" s="166"/>
      <c r="D982" s="166"/>
      <c r="E982" s="166"/>
      <c r="F982" s="168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12"/>
      <c r="T982" s="166"/>
    </row>
    <row r="983" spans="2:20">
      <c r="B983" s="92"/>
      <c r="C983" s="166"/>
      <c r="D983" s="166"/>
      <c r="E983" s="166"/>
      <c r="F983" s="168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</row>
    <row r="984" spans="2:20">
      <c r="B984" s="56"/>
      <c r="C984" s="187"/>
      <c r="D984" s="188"/>
      <c r="E984" s="123"/>
      <c r="F984" s="123"/>
      <c r="G984" s="180"/>
      <c r="H984" s="180"/>
      <c r="I984" s="180"/>
      <c r="J984" s="180"/>
      <c r="K984" s="180"/>
      <c r="L984" s="123"/>
      <c r="M984" s="180"/>
      <c r="N984" s="180"/>
      <c r="O984" s="180"/>
      <c r="P984" s="180"/>
      <c r="Q984" s="123"/>
      <c r="R984" s="180"/>
      <c r="S984" s="178"/>
      <c r="T984" s="180"/>
    </row>
    <row r="985" spans="2:20">
      <c r="B985" s="56"/>
      <c r="C985" s="222"/>
      <c r="D985" s="171"/>
      <c r="E985" s="91"/>
      <c r="F985" s="91"/>
      <c r="G985" s="112"/>
      <c r="H985" s="112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177"/>
      <c r="T985" s="112"/>
    </row>
    <row r="986" spans="2:20">
      <c r="B986" s="56"/>
      <c r="C986" s="112"/>
      <c r="D986" s="91"/>
      <c r="E986" s="112"/>
      <c r="F986" s="91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78"/>
      <c r="T986" s="112"/>
    </row>
    <row r="987" spans="2:20">
      <c r="B987" s="56"/>
      <c r="C987" s="109"/>
      <c r="D987" s="91"/>
      <c r="E987" s="56"/>
      <c r="F987" s="91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178"/>
      <c r="T987" s="112"/>
    </row>
    <row r="988" spans="2:20">
      <c r="B988" s="92"/>
      <c r="C988" s="109"/>
      <c r="D988" s="91"/>
      <c r="E988" s="91"/>
      <c r="F988" s="91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12"/>
      <c r="T988" s="180"/>
    </row>
    <row r="989" spans="2:20">
      <c r="B989" s="92"/>
      <c r="C989" s="170"/>
      <c r="D989" s="131"/>
      <c r="E989" s="91"/>
      <c r="F989" s="116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39"/>
      <c r="T989" s="180"/>
    </row>
    <row r="990" spans="2:20">
      <c r="B990" s="92"/>
      <c r="C990" s="222"/>
      <c r="D990" s="171"/>
      <c r="E990" s="56"/>
      <c r="F990" s="116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177"/>
      <c r="T990" s="115"/>
    </row>
    <row r="991" spans="2:20">
      <c r="B991" s="92"/>
      <c r="C991" s="109"/>
      <c r="D991" s="55"/>
      <c r="E991" s="56"/>
      <c r="F991" s="91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178"/>
      <c r="T991" s="194"/>
    </row>
    <row r="992" spans="2:20">
      <c r="B992" s="92"/>
      <c r="C992" s="153"/>
      <c r="D992" s="123"/>
      <c r="E992" s="56"/>
      <c r="F992" s="91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178"/>
      <c r="T992" s="115"/>
    </row>
    <row r="993" spans="2:20">
      <c r="B993" s="56"/>
      <c r="C993" s="109"/>
      <c r="D993" s="91"/>
      <c r="E993" s="56"/>
      <c r="F993" s="91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112"/>
      <c r="T993" s="115"/>
    </row>
    <row r="994" spans="2:20">
      <c r="B994" s="56"/>
      <c r="C994" s="125"/>
      <c r="D994" s="116"/>
      <c r="E994" s="56"/>
      <c r="F994" s="128"/>
      <c r="G994" s="56"/>
      <c r="H994" s="56"/>
      <c r="I994" s="56"/>
      <c r="J994" s="56"/>
      <c r="K994" s="121"/>
      <c r="L994" s="56"/>
      <c r="M994" s="56"/>
      <c r="N994" s="56"/>
      <c r="O994" s="56"/>
      <c r="P994" s="56"/>
      <c r="Q994" s="56"/>
      <c r="R994" s="92"/>
      <c r="S994" s="112"/>
      <c r="T994" s="163"/>
    </row>
    <row r="995" spans="2:20">
      <c r="B995" s="56"/>
      <c r="C995" s="222"/>
      <c r="D995" s="171"/>
      <c r="E995" s="113"/>
      <c r="F995" s="116"/>
      <c r="G995" s="133"/>
      <c r="H995" s="134"/>
      <c r="I995" s="121"/>
      <c r="J995" s="151"/>
      <c r="K995" s="139"/>
      <c r="L995" s="216"/>
      <c r="M995" s="134"/>
      <c r="N995" s="134"/>
      <c r="O995" s="134"/>
      <c r="P995" s="134"/>
      <c r="Q995" s="116"/>
      <c r="R995" s="145"/>
      <c r="S995" s="177"/>
      <c r="T995" s="115"/>
    </row>
    <row r="996" spans="2:20">
      <c r="B996" s="56"/>
      <c r="C996" s="170"/>
      <c r="D996" s="184"/>
      <c r="E996" s="128"/>
      <c r="F996" s="91"/>
      <c r="G996" s="56"/>
      <c r="H996" s="56"/>
      <c r="I996" s="56"/>
      <c r="J996" s="56"/>
      <c r="L996" s="56"/>
      <c r="M996" s="56"/>
      <c r="N996" s="56"/>
      <c r="O996" s="56"/>
      <c r="P996" s="56"/>
      <c r="Q996" s="56"/>
      <c r="R996" s="92"/>
      <c r="S996" s="178"/>
      <c r="T996" s="112"/>
    </row>
    <row r="997" spans="2:20">
      <c r="B997" s="56"/>
      <c r="C997" s="125"/>
      <c r="D997" s="123"/>
      <c r="E997" s="56"/>
      <c r="F997" s="128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92"/>
      <c r="S997" s="178"/>
      <c r="T997" s="112"/>
    </row>
    <row r="998" spans="2:20">
      <c r="B998" s="56"/>
      <c r="C998" s="109"/>
      <c r="D998" s="91"/>
      <c r="E998" s="56"/>
      <c r="F998" s="128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178"/>
      <c r="T998" s="112"/>
    </row>
    <row r="999" spans="2:20">
      <c r="B999" s="56"/>
      <c r="C999" s="125"/>
      <c r="D999" s="91"/>
      <c r="E999" s="52"/>
      <c r="F999" s="91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180"/>
      <c r="T999" s="115"/>
    </row>
    <row r="1000" spans="2:20">
      <c r="B1000" s="56"/>
      <c r="C1000" s="109"/>
      <c r="D1000" s="56"/>
      <c r="E1000" s="56"/>
      <c r="F1000" s="116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56"/>
      <c r="S1000" s="195"/>
      <c r="T1000" s="279"/>
    </row>
    <row r="1001" spans="2:20">
      <c r="B1001" s="121"/>
      <c r="C1001" s="222"/>
      <c r="D1001" s="171"/>
      <c r="E1001" s="129"/>
      <c r="F1001" s="164"/>
      <c r="G1001" s="165"/>
      <c r="H1001" s="165"/>
      <c r="I1001" s="165"/>
      <c r="J1001" s="165"/>
      <c r="K1001" s="165"/>
      <c r="L1001" s="165"/>
      <c r="M1001" s="165"/>
      <c r="N1001" s="165"/>
      <c r="O1001" s="165"/>
      <c r="P1001" s="165"/>
      <c r="Q1001" s="165"/>
      <c r="R1001" s="280"/>
      <c r="S1001" s="177"/>
      <c r="T1001" s="281"/>
    </row>
    <row r="1002" spans="2:20">
      <c r="B1002" s="95"/>
      <c r="C1002" s="170"/>
      <c r="D1002" s="171"/>
      <c r="E1002" s="91"/>
      <c r="F1002" s="91"/>
      <c r="G1002" s="112"/>
      <c r="H1002" s="112"/>
      <c r="I1002" s="112"/>
      <c r="J1002" s="112"/>
      <c r="K1002" s="91"/>
      <c r="L1002" s="91"/>
      <c r="M1002" s="91"/>
      <c r="N1002" s="91"/>
      <c r="O1002" s="91"/>
      <c r="P1002" s="91"/>
      <c r="Q1002" s="91"/>
      <c r="R1002" s="91"/>
      <c r="S1002" s="178"/>
      <c r="T1002" s="112"/>
    </row>
    <row r="1003" spans="2:20">
      <c r="B1003" s="111"/>
      <c r="C1003" s="112"/>
      <c r="D1003" s="91"/>
      <c r="E1003" s="112"/>
      <c r="F1003" s="91"/>
      <c r="G1003" s="112"/>
      <c r="H1003" s="112"/>
      <c r="I1003" s="112"/>
      <c r="J1003" s="112"/>
      <c r="K1003" s="112"/>
      <c r="L1003" s="112"/>
      <c r="M1003" s="112"/>
      <c r="N1003" s="112"/>
      <c r="O1003" s="112"/>
      <c r="P1003" s="112"/>
      <c r="Q1003" s="112"/>
      <c r="R1003" s="112"/>
      <c r="S1003" s="178"/>
      <c r="T1003" s="115"/>
    </row>
    <row r="1004" spans="2:20">
      <c r="B1004" s="52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112"/>
      <c r="T1004" s="115"/>
    </row>
    <row r="1005" spans="2:20">
      <c r="B1005" s="113"/>
      <c r="C1005" s="109"/>
      <c r="D1005" s="123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112"/>
      <c r="T1005" s="112"/>
    </row>
    <row r="1006" spans="2:20">
      <c r="B1006" s="92"/>
      <c r="C1006" s="112"/>
      <c r="D1006" s="91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180"/>
      <c r="T1006" s="112"/>
    </row>
    <row r="1007" spans="2:20">
      <c r="B1007" s="92"/>
      <c r="C1007" s="56"/>
      <c r="D1007" s="92"/>
      <c r="E1007" s="56"/>
      <c r="F1007" s="119"/>
      <c r="G1007" s="111"/>
      <c r="H1007" s="111"/>
      <c r="I1007" s="111"/>
      <c r="J1007" s="111"/>
      <c r="K1007" s="111"/>
      <c r="L1007" s="111"/>
      <c r="M1007" s="111"/>
      <c r="N1007" s="111"/>
      <c r="O1007" s="111"/>
      <c r="P1007" s="111"/>
      <c r="Q1007" s="111"/>
      <c r="R1007" s="56"/>
      <c r="S1007" s="178"/>
      <c r="T1007" s="115"/>
    </row>
    <row r="1008" spans="2:20">
      <c r="B1008" s="92"/>
      <c r="C1008" s="121"/>
      <c r="D1008" s="113"/>
      <c r="E1008" s="121"/>
      <c r="F1008" s="116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21"/>
      <c r="S1008" s="112"/>
      <c r="T1008" s="163"/>
    </row>
    <row r="1009" spans="2:20">
      <c r="B1009" s="92"/>
      <c r="C1009" s="112"/>
      <c r="D1009" s="112"/>
      <c r="E1009" s="112"/>
      <c r="F1009" s="91"/>
      <c r="G1009" s="112"/>
      <c r="H1009" s="112"/>
      <c r="I1009" s="112"/>
      <c r="J1009" s="112"/>
      <c r="K1009" s="112"/>
      <c r="L1009" s="112"/>
      <c r="M1009" s="112"/>
      <c r="N1009" s="112"/>
      <c r="O1009" s="112"/>
      <c r="P1009" s="112"/>
      <c r="Q1009" s="112"/>
      <c r="R1009" s="112"/>
      <c r="S1009" s="112"/>
      <c r="T1009" s="112"/>
    </row>
    <row r="1010" spans="2:20">
      <c r="B1010" s="113"/>
      <c r="C1010" s="134"/>
      <c r="D1010" s="134"/>
      <c r="E1010" s="134"/>
      <c r="F1010" s="116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95"/>
      <c r="T1010" s="134"/>
    </row>
    <row r="1011" spans="2:20">
      <c r="B1011" s="184"/>
      <c r="C1011" s="139"/>
      <c r="D1011" s="139"/>
      <c r="E1011" s="139"/>
      <c r="F1011" s="131"/>
      <c r="G1011" s="139"/>
      <c r="H1011" s="139"/>
      <c r="I1011" s="139"/>
      <c r="J1011" s="139"/>
      <c r="K1011" s="139"/>
      <c r="L1011" s="139"/>
      <c r="M1011" s="139"/>
      <c r="N1011" s="139"/>
      <c r="O1011" s="139"/>
      <c r="P1011" s="139"/>
      <c r="Q1011" s="139"/>
      <c r="R1011" s="139"/>
      <c r="S1011" s="139"/>
      <c r="T1011" s="144"/>
    </row>
    <row r="1012" spans="2:20">
      <c r="B1012" s="144"/>
      <c r="C1012" s="183"/>
      <c r="D1012" s="131"/>
      <c r="E1012" s="184"/>
      <c r="F1012" s="131"/>
      <c r="G1012" s="184"/>
      <c r="H1012" s="184"/>
      <c r="I1012" s="184"/>
      <c r="J1012" s="184"/>
      <c r="K1012" s="184"/>
      <c r="L1012" s="184"/>
      <c r="M1012" s="184"/>
      <c r="N1012" s="184"/>
      <c r="O1012" s="184"/>
      <c r="P1012" s="184"/>
      <c r="Q1012" s="184"/>
      <c r="R1012" s="184"/>
      <c r="S1012" s="139"/>
      <c r="T1012" s="144"/>
    </row>
    <row r="1013" spans="2:20">
      <c r="B1013" s="144"/>
      <c r="C1013" s="183"/>
      <c r="D1013" s="131"/>
      <c r="E1013" s="184"/>
      <c r="F1013" s="131"/>
      <c r="G1013" s="184"/>
      <c r="H1013" s="184"/>
      <c r="I1013" s="184"/>
      <c r="J1013" s="184"/>
      <c r="K1013" s="184"/>
      <c r="L1013" s="184"/>
      <c r="M1013" s="184"/>
      <c r="N1013" s="184"/>
      <c r="O1013" s="184"/>
      <c r="P1013" s="184"/>
      <c r="Q1013" s="184"/>
      <c r="R1013" s="184"/>
      <c r="S1013" s="139"/>
      <c r="T1013" s="144"/>
    </row>
    <row r="1014" spans="2:20">
      <c r="B1014" s="144"/>
      <c r="C1014" s="183"/>
      <c r="D1014" s="131"/>
      <c r="E1014" s="184"/>
      <c r="F1014" s="131"/>
      <c r="G1014" s="184"/>
      <c r="H1014" s="184"/>
      <c r="I1014" s="184"/>
      <c r="J1014" s="184"/>
      <c r="K1014" s="184"/>
      <c r="L1014" s="184"/>
      <c r="M1014" s="184"/>
      <c r="N1014" s="184"/>
      <c r="O1014" s="184"/>
      <c r="P1014" s="184"/>
      <c r="Q1014" s="184"/>
      <c r="R1014" s="184"/>
      <c r="S1014" s="139"/>
      <c r="T1014" s="144"/>
    </row>
    <row r="1015" spans="2:20">
      <c r="B1015" s="184"/>
      <c r="C1015" s="183"/>
      <c r="D1015" s="131"/>
      <c r="E1015" s="131"/>
      <c r="F1015" s="131"/>
      <c r="G1015" s="131"/>
      <c r="H1015" s="131"/>
      <c r="I1015" s="131"/>
      <c r="J1015" s="131"/>
      <c r="K1015" s="131"/>
      <c r="L1015" s="131"/>
      <c r="M1015" s="131"/>
      <c r="N1015" s="131"/>
      <c r="O1015" s="131"/>
      <c r="P1015" s="131"/>
      <c r="Q1015" s="131"/>
      <c r="R1015" s="131"/>
      <c r="S1015" s="139"/>
      <c r="T1015" s="139"/>
    </row>
    <row r="1016" spans="2:20">
      <c r="B1016" s="184"/>
      <c r="C1016" s="183"/>
      <c r="D1016" s="131"/>
      <c r="E1016" s="131"/>
      <c r="F1016" s="131"/>
      <c r="G1016" s="131"/>
      <c r="H1016" s="131"/>
      <c r="I1016" s="131"/>
      <c r="J1016" s="131"/>
      <c r="K1016" s="131"/>
      <c r="L1016" s="131"/>
      <c r="M1016" s="131"/>
      <c r="N1016" s="131"/>
      <c r="O1016" s="131"/>
      <c r="P1016" s="131"/>
      <c r="Q1016" s="131"/>
      <c r="R1016" s="131"/>
      <c r="S1016" s="139"/>
      <c r="T1016" s="141"/>
    </row>
    <row r="1017" spans="2:20">
      <c r="B1017" s="184"/>
      <c r="C1017" s="183"/>
      <c r="D1017" s="184"/>
      <c r="E1017" s="184"/>
      <c r="F1017" s="131"/>
      <c r="G1017" s="184"/>
      <c r="H1017" s="184"/>
      <c r="I1017" s="184"/>
      <c r="J1017" s="184"/>
      <c r="K1017" s="184"/>
      <c r="L1017" s="184"/>
      <c r="M1017" s="184"/>
      <c r="N1017" s="184"/>
      <c r="O1017" s="184"/>
      <c r="P1017" s="184"/>
      <c r="Q1017" s="184"/>
      <c r="R1017" s="184"/>
      <c r="S1017" s="139"/>
      <c r="T1017" s="141"/>
    </row>
    <row r="1018" spans="2:20">
      <c r="B1018" s="184"/>
      <c r="C1018" s="183"/>
      <c r="D1018" s="184"/>
      <c r="E1018" s="184"/>
      <c r="F1018" s="131"/>
      <c r="G1018" s="184"/>
      <c r="H1018" s="184"/>
      <c r="I1018" s="184"/>
      <c r="J1018" s="184"/>
      <c r="K1018" s="184"/>
      <c r="L1018" s="184"/>
      <c r="M1018" s="184"/>
      <c r="N1018" s="184"/>
      <c r="O1018" s="184"/>
      <c r="P1018" s="184"/>
      <c r="Q1018" s="184"/>
      <c r="R1018" s="184"/>
      <c r="S1018" s="139"/>
      <c r="T1018" s="141"/>
    </row>
  </sheetData>
  <pageMargins left="0.708661417322835" right="0.708661417322835" top="0.748031496062992" bottom="0.748031496062992" header="0.31496062992126" footer="0.31496062992126"/>
  <pageSetup paperSize="5" scale="6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view="pageBreakPreview" zoomScaleNormal="100" workbookViewId="0">
      <pane xSplit="4" ySplit="5" topLeftCell="E6" activePane="bottomRight" state="frozen"/>
      <selection/>
      <selection pane="topRight"/>
      <selection pane="bottomLeft"/>
      <selection pane="bottomRight" activeCell="H24" sqref="H24"/>
    </sheetView>
  </sheetViews>
  <sheetFormatPr defaultColWidth="9" defaultRowHeight="15"/>
  <cols>
    <col min="1" max="1" width="3.85714285714286" customWidth="1"/>
    <col min="2" max="2" width="6.42857142857143" customWidth="1"/>
    <col min="3" max="3" width="18.1428571428571" customWidth="1"/>
    <col min="4" max="4" width="14.2857142857143" customWidth="1"/>
    <col min="5" max="5" width="11" customWidth="1"/>
    <col min="6" max="6" width="11.5714285714286" customWidth="1"/>
    <col min="7" max="15" width="11" customWidth="1"/>
    <col min="16" max="16" width="14.2857142857143" customWidth="1"/>
  </cols>
  <sheetData>
    <row r="1" ht="16.5" spans="1:16">
      <c r="A1" s="1"/>
      <c r="B1" s="2"/>
      <c r="C1" s="1"/>
      <c r="D1" s="1"/>
      <c r="E1" s="1"/>
      <c r="F1" s="1"/>
      <c r="G1" s="1"/>
      <c r="H1" s="3" t="s">
        <v>832</v>
      </c>
      <c r="I1" s="1"/>
      <c r="J1" s="1"/>
      <c r="K1" s="1"/>
      <c r="L1" s="1"/>
      <c r="M1" s="1"/>
      <c r="N1" s="1"/>
      <c r="O1" s="1"/>
      <c r="P1" s="1"/>
    </row>
    <row r="2" ht="16.5" spans="1:16">
      <c r="A2" s="1"/>
      <c r="B2" s="2"/>
      <c r="C2" s="4"/>
      <c r="D2" s="1"/>
      <c r="E2" s="1"/>
      <c r="F2" s="1"/>
      <c r="G2" s="1"/>
      <c r="H2" s="3" t="s">
        <v>833</v>
      </c>
      <c r="I2" s="1"/>
      <c r="J2" s="1"/>
      <c r="K2" s="1"/>
      <c r="L2" s="1"/>
      <c r="M2" s="1"/>
      <c r="N2" s="1"/>
      <c r="O2" s="1"/>
      <c r="P2" s="1"/>
    </row>
    <row r="3" ht="17.25" spans="1:16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7.25" spans="1:16">
      <c r="A4" s="1"/>
      <c r="B4" s="5" t="s">
        <v>834</v>
      </c>
      <c r="C4" s="5" t="s">
        <v>835</v>
      </c>
      <c r="D4" s="6"/>
      <c r="E4" s="6"/>
      <c r="F4" s="6"/>
      <c r="G4" s="6"/>
      <c r="H4" s="6"/>
      <c r="I4" s="6" t="s">
        <v>836</v>
      </c>
      <c r="J4" s="6"/>
      <c r="K4" s="6"/>
      <c r="L4" s="6"/>
      <c r="M4" s="6"/>
      <c r="N4" s="6"/>
      <c r="O4" s="6"/>
      <c r="P4" s="5" t="s">
        <v>837</v>
      </c>
    </row>
    <row r="5" ht="17.25" spans="1:16">
      <c r="A5" s="1"/>
      <c r="B5" s="7"/>
      <c r="C5" s="8"/>
      <c r="D5" s="9" t="s">
        <v>838</v>
      </c>
      <c r="E5" s="10" t="s">
        <v>839</v>
      </c>
      <c r="F5" s="10" t="s">
        <v>840</v>
      </c>
      <c r="G5" s="10" t="s">
        <v>841</v>
      </c>
      <c r="H5" s="10" t="s">
        <v>842</v>
      </c>
      <c r="I5" s="10" t="s">
        <v>843</v>
      </c>
      <c r="J5" s="10" t="s">
        <v>844</v>
      </c>
      <c r="K5" s="10" t="s">
        <v>845</v>
      </c>
      <c r="L5" s="10" t="s">
        <v>846</v>
      </c>
      <c r="M5" s="10" t="s">
        <v>847</v>
      </c>
      <c r="N5" s="10" t="s">
        <v>848</v>
      </c>
      <c r="O5" s="70" t="s">
        <v>849</v>
      </c>
      <c r="P5" s="8"/>
    </row>
    <row r="6" ht="17.25" spans="1:16">
      <c r="A6" s="1"/>
      <c r="B6" s="11">
        <v>1</v>
      </c>
      <c r="C6" s="12" t="s">
        <v>850</v>
      </c>
      <c r="D6" s="13">
        <v>7</v>
      </c>
      <c r="E6" s="14">
        <v>10</v>
      </c>
      <c r="F6" s="14">
        <v>1</v>
      </c>
      <c r="G6" s="15">
        <v>0</v>
      </c>
      <c r="H6" s="15"/>
      <c r="I6" s="15"/>
      <c r="J6" s="19"/>
      <c r="K6" s="19"/>
      <c r="L6" s="14"/>
      <c r="M6" s="14"/>
      <c r="N6" s="14"/>
      <c r="O6" s="71"/>
      <c r="P6" s="72">
        <f t="shared" ref="P6:P12" si="0">SUM(D6:O6)</f>
        <v>18</v>
      </c>
    </row>
    <row r="7" ht="16.5" spans="1:16">
      <c r="A7" s="1"/>
      <c r="B7" s="16">
        <v>2</v>
      </c>
      <c r="C7" s="17" t="s">
        <v>851</v>
      </c>
      <c r="D7" s="18">
        <v>0</v>
      </c>
      <c r="E7" s="19">
        <v>0</v>
      </c>
      <c r="F7" s="19">
        <v>0</v>
      </c>
      <c r="G7" s="20">
        <v>0</v>
      </c>
      <c r="H7" s="20"/>
      <c r="I7" s="20"/>
      <c r="J7" s="19"/>
      <c r="K7" s="19"/>
      <c r="L7" s="19"/>
      <c r="M7" s="19"/>
      <c r="N7" s="19"/>
      <c r="O7" s="73"/>
      <c r="P7" s="74">
        <f t="shared" si="0"/>
        <v>0</v>
      </c>
    </row>
    <row r="8" ht="16.5" spans="1:16">
      <c r="A8" s="1"/>
      <c r="B8" s="16">
        <v>3</v>
      </c>
      <c r="C8" s="17" t="s">
        <v>852</v>
      </c>
      <c r="D8" s="18">
        <v>15</v>
      </c>
      <c r="E8" s="19">
        <v>14</v>
      </c>
      <c r="F8" s="20">
        <v>6</v>
      </c>
      <c r="G8" s="20">
        <v>2</v>
      </c>
      <c r="H8" s="20">
        <v>1</v>
      </c>
      <c r="I8" s="20"/>
      <c r="J8" s="19"/>
      <c r="K8" s="19"/>
      <c r="L8" s="19"/>
      <c r="M8" s="19"/>
      <c r="N8" s="19"/>
      <c r="O8" s="73"/>
      <c r="P8" s="74">
        <f t="shared" si="0"/>
        <v>38</v>
      </c>
    </row>
    <row r="9" ht="16.5" spans="1:16">
      <c r="A9" s="1"/>
      <c r="B9" s="16">
        <v>4</v>
      </c>
      <c r="C9" s="17" t="s">
        <v>853</v>
      </c>
      <c r="D9" s="18">
        <v>1</v>
      </c>
      <c r="E9" s="19">
        <v>1</v>
      </c>
      <c r="F9" s="19">
        <v>2</v>
      </c>
      <c r="G9" s="20">
        <v>0</v>
      </c>
      <c r="H9" s="20"/>
      <c r="I9" s="20"/>
      <c r="J9" s="19"/>
      <c r="K9" s="19"/>
      <c r="L9" s="19"/>
      <c r="M9" s="19"/>
      <c r="N9" s="19"/>
      <c r="O9" s="73"/>
      <c r="P9" s="74">
        <f t="shared" si="0"/>
        <v>4</v>
      </c>
    </row>
    <row r="10" ht="16.5" spans="1:16">
      <c r="A10" s="1"/>
      <c r="B10" s="16">
        <v>5</v>
      </c>
      <c r="C10" s="21" t="s">
        <v>854</v>
      </c>
      <c r="D10" s="18">
        <v>6</v>
      </c>
      <c r="E10" s="19">
        <v>9</v>
      </c>
      <c r="F10" s="19">
        <v>1</v>
      </c>
      <c r="G10" s="20">
        <v>5</v>
      </c>
      <c r="H10" s="20">
        <v>3</v>
      </c>
      <c r="I10" s="20"/>
      <c r="J10" s="19"/>
      <c r="K10" s="19"/>
      <c r="L10" s="19"/>
      <c r="M10" s="19"/>
      <c r="N10" s="19"/>
      <c r="O10" s="73"/>
      <c r="P10" s="74">
        <f t="shared" si="0"/>
        <v>24</v>
      </c>
    </row>
    <row r="11" ht="16.5" spans="1:16">
      <c r="A11" s="1"/>
      <c r="B11" s="16">
        <v>6</v>
      </c>
      <c r="C11" s="17" t="s">
        <v>855</v>
      </c>
      <c r="D11" s="22">
        <v>7</v>
      </c>
      <c r="E11" s="23">
        <v>5</v>
      </c>
      <c r="F11" s="23">
        <v>4</v>
      </c>
      <c r="G11" s="24">
        <v>8</v>
      </c>
      <c r="H11" s="24"/>
      <c r="I11" s="24"/>
      <c r="J11" s="23"/>
      <c r="K11" s="23"/>
      <c r="L11" s="23"/>
      <c r="M11" s="23"/>
      <c r="N11" s="23"/>
      <c r="O11" s="75"/>
      <c r="P11" s="76">
        <f t="shared" si="0"/>
        <v>24</v>
      </c>
    </row>
    <row r="12" ht="17.25" spans="1:16">
      <c r="A12" s="1"/>
      <c r="B12" s="25">
        <v>7</v>
      </c>
      <c r="C12" s="26" t="s">
        <v>856</v>
      </c>
      <c r="D12" s="27">
        <v>0</v>
      </c>
      <c r="E12" s="28">
        <v>0</v>
      </c>
      <c r="F12" s="28">
        <v>1</v>
      </c>
      <c r="G12" s="29">
        <v>1</v>
      </c>
      <c r="H12" s="29"/>
      <c r="I12" s="29"/>
      <c r="J12" s="28"/>
      <c r="K12" s="28"/>
      <c r="L12" s="28"/>
      <c r="M12" s="28"/>
      <c r="N12" s="28"/>
      <c r="O12" s="77"/>
      <c r="P12" s="78">
        <f t="shared" si="0"/>
        <v>2</v>
      </c>
    </row>
    <row r="13" ht="18" spans="1:16">
      <c r="A13" s="1"/>
      <c r="B13" s="30"/>
      <c r="C13" s="31" t="s">
        <v>857</v>
      </c>
      <c r="D13" s="32"/>
      <c r="E13" s="33"/>
      <c r="F13" s="33"/>
      <c r="G13" s="34"/>
      <c r="H13" s="34"/>
      <c r="I13" s="34"/>
      <c r="J13" s="33"/>
      <c r="K13" s="33"/>
      <c r="L13" s="33"/>
      <c r="M13" s="33"/>
      <c r="N13" s="33"/>
      <c r="O13" s="79"/>
      <c r="P13" s="80">
        <f>SUM(P6:P12)</f>
        <v>110</v>
      </c>
    </row>
    <row r="14" ht="17.25" spans="1:16">
      <c r="A14" s="1"/>
      <c r="B14" s="11"/>
      <c r="C14" s="35" t="s">
        <v>858</v>
      </c>
      <c r="D14" s="36"/>
      <c r="E14" s="37"/>
      <c r="F14" s="37"/>
      <c r="G14" s="38"/>
      <c r="H14" s="38"/>
      <c r="I14" s="38"/>
      <c r="J14" s="37"/>
      <c r="K14" s="37"/>
      <c r="L14" s="37"/>
      <c r="M14" s="37"/>
      <c r="N14" s="37"/>
      <c r="O14" s="81"/>
      <c r="P14" s="82"/>
    </row>
    <row r="15" ht="17.25" spans="1:16">
      <c r="A15" s="1"/>
      <c r="B15" s="39"/>
      <c r="C15" s="40" t="s">
        <v>148</v>
      </c>
      <c r="D15" s="41"/>
      <c r="E15" s="42"/>
      <c r="F15" s="42"/>
      <c r="G15" s="43"/>
      <c r="H15" s="43"/>
      <c r="I15" s="43"/>
      <c r="J15" s="42"/>
      <c r="K15" s="42"/>
      <c r="L15" s="42"/>
      <c r="M15" s="42"/>
      <c r="N15" s="42"/>
      <c r="O15" s="83"/>
      <c r="P15" s="84"/>
    </row>
    <row r="16" ht="16.5" spans="1:16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7.25" spans="1:16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6.5" spans="1:16">
      <c r="A18" s="1"/>
      <c r="B18" s="5" t="s">
        <v>834</v>
      </c>
      <c r="C18" s="5" t="s">
        <v>859</v>
      </c>
      <c r="D18" s="44" t="s">
        <v>838</v>
      </c>
      <c r="E18" s="45" t="s">
        <v>839</v>
      </c>
      <c r="F18" s="45" t="s">
        <v>840</v>
      </c>
      <c r="G18" s="45" t="s">
        <v>841</v>
      </c>
      <c r="H18" s="45" t="s">
        <v>842</v>
      </c>
      <c r="I18" s="45" t="s">
        <v>843</v>
      </c>
      <c r="J18" s="45" t="s">
        <v>844</v>
      </c>
      <c r="K18" s="45" t="s">
        <v>845</v>
      </c>
      <c r="L18" s="45" t="s">
        <v>846</v>
      </c>
      <c r="M18" s="45" t="s">
        <v>847</v>
      </c>
      <c r="N18" s="45" t="s">
        <v>848</v>
      </c>
      <c r="O18" s="85" t="s">
        <v>849</v>
      </c>
      <c r="P18" s="5" t="s">
        <v>837</v>
      </c>
    </row>
    <row r="19" ht="17.25" spans="1:16">
      <c r="A19" s="1"/>
      <c r="B19" s="7"/>
      <c r="C19" s="8" t="s">
        <v>860</v>
      </c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86"/>
      <c r="P19" s="8"/>
    </row>
    <row r="20" ht="17.25" spans="1:16">
      <c r="A20" s="1"/>
      <c r="B20" s="48">
        <v>1</v>
      </c>
      <c r="C20" s="49" t="s">
        <v>861</v>
      </c>
      <c r="D20" s="50">
        <v>40</v>
      </c>
      <c r="E20" s="51">
        <v>3036</v>
      </c>
      <c r="F20" s="52">
        <v>108</v>
      </c>
      <c r="G20" s="52">
        <v>65</v>
      </c>
      <c r="H20" s="51">
        <v>9</v>
      </c>
      <c r="I20" s="87"/>
      <c r="J20" s="52"/>
      <c r="K20" s="52"/>
      <c r="L20" s="52"/>
      <c r="M20" s="52"/>
      <c r="N20" s="88"/>
      <c r="O20" s="89"/>
      <c r="P20" s="90">
        <f>SUM(D20:O20)</f>
        <v>3258</v>
      </c>
    </row>
    <row r="21" ht="16.5" spans="1:16">
      <c r="A21" s="1"/>
      <c r="B21" s="53">
        <v>2</v>
      </c>
      <c r="C21" s="54" t="s">
        <v>862</v>
      </c>
      <c r="D21" s="55">
        <v>1</v>
      </c>
      <c r="E21" s="56">
        <v>0</v>
      </c>
      <c r="F21" s="56">
        <v>1</v>
      </c>
      <c r="G21" s="56">
        <v>1</v>
      </c>
      <c r="H21" s="56"/>
      <c r="I21" s="56"/>
      <c r="J21" s="56"/>
      <c r="K21" s="56"/>
      <c r="L21" s="56"/>
      <c r="M21" s="56"/>
      <c r="N21" s="91"/>
      <c r="O21" s="92"/>
      <c r="P21" s="90">
        <f>SUM(D21:O21)</f>
        <v>3</v>
      </c>
    </row>
    <row r="22" ht="16.5" spans="1:16">
      <c r="A22" s="1"/>
      <c r="B22" s="53">
        <v>3</v>
      </c>
      <c r="C22" s="54" t="s">
        <v>863</v>
      </c>
      <c r="D22" s="55">
        <v>1</v>
      </c>
      <c r="E22" s="56">
        <v>0</v>
      </c>
      <c r="F22" s="56">
        <v>0</v>
      </c>
      <c r="G22" s="56">
        <v>0</v>
      </c>
      <c r="H22" s="56"/>
      <c r="I22" s="56"/>
      <c r="J22" s="56"/>
      <c r="K22" s="56"/>
      <c r="L22" s="56"/>
      <c r="M22" s="56"/>
      <c r="N22" s="91"/>
      <c r="O22" s="92"/>
      <c r="P22" s="90">
        <f>SUM(D22:O22)</f>
        <v>1</v>
      </c>
    </row>
    <row r="23" ht="16.5" spans="1:16">
      <c r="A23" s="57"/>
      <c r="B23" s="58">
        <v>4</v>
      </c>
      <c r="C23" s="59" t="s">
        <v>864</v>
      </c>
      <c r="D23" s="60">
        <v>11699000000</v>
      </c>
      <c r="E23" s="60">
        <v>1044000000</v>
      </c>
      <c r="F23" s="60">
        <v>589000000</v>
      </c>
      <c r="G23" s="61">
        <v>572000000</v>
      </c>
      <c r="H23" s="62">
        <v>25000000</v>
      </c>
      <c r="I23" s="88"/>
      <c r="J23" s="62"/>
      <c r="K23" s="93"/>
      <c r="L23" s="62"/>
      <c r="M23" s="93"/>
      <c r="N23" s="94"/>
      <c r="O23" s="95"/>
      <c r="P23" s="90">
        <f>SUM(D23:O23)</f>
        <v>13929000000</v>
      </c>
    </row>
    <row r="24" ht="17.25" spans="1:16">
      <c r="A24" s="1"/>
      <c r="B24" s="63"/>
      <c r="C24" s="64"/>
      <c r="D24" s="65"/>
      <c r="E24" s="66"/>
      <c r="F24" s="67"/>
      <c r="G24" s="68"/>
      <c r="H24" s="68"/>
      <c r="I24" s="68"/>
      <c r="J24" s="68"/>
      <c r="K24" s="68"/>
      <c r="L24" s="68"/>
      <c r="M24" s="68"/>
      <c r="N24" s="68"/>
      <c r="O24" s="96"/>
      <c r="P24" s="64"/>
    </row>
    <row r="25" ht="16.5" spans="1:16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6.5" spans="1:16">
      <c r="A26" s="1"/>
      <c r="B26" s="2"/>
      <c r="C26" s="69" t="s">
        <v>865</v>
      </c>
      <c r="D26" s="1"/>
      <c r="E26" s="1"/>
      <c r="F26" s="1"/>
      <c r="G26" s="1"/>
      <c r="H26" s="1"/>
      <c r="I26" s="1"/>
      <c r="J26" s="1"/>
      <c r="K26" s="1"/>
      <c r="L26" s="1" t="s">
        <v>866</v>
      </c>
      <c r="M26" s="1"/>
      <c r="N26" s="1"/>
      <c r="O26" s="1"/>
      <c r="P26" s="1"/>
    </row>
    <row r="27" ht="16.5" spans="1:16">
      <c r="A27" s="1"/>
      <c r="B27" s="2"/>
      <c r="C27" s="1" t="s">
        <v>867</v>
      </c>
      <c r="D27" s="1"/>
      <c r="E27" s="1"/>
      <c r="F27" s="1"/>
      <c r="G27" s="1"/>
      <c r="H27" s="1"/>
      <c r="I27" s="1"/>
      <c r="J27" s="1"/>
      <c r="K27" s="1"/>
      <c r="L27" s="1" t="s">
        <v>868</v>
      </c>
      <c r="M27" s="1"/>
      <c r="N27" s="1"/>
      <c r="O27" s="1"/>
      <c r="P27" s="1"/>
    </row>
    <row r="28" ht="16.5" spans="1:16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6.5" spans="1:16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6.5" spans="1:16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97" t="s">
        <v>869</v>
      </c>
      <c r="M30" s="1"/>
      <c r="N30" s="1"/>
      <c r="O30" s="1"/>
      <c r="P30" s="1"/>
    </row>
  </sheetData>
  <mergeCells count="17">
    <mergeCell ref="B4:B5"/>
    <mergeCell ref="B18:B19"/>
    <mergeCell ref="C4:C5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4:P5"/>
    <mergeCell ref="P18:P19"/>
  </mergeCells>
  <pageMargins left="0.708661417322835" right="0.708661417322835" top="0.748031496062992" bottom="0.748031496062992" header="0.31496062992126" footer="0.31496062992126"/>
  <pageSetup paperSize="5" scale="8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5" sqref="I35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REKAP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EKO</dc:creator>
  <cp:lastModifiedBy>BU EKO</cp:lastModifiedBy>
  <dcterms:created xsi:type="dcterms:W3CDTF">2023-01-06T03:38:00Z</dcterms:created>
  <cp:lastPrinted>2023-01-06T03:48:00Z</cp:lastPrinted>
  <dcterms:modified xsi:type="dcterms:W3CDTF">2023-05-15T01:40:27Z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237E71612A934F8487E5C0DDBE44D25E</vt:lpwstr>
  </property>
</Properties>
</file>