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ickbear\Documents\GitHub\FastTrack\tools\Purview Sensitivity Labels Workbook\"/>
    </mc:Choice>
  </mc:AlternateContent>
  <xr:revisionPtr revIDLastSave="0" documentId="13_ncr:1_{4D22A2FE-2699-40F4-A6CF-2C8C35083FFA}" xr6:coauthVersionLast="47" xr6:coauthVersionMax="47" xr10:uidLastSave="{00000000-0000-0000-0000-000000000000}"/>
  <bookViews>
    <workbookView xWindow="6330" yWindow="230" windowWidth="4461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Publishing" sheetId="8" r:id="rId7"/>
    <sheet name="Service-side Auto-Labeling" sheetId="9" r:id="rId8"/>
    <sheet name="Data Loss Prevention (DLP)" sheetId="10" r:id="rId9"/>
    <sheet name="Viewer" sheetId="11" r:id="rId10"/>
  </sheets>
  <definedNames>
    <definedName name="Arecord">INputs!$AB$3:$AB$6</definedName>
    <definedName name="color">INputs!$Q$12:$Q$22</definedName>
    <definedName name="emaillabel">INputs!$AZ$3:$AZ$5</definedName>
    <definedName name="encrypt">INputs!$AD$3:$AD$6</definedName>
    <definedName name="Groupsaccess">INputs!$AP$3:$AP$6</definedName>
    <definedName name="GroupsDef">INputs!$AL$3:$AL$6</definedName>
    <definedName name="Groupsshare">INputs!$AN$3:$AN$7</definedName>
    <definedName name="Label">INputs!$A$3:$A$7</definedName>
    <definedName name="LabelE">INputs!$K$24:$K$44</definedName>
    <definedName name="LabelG">INputs!$M$24:$M$44</definedName>
    <definedName name="LabelM">INputs!$L$24:$L$44</definedName>
    <definedName name="Lobby">INputs!$V$3:$V$10</definedName>
    <definedName name="meetchat">INputs!$AH$3:$AH$6</definedName>
    <definedName name="OutL">INputs!$T$3:$T$6</definedName>
    <definedName name="policy">INputs!$AX$3:$AX$8</definedName>
    <definedName name="Policymode">INputs!$AT$3:$AT$7</definedName>
    <definedName name="present">INputs!$X$3:$X$8</definedName>
    <definedName name="prevent">INputs!$AJ$3:$AJ$5</definedName>
    <definedName name="publabel">INputs!$AR$3:$AR$6</definedName>
    <definedName name="record">INputs!$Z$3:$Z$6</definedName>
    <definedName name="rules">INputs!$AV$3:$AV$5</definedName>
    <definedName name="Sens">INputs!$D$2:$D$22</definedName>
    <definedName name="sett">INputs!$Q$3:$Q$7</definedName>
    <definedName name="Slabel">INputs!$C$99:$R$106</definedName>
    <definedName name="SubL">INputs!$E$24:$E$44</definedName>
    <definedName name="WaterA">INputs!$AF$3:$AF$6</definedName>
    <definedName name="waterB">INputs!$AF$8:$AF$12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2" i="11" l="1"/>
  <c r="A62" i="11" s="1"/>
  <c r="B56" i="11"/>
  <c r="B44" i="11"/>
  <c r="A44" i="11" s="1"/>
  <c r="AD44" i="11" s="1"/>
  <c r="B19" i="11"/>
  <c r="B106" i="9"/>
  <c r="B101" i="9"/>
  <c r="B96" i="9"/>
  <c r="B91" i="9"/>
  <c r="B86" i="9"/>
  <c r="B81" i="9"/>
  <c r="B76" i="9"/>
  <c r="B71" i="9"/>
  <c r="B66" i="9"/>
  <c r="B61" i="9"/>
  <c r="B56" i="9"/>
  <c r="B51" i="9"/>
  <c r="B46" i="9"/>
  <c r="B41" i="9"/>
  <c r="B36" i="9"/>
  <c r="B31" i="9"/>
  <c r="B26" i="9"/>
  <c r="B21" i="9"/>
  <c r="B16" i="9"/>
  <c r="B35" i="11"/>
  <c r="V54" i="11"/>
  <c r="B12" i="10"/>
  <c r="K61" i="11"/>
  <c r="I61" i="11"/>
  <c r="G61" i="11"/>
  <c r="E61" i="11"/>
  <c r="D61" i="11"/>
  <c r="A54" i="11"/>
  <c r="A56" i="11" s="1"/>
  <c r="B107" i="9"/>
  <c r="B108" i="9" s="1"/>
  <c r="B109" i="9" s="1"/>
  <c r="B102" i="9"/>
  <c r="B103" i="9" s="1"/>
  <c r="B104" i="9" s="1"/>
  <c r="B97" i="9"/>
  <c r="B98" i="9" s="1"/>
  <c r="B99" i="9" s="1"/>
  <c r="B92" i="9"/>
  <c r="B93" i="9" s="1"/>
  <c r="B94" i="9" s="1"/>
  <c r="B87" i="9"/>
  <c r="B88" i="9" s="1"/>
  <c r="B89" i="9" s="1"/>
  <c r="B82" i="9"/>
  <c r="B83" i="9" s="1"/>
  <c r="B84" i="9" s="1"/>
  <c r="B77" i="9"/>
  <c r="B78" i="9" s="1"/>
  <c r="B79" i="9" s="1"/>
  <c r="B72" i="9"/>
  <c r="B73" i="9" s="1"/>
  <c r="B74" i="9" s="1"/>
  <c r="B67" i="9"/>
  <c r="B68" i="9" s="1"/>
  <c r="B69" i="9" s="1"/>
  <c r="B62" i="9"/>
  <c r="B63" i="9" s="1"/>
  <c r="B64" i="9" s="1"/>
  <c r="B57" i="9"/>
  <c r="B58" i="9" s="1"/>
  <c r="B59" i="9" s="1"/>
  <c r="B52" i="9"/>
  <c r="B53" i="9" s="1"/>
  <c r="B54" i="9" s="1"/>
  <c r="B47" i="9"/>
  <c r="B48" i="9" s="1"/>
  <c r="B49" i="9" s="1"/>
  <c r="B42" i="9"/>
  <c r="B43" i="9" s="1"/>
  <c r="B44" i="9" s="1"/>
  <c r="B37" i="9"/>
  <c r="B38" i="9" s="1"/>
  <c r="B39" i="9" s="1"/>
  <c r="B32" i="9"/>
  <c r="B33" i="9" s="1"/>
  <c r="B34" i="9" s="1"/>
  <c r="B27" i="9"/>
  <c r="B28" i="9" s="1"/>
  <c r="B29" i="9" s="1"/>
  <c r="B22" i="9"/>
  <c r="B23" i="9" s="1"/>
  <c r="B24" i="9" s="1"/>
  <c r="B17" i="9"/>
  <c r="B12" i="9"/>
  <c r="B11" i="9"/>
  <c r="AD54" i="11"/>
  <c r="AA54" i="11"/>
  <c r="X54" i="11"/>
  <c r="T54" i="11"/>
  <c r="Q54" i="11"/>
  <c r="P54" i="11"/>
  <c r="M54" i="11"/>
  <c r="K54" i="11"/>
  <c r="I54" i="11"/>
  <c r="G54" i="11"/>
  <c r="E54" i="11"/>
  <c r="D54" i="11"/>
  <c r="B13" i="9"/>
  <c r="B14" i="9" s="1"/>
  <c r="D53" i="11"/>
  <c r="L2" i="11" s="1"/>
  <c r="AD43" i="11"/>
  <c r="U43" i="11"/>
  <c r="E43" i="11"/>
  <c r="AA43" i="11"/>
  <c r="W43" i="11"/>
  <c r="S43" i="11"/>
  <c r="M43" i="11"/>
  <c r="K43" i="11"/>
  <c r="I43" i="11"/>
  <c r="G43" i="11"/>
  <c r="D43" i="11"/>
  <c r="B184" i="8"/>
  <c r="B185" i="8" s="1"/>
  <c r="B186" i="8" s="1"/>
  <c r="B187" i="8" s="1"/>
  <c r="B188" i="8" s="1"/>
  <c r="B189" i="8" s="1"/>
  <c r="B190" i="8" s="1"/>
  <c r="B191" i="8" s="1"/>
  <c r="B175" i="8"/>
  <c r="B176" i="8" s="1"/>
  <c r="B177" i="8" s="1"/>
  <c r="B178" i="8" s="1"/>
  <c r="B179" i="8" s="1"/>
  <c r="B180" i="8" s="1"/>
  <c r="B181" i="8" s="1"/>
  <c r="B182" i="8" s="1"/>
  <c r="B166" i="8"/>
  <c r="B167" i="8" s="1"/>
  <c r="B168" i="8" s="1"/>
  <c r="B169" i="8" s="1"/>
  <c r="B170" i="8" s="1"/>
  <c r="B171" i="8" s="1"/>
  <c r="B172" i="8" s="1"/>
  <c r="B173" i="8" s="1"/>
  <c r="B157" i="8"/>
  <c r="B158" i="8" s="1"/>
  <c r="B159" i="8" s="1"/>
  <c r="B160" i="8" s="1"/>
  <c r="B161" i="8" s="1"/>
  <c r="B162" i="8" s="1"/>
  <c r="B163" i="8" s="1"/>
  <c r="B164" i="8" s="1"/>
  <c r="B148" i="8"/>
  <c r="B149" i="8" s="1"/>
  <c r="B150" i="8" s="1"/>
  <c r="B151" i="8" s="1"/>
  <c r="B152" i="8" s="1"/>
  <c r="B153" i="8" s="1"/>
  <c r="B154" i="8" s="1"/>
  <c r="B155" i="8" s="1"/>
  <c r="B139" i="8"/>
  <c r="B140" i="8" s="1"/>
  <c r="B141" i="8" s="1"/>
  <c r="B142" i="8" s="1"/>
  <c r="B143" i="8" s="1"/>
  <c r="B144" i="8" s="1"/>
  <c r="B145" i="8" s="1"/>
  <c r="B146" i="8" s="1"/>
  <c r="B130" i="8"/>
  <c r="B131" i="8" s="1"/>
  <c r="B132" i="8" s="1"/>
  <c r="B133" i="8" s="1"/>
  <c r="B134" i="8" s="1"/>
  <c r="B135" i="8" s="1"/>
  <c r="B136" i="8" s="1"/>
  <c r="B137" i="8" s="1"/>
  <c r="B121" i="8"/>
  <c r="B122" i="8" s="1"/>
  <c r="B123" i="8" s="1"/>
  <c r="B124" i="8" s="1"/>
  <c r="B125" i="8" s="1"/>
  <c r="B126" i="8" s="1"/>
  <c r="B127" i="8" s="1"/>
  <c r="B128" i="8" s="1"/>
  <c r="B112" i="8"/>
  <c r="B113" i="8" s="1"/>
  <c r="B114" i="8" s="1"/>
  <c r="B115" i="8" s="1"/>
  <c r="B116" i="8" s="1"/>
  <c r="B117" i="8" s="1"/>
  <c r="B118" i="8" s="1"/>
  <c r="B119" i="8" s="1"/>
  <c r="B103" i="8"/>
  <c r="B104" i="8" s="1"/>
  <c r="B105" i="8" s="1"/>
  <c r="B106" i="8" s="1"/>
  <c r="B107" i="8" s="1"/>
  <c r="B108" i="8" s="1"/>
  <c r="B109" i="8" s="1"/>
  <c r="B110" i="8" s="1"/>
  <c r="B94" i="8"/>
  <c r="B95" i="8" s="1"/>
  <c r="B96" i="8" s="1"/>
  <c r="B97" i="8" s="1"/>
  <c r="B98" i="8" s="1"/>
  <c r="B99" i="8" s="1"/>
  <c r="B100" i="8" s="1"/>
  <c r="B101" i="8" s="1"/>
  <c r="B85" i="8"/>
  <c r="B86" i="8" s="1"/>
  <c r="B87" i="8" s="1"/>
  <c r="B88" i="8" s="1"/>
  <c r="B89" i="8" s="1"/>
  <c r="B90" i="8" s="1"/>
  <c r="B91" i="8" s="1"/>
  <c r="B92" i="8" s="1"/>
  <c r="B76" i="8"/>
  <c r="B77" i="8" s="1"/>
  <c r="B78" i="8" s="1"/>
  <c r="B79" i="8" s="1"/>
  <c r="B80" i="8" s="1"/>
  <c r="B81" i="8" s="1"/>
  <c r="B82" i="8" s="1"/>
  <c r="B83" i="8" s="1"/>
  <c r="B67" i="8"/>
  <c r="B68" i="8" s="1"/>
  <c r="B69" i="8" s="1"/>
  <c r="B70" i="8" s="1"/>
  <c r="B71" i="8" s="1"/>
  <c r="B72" i="8" s="1"/>
  <c r="B73" i="8" s="1"/>
  <c r="B74" i="8" s="1"/>
  <c r="B58" i="8"/>
  <c r="B59" i="8" s="1"/>
  <c r="B60" i="8" s="1"/>
  <c r="B61" i="8" s="1"/>
  <c r="B62" i="8" s="1"/>
  <c r="B63" i="8" s="1"/>
  <c r="B64" i="8" s="1"/>
  <c r="B65" i="8" s="1"/>
  <c r="B49" i="8"/>
  <c r="B50" i="8" s="1"/>
  <c r="B51" i="8" s="1"/>
  <c r="B52" i="8" s="1"/>
  <c r="B53" i="8" s="1"/>
  <c r="B54" i="8" s="1"/>
  <c r="B55" i="8" s="1"/>
  <c r="B56" i="8" s="1"/>
  <c r="B40" i="8"/>
  <c r="B41" i="8" s="1"/>
  <c r="B42" i="8" s="1"/>
  <c r="B43" i="8" s="1"/>
  <c r="B44" i="8" s="1"/>
  <c r="B45" i="8" s="1"/>
  <c r="B46" i="8" s="1"/>
  <c r="B47" i="8" s="1"/>
  <c r="B31" i="8"/>
  <c r="B32" i="8" s="1"/>
  <c r="B33" i="8" s="1"/>
  <c r="B34" i="8" s="1"/>
  <c r="B35" i="8" s="1"/>
  <c r="B36" i="8" s="1"/>
  <c r="B37" i="8" s="1"/>
  <c r="B38" i="8" s="1"/>
  <c r="B22" i="8"/>
  <c r="B23" i="8"/>
  <c r="B24" i="8" s="1"/>
  <c r="B25" i="8" s="1"/>
  <c r="B26" i="8" s="1"/>
  <c r="B27" i="8" s="1"/>
  <c r="B28" i="8" s="1"/>
  <c r="B29" i="8" s="1"/>
  <c r="B20" i="8"/>
  <c r="B19" i="8"/>
  <c r="B13" i="8"/>
  <c r="B14" i="8" s="1"/>
  <c r="B15" i="8" s="1"/>
  <c r="B16" i="8" s="1"/>
  <c r="B17" i="8" s="1"/>
  <c r="B18" i="8" s="1"/>
  <c r="D42" i="11"/>
  <c r="J2" i="11" s="1"/>
  <c r="B13" i="7"/>
  <c r="R34" i="11"/>
  <c r="M34" i="11"/>
  <c r="L34" i="11"/>
  <c r="I34" i="11"/>
  <c r="G34" i="11"/>
  <c r="E34" i="11"/>
  <c r="D34" i="11"/>
  <c r="D33" i="11"/>
  <c r="AD29" i="11"/>
  <c r="AA29" i="11"/>
  <c r="Y29" i="11"/>
  <c r="U29" i="11"/>
  <c r="Q29" i="11"/>
  <c r="N29" i="11"/>
  <c r="K29" i="11"/>
  <c r="I29" i="11"/>
  <c r="E29" i="11"/>
  <c r="D29" i="11"/>
  <c r="B30" i="11"/>
  <c r="AD30" i="11" s="1"/>
  <c r="D28" i="11"/>
  <c r="Z18" i="11"/>
  <c r="W18" i="11"/>
  <c r="U18" i="11"/>
  <c r="R18" i="11"/>
  <c r="O18" i="11"/>
  <c r="K18" i="11"/>
  <c r="I18" i="11"/>
  <c r="G18" i="11"/>
  <c r="E18" i="11"/>
  <c r="D18" i="11"/>
  <c r="B10" i="3"/>
  <c r="B163" i="2"/>
  <c r="B164" i="2" s="1"/>
  <c r="B165" i="2" s="1"/>
  <c r="B166" i="2" s="1"/>
  <c r="B167" i="2" s="1"/>
  <c r="B168" i="2" s="1"/>
  <c r="B169" i="2" s="1"/>
  <c r="B155" i="2"/>
  <c r="B156" i="2" s="1"/>
  <c r="B157" i="2" s="1"/>
  <c r="B158" i="2" s="1"/>
  <c r="B159" i="2" s="1"/>
  <c r="B160" i="2" s="1"/>
  <c r="B161" i="2" s="1"/>
  <c r="B147" i="2"/>
  <c r="B148" i="2" s="1"/>
  <c r="B149" i="2" s="1"/>
  <c r="B150" i="2" s="1"/>
  <c r="B151" i="2" s="1"/>
  <c r="B152" i="2" s="1"/>
  <c r="B153" i="2" s="1"/>
  <c r="B139" i="2"/>
  <c r="B140" i="2" s="1"/>
  <c r="B141" i="2" s="1"/>
  <c r="B142" i="2" s="1"/>
  <c r="B143" i="2" s="1"/>
  <c r="B144" i="2" s="1"/>
  <c r="B145" i="2" s="1"/>
  <c r="B131" i="2"/>
  <c r="B132" i="2" s="1"/>
  <c r="B133" i="2" s="1"/>
  <c r="B134" i="2" s="1"/>
  <c r="B135" i="2" s="1"/>
  <c r="B136" i="2" s="1"/>
  <c r="B137" i="2" s="1"/>
  <c r="B123" i="2"/>
  <c r="B124" i="2" s="1"/>
  <c r="B125" i="2" s="1"/>
  <c r="B126" i="2" s="1"/>
  <c r="B127" i="2" s="1"/>
  <c r="B128" i="2" s="1"/>
  <c r="B129" i="2" s="1"/>
  <c r="B115" i="2"/>
  <c r="B116" i="2" s="1"/>
  <c r="B117" i="2" s="1"/>
  <c r="B118" i="2" s="1"/>
  <c r="B119" i="2" s="1"/>
  <c r="B120" i="2" s="1"/>
  <c r="B121" i="2" s="1"/>
  <c r="B107" i="2"/>
  <c r="B108" i="2" s="1"/>
  <c r="B109" i="2" s="1"/>
  <c r="B110" i="2" s="1"/>
  <c r="B111" i="2" s="1"/>
  <c r="B112" i="2" s="1"/>
  <c r="B113" i="2" s="1"/>
  <c r="B99" i="2"/>
  <c r="B100" i="2" s="1"/>
  <c r="B101" i="2" s="1"/>
  <c r="B102" i="2" s="1"/>
  <c r="B103" i="2" s="1"/>
  <c r="B104" i="2" s="1"/>
  <c r="B105" i="2" s="1"/>
  <c r="B91" i="2"/>
  <c r="B92" i="2" s="1"/>
  <c r="B93" i="2" s="1"/>
  <c r="B94" i="2" s="1"/>
  <c r="B95" i="2" s="1"/>
  <c r="B96" i="2" s="1"/>
  <c r="B97" i="2" s="1"/>
  <c r="B83" i="2"/>
  <c r="B84" i="2" s="1"/>
  <c r="B85" i="2" s="1"/>
  <c r="B86" i="2" s="1"/>
  <c r="B87" i="2" s="1"/>
  <c r="B88" i="2" s="1"/>
  <c r="B89" i="2" s="1"/>
  <c r="B75" i="2"/>
  <c r="B76" i="2" s="1"/>
  <c r="B77" i="2" s="1"/>
  <c r="B78" i="2" s="1"/>
  <c r="B79" i="2" s="1"/>
  <c r="B80" i="2" s="1"/>
  <c r="B81" i="2" s="1"/>
  <c r="B67" i="2"/>
  <c r="B68" i="2" s="1"/>
  <c r="B69" i="2" s="1"/>
  <c r="B70" i="2" s="1"/>
  <c r="B71" i="2" s="1"/>
  <c r="B72" i="2" s="1"/>
  <c r="B73" i="2" s="1"/>
  <c r="B59" i="2"/>
  <c r="B60" i="2" s="1"/>
  <c r="B61" i="2" s="1"/>
  <c r="B62" i="2" s="1"/>
  <c r="B63" i="2" s="1"/>
  <c r="B64" i="2" s="1"/>
  <c r="B65" i="2" s="1"/>
  <c r="B51" i="2"/>
  <c r="B43" i="2"/>
  <c r="B35" i="2"/>
  <c r="B27" i="2"/>
  <c r="B19" i="2"/>
  <c r="B52" i="2"/>
  <c r="B53" i="2" s="1"/>
  <c r="B54" i="2" s="1"/>
  <c r="B55" i="2" s="1"/>
  <c r="B56" i="2" s="1"/>
  <c r="B57" i="2" s="1"/>
  <c r="B44" i="2"/>
  <c r="B45" i="2" s="1"/>
  <c r="B46" i="2" s="1"/>
  <c r="B47" i="2" s="1"/>
  <c r="B48" i="2" s="1"/>
  <c r="B49" i="2" s="1"/>
  <c r="B36" i="2"/>
  <c r="B37" i="2" s="1"/>
  <c r="B38" i="2" s="1"/>
  <c r="B39" i="2" s="1"/>
  <c r="B40" i="2" s="1"/>
  <c r="B41" i="2" s="1"/>
  <c r="B28" i="2"/>
  <c r="B29" i="2" s="1"/>
  <c r="B30" i="2" s="1"/>
  <c r="B31" i="2" s="1"/>
  <c r="B32" i="2" s="1"/>
  <c r="B33" i="2" s="1"/>
  <c r="B20" i="2"/>
  <c r="B21" i="2" s="1"/>
  <c r="B22" i="2" s="1"/>
  <c r="B23" i="2" s="1"/>
  <c r="B24" i="2" s="1"/>
  <c r="B25" i="2" s="1"/>
  <c r="B13" i="2"/>
  <c r="B14" i="2" s="1"/>
  <c r="B15" i="2" s="1"/>
  <c r="B16" i="2" s="1"/>
  <c r="B17" i="2" s="1"/>
  <c r="B12" i="2"/>
  <c r="B11" i="2"/>
  <c r="B9" i="11"/>
  <c r="A9" i="11" s="1"/>
  <c r="D17" i="11"/>
  <c r="W8" i="11"/>
  <c r="U8" i="11"/>
  <c r="R8" i="11"/>
  <c r="I8" i="11"/>
  <c r="G8" i="11"/>
  <c r="E8" i="11"/>
  <c r="D8" i="11"/>
  <c r="D7" i="11"/>
  <c r="H2" i="11" s="1"/>
  <c r="J22" i="4"/>
  <c r="I22" i="4"/>
  <c r="H22" i="4"/>
  <c r="G22" i="4"/>
  <c r="J21" i="4"/>
  <c r="I21" i="4"/>
  <c r="H21" i="4"/>
  <c r="G21" i="4"/>
  <c r="J20" i="4"/>
  <c r="I20" i="4"/>
  <c r="H20" i="4"/>
  <c r="G20" i="4"/>
  <c r="G19" i="4"/>
  <c r="J19" i="4"/>
  <c r="I19" i="4"/>
  <c r="H19" i="4"/>
  <c r="J18" i="4"/>
  <c r="I18" i="4"/>
  <c r="H18" i="4"/>
  <c r="G18" i="4"/>
  <c r="J17" i="4"/>
  <c r="I17" i="4"/>
  <c r="H17" i="4"/>
  <c r="G17" i="4"/>
  <c r="J16" i="4"/>
  <c r="I16" i="4"/>
  <c r="H16" i="4"/>
  <c r="G16" i="4"/>
  <c r="J15" i="4"/>
  <c r="I15" i="4"/>
  <c r="H15" i="4"/>
  <c r="G15" i="4"/>
  <c r="J14" i="4"/>
  <c r="I14" i="4"/>
  <c r="H14" i="4"/>
  <c r="G14" i="4"/>
  <c r="J13" i="4"/>
  <c r="I13" i="4"/>
  <c r="H13" i="4"/>
  <c r="G13" i="4"/>
  <c r="J12" i="4"/>
  <c r="I12" i="4"/>
  <c r="H12" i="4"/>
  <c r="G12" i="4"/>
  <c r="J11" i="4"/>
  <c r="I11" i="4"/>
  <c r="H11" i="4"/>
  <c r="G11" i="4"/>
  <c r="J10" i="4"/>
  <c r="I10" i="4"/>
  <c r="H10" i="4"/>
  <c r="G10" i="4"/>
  <c r="J9" i="4"/>
  <c r="I9" i="4"/>
  <c r="H9" i="4"/>
  <c r="G9" i="4"/>
  <c r="J8" i="4"/>
  <c r="I8" i="4"/>
  <c r="H8" i="4"/>
  <c r="G8" i="4"/>
  <c r="J7" i="4"/>
  <c r="I7" i="4"/>
  <c r="H7" i="4"/>
  <c r="G7" i="4"/>
  <c r="J6" i="4"/>
  <c r="I6" i="4"/>
  <c r="H6" i="4"/>
  <c r="G6" i="4"/>
  <c r="J5" i="4"/>
  <c r="I5" i="4"/>
  <c r="H5" i="4"/>
  <c r="G5" i="4"/>
  <c r="J4" i="4"/>
  <c r="I4" i="4"/>
  <c r="H4" i="4"/>
  <c r="G4" i="4"/>
  <c r="J3" i="4"/>
  <c r="I3" i="4"/>
  <c r="H3" i="4"/>
  <c r="G3" i="4"/>
  <c r="J2" i="4"/>
  <c r="I2" i="4"/>
  <c r="H2" i="4"/>
  <c r="G2" i="4"/>
  <c r="D20" i="4"/>
  <c r="C22" i="4"/>
  <c r="C21" i="4"/>
  <c r="C20" i="4"/>
  <c r="C19" i="4"/>
  <c r="C18" i="4"/>
  <c r="C17" i="4"/>
  <c r="C16" i="4"/>
  <c r="C15" i="4"/>
  <c r="C14" i="4"/>
  <c r="C13" i="4"/>
  <c r="C12" i="4"/>
  <c r="C11" i="4"/>
  <c r="C10" i="4"/>
  <c r="C9" i="4"/>
  <c r="D9" i="4" s="1"/>
  <c r="E9" i="4" s="1"/>
  <c r="C8" i="4"/>
  <c r="C7" i="4"/>
  <c r="C6" i="4"/>
  <c r="D6" i="4" s="1"/>
  <c r="C5" i="4"/>
  <c r="D5" i="4" s="1"/>
  <c r="E5" i="4" s="1"/>
  <c r="C4" i="4"/>
  <c r="T1" i="9"/>
  <c r="A16" i="9"/>
  <c r="A21" i="9" s="1"/>
  <c r="A26" i="9" s="1"/>
  <c r="A31" i="9" s="1"/>
  <c r="A36" i="9" s="1"/>
  <c r="A41" i="9" s="1"/>
  <c r="A46" i="9" s="1"/>
  <c r="A51" i="9" s="1"/>
  <c r="A56" i="9" s="1"/>
  <c r="A61" i="9" s="1"/>
  <c r="A66" i="9" s="1"/>
  <c r="A71" i="9" s="1"/>
  <c r="A76" i="9" s="1"/>
  <c r="A81" i="9" s="1"/>
  <c r="A86" i="9" s="1"/>
  <c r="A91" i="9" s="1"/>
  <c r="A96" i="9" s="1"/>
  <c r="A101" i="9" s="1"/>
  <c r="A106" i="9" s="1"/>
  <c r="P26" i="4"/>
  <c r="P27" i="4" s="1"/>
  <c r="P28" i="4" s="1"/>
  <c r="P29" i="4" s="1"/>
  <c r="P30" i="4" s="1"/>
  <c r="P31" i="4" s="1"/>
  <c r="P32" i="4" s="1"/>
  <c r="P33" i="4" s="1"/>
  <c r="P34" i="4" s="1"/>
  <c r="P35" i="4" s="1"/>
  <c r="P36" i="4" s="1"/>
  <c r="P37" i="4" s="1"/>
  <c r="P38" i="4" s="1"/>
  <c r="P39" i="4" s="1"/>
  <c r="P40" i="4" s="1"/>
  <c r="P41" i="4" s="1"/>
  <c r="P42" i="4" s="1"/>
  <c r="P43" i="4" s="1"/>
  <c r="P44" i="4" s="1"/>
  <c r="C3" i="4"/>
  <c r="A76" i="8"/>
  <c r="A85" i="8" s="1"/>
  <c r="A94" i="8" s="1"/>
  <c r="A103" i="8" s="1"/>
  <c r="A112" i="8" s="1"/>
  <c r="A121" i="8" s="1"/>
  <c r="A130" i="8" s="1"/>
  <c r="A139" i="8" s="1"/>
  <c r="A148" i="8" s="1"/>
  <c r="A157" i="8" s="1"/>
  <c r="A166" i="8" s="1"/>
  <c r="A175" i="8" s="1"/>
  <c r="A184" i="8" s="1"/>
  <c r="A75" i="2"/>
  <c r="A83" i="2" s="1"/>
  <c r="A91" i="2" s="1"/>
  <c r="A99" i="2" s="1"/>
  <c r="A107" i="2" s="1"/>
  <c r="A115" i="2" s="1"/>
  <c r="A123" i="2" s="1"/>
  <c r="A131" i="2" s="1"/>
  <c r="A139" i="2" s="1"/>
  <c r="A147" i="2" s="1"/>
  <c r="A155" i="2" s="1"/>
  <c r="A163" i="2" s="1"/>
  <c r="A31" i="6"/>
  <c r="A33" i="6" s="1"/>
  <c r="A35" i="6" s="1"/>
  <c r="A37" i="6" s="1"/>
  <c r="A39" i="6" s="1"/>
  <c r="A41" i="6" s="1"/>
  <c r="A43" i="6" s="1"/>
  <c r="A45" i="6" s="1"/>
  <c r="A47" i="6" s="1"/>
  <c r="A49" i="6" s="1"/>
  <c r="D60" i="11"/>
  <c r="N2" i="11" s="1"/>
  <c r="A19" i="3"/>
  <c r="A28" i="3" s="1"/>
  <c r="A37" i="3" s="1"/>
  <c r="A46" i="3" s="1"/>
  <c r="A55" i="3" s="1"/>
  <c r="A64" i="3" s="1"/>
  <c r="A74" i="3" s="1"/>
  <c r="A83" i="3" s="1"/>
  <c r="A92" i="3" s="1"/>
  <c r="A101" i="3" s="1"/>
  <c r="A110" i="3" s="1"/>
  <c r="A119" i="3" s="1"/>
  <c r="A128" i="3" s="1"/>
  <c r="A137" i="3" s="1"/>
  <c r="A146" i="3" s="1"/>
  <c r="A155" i="3" s="1"/>
  <c r="A164" i="3" s="1"/>
  <c r="A173" i="3" s="1"/>
  <c r="A182" i="3" s="1"/>
  <c r="A22" i="7"/>
  <c r="A31" i="7" s="1"/>
  <c r="A40" i="7" s="1"/>
  <c r="A49" i="7" s="1"/>
  <c r="A57" i="7" s="1"/>
  <c r="A65" i="7" s="1"/>
  <c r="A74" i="7" s="1"/>
  <c r="A83" i="7" s="1"/>
  <c r="A92" i="7" s="1"/>
  <c r="A101" i="7" s="1"/>
  <c r="A110" i="7" s="1"/>
  <c r="A119" i="7" s="1"/>
  <c r="A128" i="7" s="1"/>
  <c r="A137" i="7" s="1"/>
  <c r="A146" i="7" s="1"/>
  <c r="A156" i="7" s="1"/>
  <c r="A165" i="7" s="1"/>
  <c r="A174" i="7" s="1"/>
  <c r="A183" i="7" s="1"/>
  <c r="AZ2" i="4"/>
  <c r="A18" i="10"/>
  <c r="A24" i="10" s="1"/>
  <c r="A30" i="10" s="1"/>
  <c r="A36" i="10" s="1"/>
  <c r="A42" i="10" s="1"/>
  <c r="A48" i="10" s="1"/>
  <c r="A54" i="10" s="1"/>
  <c r="A60" i="10" s="1"/>
  <c r="A66" i="10" s="1"/>
  <c r="A72" i="10" s="1"/>
  <c r="A78" i="10" s="1"/>
  <c r="A84" i="10" s="1"/>
  <c r="A90" i="10" s="1"/>
  <c r="A96" i="10" s="1"/>
  <c r="A102" i="10" s="1"/>
  <c r="A108" i="10" s="1"/>
  <c r="A114" i="10" s="1"/>
  <c r="A120" i="10" s="1"/>
  <c r="A126" i="10" s="1"/>
  <c r="AX2" i="4"/>
  <c r="AV2" i="4"/>
  <c r="AT2" i="4"/>
  <c r="AR2" i="4"/>
  <c r="AP2" i="4"/>
  <c r="AN2" i="4"/>
  <c r="AL2" i="4"/>
  <c r="AJ2" i="4"/>
  <c r="AH2" i="4"/>
  <c r="AD2" i="4"/>
  <c r="AF2" i="4"/>
  <c r="AB2" i="4"/>
  <c r="Z2" i="4"/>
  <c r="X2" i="4"/>
  <c r="V2" i="4"/>
  <c r="T2" i="4"/>
  <c r="A1" i="4"/>
  <c r="A35" i="11" l="1"/>
  <c r="B22" i="7"/>
  <c r="B14" i="7"/>
  <c r="B15" i="7" s="1"/>
  <c r="B16" i="7" s="1"/>
  <c r="B17" i="7" s="1"/>
  <c r="B18" i="7" s="1"/>
  <c r="M9" i="4"/>
  <c r="M5" i="4"/>
  <c r="E20" i="4"/>
  <c r="M56" i="11"/>
  <c r="D56" i="11"/>
  <c r="E6" i="4"/>
  <c r="M58" i="11"/>
  <c r="K56" i="11"/>
  <c r="AD56" i="11"/>
  <c r="AA56" i="11"/>
  <c r="X56" i="11"/>
  <c r="V56" i="11"/>
  <c r="T56" i="11"/>
  <c r="Q56" i="11"/>
  <c r="I56" i="11"/>
  <c r="G56" i="11"/>
  <c r="E56" i="11"/>
  <c r="A57" i="11"/>
  <c r="M57" i="11" s="1"/>
  <c r="F62" i="11"/>
  <c r="I62" i="11"/>
  <c r="G62" i="11"/>
  <c r="K62" i="11"/>
  <c r="A63" i="11"/>
  <c r="A64" i="11" s="1"/>
  <c r="D62" i="11"/>
  <c r="B18" i="10"/>
  <c r="B24" i="10" s="1"/>
  <c r="B30" i="10" s="1"/>
  <c r="B36" i="10" s="1"/>
  <c r="B42" i="10" s="1"/>
  <c r="B48" i="10" s="1"/>
  <c r="B54" i="10" s="1"/>
  <c r="B60" i="10" s="1"/>
  <c r="B66" i="10" s="1"/>
  <c r="B72" i="10" s="1"/>
  <c r="B78" i="10" s="1"/>
  <c r="B84" i="10" s="1"/>
  <c r="B90" i="10" s="1"/>
  <c r="B96" i="10" s="1"/>
  <c r="B102" i="10" s="1"/>
  <c r="B108" i="10" s="1"/>
  <c r="B114" i="10" s="1"/>
  <c r="B120" i="10" s="1"/>
  <c r="B126" i="10" s="1"/>
  <c r="B13" i="10"/>
  <c r="B18" i="9"/>
  <c r="B19" i="9" s="1"/>
  <c r="AA44" i="11"/>
  <c r="W44" i="11"/>
  <c r="U44" i="11"/>
  <c r="S44" i="11"/>
  <c r="A45" i="11"/>
  <c r="AE45" i="11" s="1"/>
  <c r="M44" i="11"/>
  <c r="K44" i="11"/>
  <c r="I44" i="11"/>
  <c r="G44" i="11"/>
  <c r="E44" i="11"/>
  <c r="D44" i="11"/>
  <c r="AA30" i="11"/>
  <c r="Y30" i="11"/>
  <c r="W30" i="11"/>
  <c r="Q30" i="11"/>
  <c r="N30" i="11"/>
  <c r="K30" i="11"/>
  <c r="U30" i="11"/>
  <c r="I30" i="11"/>
  <c r="G30" i="11"/>
  <c r="E30" i="11"/>
  <c r="D30" i="11"/>
  <c r="B19" i="3"/>
  <c r="B11" i="3"/>
  <c r="B12" i="3" s="1"/>
  <c r="B13" i="3" s="1"/>
  <c r="B14" i="3" s="1"/>
  <c r="B15" i="3" s="1"/>
  <c r="B16" i="3" s="1"/>
  <c r="B17" i="3" s="1"/>
  <c r="D9" i="11"/>
  <c r="E9" i="11"/>
  <c r="G9" i="11"/>
  <c r="W9" i="11"/>
  <c r="U9" i="11"/>
  <c r="R9" i="11"/>
  <c r="I9" i="11"/>
  <c r="D22" i="4"/>
  <c r="E22" i="4" s="1"/>
  <c r="M22" i="4" s="1"/>
  <c r="D21" i="4"/>
  <c r="E21" i="4"/>
  <c r="M21" i="4" s="1"/>
  <c r="D19" i="4"/>
  <c r="E19" i="4" s="1"/>
  <c r="D18" i="4"/>
  <c r="E18" i="4" s="1"/>
  <c r="D17" i="4"/>
  <c r="E17" i="4"/>
  <c r="M17" i="4" s="1"/>
  <c r="D16" i="4"/>
  <c r="E16" i="4" s="1"/>
  <c r="D15" i="4"/>
  <c r="E15" i="4"/>
  <c r="D14" i="4"/>
  <c r="E14" i="4" s="1"/>
  <c r="D13" i="4"/>
  <c r="E13" i="4" s="1"/>
  <c r="D12" i="4"/>
  <c r="E12" i="4" s="1"/>
  <c r="D11" i="4"/>
  <c r="E11" i="4" s="1"/>
  <c r="D10" i="4"/>
  <c r="E10" i="4"/>
  <c r="A10" i="11"/>
  <c r="A11" i="11" s="1"/>
  <c r="I11" i="11" s="1"/>
  <c r="L5" i="4"/>
  <c r="D4" i="4"/>
  <c r="E4" i="4" s="1"/>
  <c r="D3" i="4"/>
  <c r="E3" i="4" s="1"/>
  <c r="K4" i="4"/>
  <c r="D7" i="4"/>
  <c r="E7" i="4" s="1"/>
  <c r="D8" i="4"/>
  <c r="E8" i="4" s="1"/>
  <c r="L9" i="4"/>
  <c r="L20" i="4"/>
  <c r="L18" i="4"/>
  <c r="L17" i="4"/>
  <c r="K22" i="4"/>
  <c r="L22" i="4"/>
  <c r="L4" i="4"/>
  <c r="K6" i="4"/>
  <c r="K19" i="4"/>
  <c r="K17" i="4"/>
  <c r="K15" i="4"/>
  <c r="K13" i="4"/>
  <c r="K12" i="4"/>
  <c r="M4" i="4"/>
  <c r="K9" i="4"/>
  <c r="G35" i="11" l="1"/>
  <c r="I35" i="11"/>
  <c r="A36" i="11"/>
  <c r="E35" i="11"/>
  <c r="D35" i="11"/>
  <c r="B31" i="7"/>
  <c r="B23" i="7"/>
  <c r="B24" i="7" s="1"/>
  <c r="B25" i="7" s="1"/>
  <c r="B26" i="7" s="1"/>
  <c r="B27" i="7" s="1"/>
  <c r="K20" i="4"/>
  <c r="M20" i="4"/>
  <c r="L6" i="4"/>
  <c r="M6" i="4"/>
  <c r="L19" i="4"/>
  <c r="M19" i="4"/>
  <c r="K18" i="4"/>
  <c r="M18" i="4"/>
  <c r="L16" i="4"/>
  <c r="K16" i="4"/>
  <c r="M16" i="4"/>
  <c r="L15" i="4"/>
  <c r="M15" i="4"/>
  <c r="L14" i="4"/>
  <c r="K14" i="4"/>
  <c r="M14" i="4"/>
  <c r="L13" i="4"/>
  <c r="M13" i="4"/>
  <c r="L12" i="4"/>
  <c r="M12" i="4"/>
  <c r="L11" i="4"/>
  <c r="K11" i="4"/>
  <c r="M11" i="4"/>
  <c r="L10" i="4"/>
  <c r="K10" i="4"/>
  <c r="M10" i="4"/>
  <c r="M7" i="4"/>
  <c r="L7" i="4"/>
  <c r="K7" i="4"/>
  <c r="L8" i="4"/>
  <c r="M8" i="4"/>
  <c r="K8" i="4"/>
  <c r="AF57" i="11"/>
  <c r="AD57" i="11"/>
  <c r="A58" i="11"/>
  <c r="E64" i="11"/>
  <c r="A65" i="11"/>
  <c r="A66" i="11" s="1"/>
  <c r="E66" i="11" s="1"/>
  <c r="B14" i="10"/>
  <c r="B19" i="10"/>
  <c r="B25" i="10" s="1"/>
  <c r="B31" i="10" s="1"/>
  <c r="B37" i="10" s="1"/>
  <c r="B43" i="10" s="1"/>
  <c r="B49" i="10" s="1"/>
  <c r="B55" i="10" s="1"/>
  <c r="B61" i="10" s="1"/>
  <c r="B67" i="10" s="1"/>
  <c r="B73" i="10" s="1"/>
  <c r="B79" i="10" s="1"/>
  <c r="B85" i="10" s="1"/>
  <c r="B91" i="10" s="1"/>
  <c r="B97" i="10" s="1"/>
  <c r="B103" i="10" s="1"/>
  <c r="B109" i="10" s="1"/>
  <c r="B115" i="10" s="1"/>
  <c r="B121" i="10" s="1"/>
  <c r="B127" i="10" s="1"/>
  <c r="X45" i="11"/>
  <c r="A46" i="11"/>
  <c r="AB45" i="11" s="1"/>
  <c r="M45" i="11"/>
  <c r="M3" i="4"/>
  <c r="L3" i="4"/>
  <c r="B20" i="3"/>
  <c r="B21" i="3" s="1"/>
  <c r="B22" i="3" s="1"/>
  <c r="B23" i="3" s="1"/>
  <c r="B24" i="3" s="1"/>
  <c r="B25" i="3" s="1"/>
  <c r="B26" i="3" s="1"/>
  <c r="B28" i="3"/>
  <c r="A12" i="11"/>
  <c r="A13" i="11" s="1"/>
  <c r="I13" i="11" s="1"/>
  <c r="E24" i="4" a="1"/>
  <c r="K3" i="4"/>
  <c r="L21" i="4"/>
  <c r="K21" i="4"/>
  <c r="K5" i="4"/>
  <c r="E36" i="11" l="1"/>
  <c r="R36" i="11"/>
  <c r="A37" i="11"/>
  <c r="M36" i="11"/>
  <c r="I36" i="11"/>
  <c r="M24" i="4" a="1"/>
  <c r="B40" i="7"/>
  <c r="B32" i="7"/>
  <c r="B33" i="7" s="1"/>
  <c r="B34" i="7" s="1"/>
  <c r="B35" i="7" s="1"/>
  <c r="B36" i="7" s="1"/>
  <c r="E24" i="4"/>
  <c r="B20" i="10"/>
  <c r="B26" i="10" s="1"/>
  <c r="B32" i="10" s="1"/>
  <c r="B38" i="10" s="1"/>
  <c r="B44" i="10" s="1"/>
  <c r="B50" i="10" s="1"/>
  <c r="B56" i="10" s="1"/>
  <c r="B62" i="10" s="1"/>
  <c r="B68" i="10" s="1"/>
  <c r="B74" i="10" s="1"/>
  <c r="B80" i="10" s="1"/>
  <c r="B86" i="10" s="1"/>
  <c r="B92" i="10" s="1"/>
  <c r="B98" i="10" s="1"/>
  <c r="B104" i="10" s="1"/>
  <c r="B110" i="10" s="1"/>
  <c r="B116" i="10" s="1"/>
  <c r="B122" i="10" s="1"/>
  <c r="B128" i="10" s="1"/>
  <c r="B15" i="10"/>
  <c r="V45" i="11"/>
  <c r="W46" i="11"/>
  <c r="T45" i="11"/>
  <c r="M46" i="11"/>
  <c r="A47" i="11"/>
  <c r="AA47" i="11" s="1"/>
  <c r="L24" i="4" a="1"/>
  <c r="B37" i="3"/>
  <c r="B29" i="3"/>
  <c r="B30" i="3" s="1"/>
  <c r="B31" i="3" s="1"/>
  <c r="B32" i="3" s="1"/>
  <c r="B33" i="3" s="1"/>
  <c r="B34" i="3" s="1"/>
  <c r="B35" i="3" s="1"/>
  <c r="K24" i="4" a="1"/>
  <c r="A14" i="11"/>
  <c r="A15" i="11" s="1"/>
  <c r="I15" i="11" s="1"/>
  <c r="M24" i="4" l="1"/>
  <c r="N37" i="11"/>
  <c r="G37" i="11"/>
  <c r="L36" i="11"/>
  <c r="E37" i="11"/>
  <c r="A38" i="11"/>
  <c r="M38" i="11" s="1"/>
  <c r="B49" i="7"/>
  <c r="B41" i="7"/>
  <c r="B42" i="7" s="1"/>
  <c r="B43" i="7" s="1"/>
  <c r="B44" i="7" s="1"/>
  <c r="B45" i="7" s="1"/>
  <c r="L24" i="4"/>
  <c r="K24" i="4"/>
  <c r="B21" i="10"/>
  <c r="B27" i="10" s="1"/>
  <c r="B33" i="10" s="1"/>
  <c r="B39" i="10" s="1"/>
  <c r="B45" i="10" s="1"/>
  <c r="B51" i="10" s="1"/>
  <c r="B57" i="10" s="1"/>
  <c r="B63" i="10" s="1"/>
  <c r="B69" i="10" s="1"/>
  <c r="B75" i="10" s="1"/>
  <c r="B81" i="10" s="1"/>
  <c r="B87" i="10" s="1"/>
  <c r="B93" i="10" s="1"/>
  <c r="B99" i="10" s="1"/>
  <c r="B105" i="10" s="1"/>
  <c r="B111" i="10" s="1"/>
  <c r="B117" i="10" s="1"/>
  <c r="B123" i="10" s="1"/>
  <c r="B129" i="10" s="1"/>
  <c r="B16" i="10"/>
  <c r="B22" i="10" s="1"/>
  <c r="B28" i="10" s="1"/>
  <c r="B34" i="10" s="1"/>
  <c r="B40" i="10" s="1"/>
  <c r="B46" i="10" s="1"/>
  <c r="B52" i="10" s="1"/>
  <c r="B58" i="10" s="1"/>
  <c r="B64" i="10" s="1"/>
  <c r="B70" i="10" s="1"/>
  <c r="B76" i="10" s="1"/>
  <c r="B82" i="10" s="1"/>
  <c r="B88" i="10" s="1"/>
  <c r="B94" i="10" s="1"/>
  <c r="B100" i="10" s="1"/>
  <c r="B106" i="10" s="1"/>
  <c r="B112" i="10" s="1"/>
  <c r="B118" i="10" s="1"/>
  <c r="B124" i="10" s="1"/>
  <c r="B130" i="10" s="1"/>
  <c r="M47" i="11"/>
  <c r="A48" i="11"/>
  <c r="A49" i="11" s="1"/>
  <c r="W49" i="11" s="1"/>
  <c r="B46" i="3"/>
  <c r="B38" i="3"/>
  <c r="B39" i="3" s="1"/>
  <c r="B40" i="3" s="1"/>
  <c r="B41" i="3" s="1"/>
  <c r="B42" i="3" s="1"/>
  <c r="B43" i="3" s="1"/>
  <c r="B44" i="3" s="1"/>
  <c r="R38" i="11" l="1"/>
  <c r="A39" i="11"/>
  <c r="B57" i="7"/>
  <c r="B50" i="7"/>
  <c r="B51" i="7" s="1"/>
  <c r="B52" i="7" s="1"/>
  <c r="B53" i="7" s="1"/>
  <c r="B54" i="7" s="1"/>
  <c r="U49" i="11"/>
  <c r="A50" i="11"/>
  <c r="A51" i="11" s="1"/>
  <c r="N48" i="11"/>
  <c r="B55" i="3"/>
  <c r="A19" i="11" s="1"/>
  <c r="A20" i="11" s="1"/>
  <c r="B47" i="3"/>
  <c r="B48" i="3" s="1"/>
  <c r="B49" i="3" s="1"/>
  <c r="B50" i="3" s="1"/>
  <c r="B51" i="3" s="1"/>
  <c r="B52" i="3" s="1"/>
  <c r="B53" i="3" s="1"/>
  <c r="A40" i="11" l="1"/>
  <c r="R39" i="11"/>
  <c r="B65" i="7"/>
  <c r="B58" i="7"/>
  <c r="B59" i="7" s="1"/>
  <c r="B60" i="7" s="1"/>
  <c r="B61" i="7" s="1"/>
  <c r="B62" i="7" s="1"/>
  <c r="V50" i="11"/>
  <c r="X50" i="11"/>
  <c r="Y20" i="11"/>
  <c r="AE20" i="11"/>
  <c r="AA20" i="11"/>
  <c r="W20" i="11"/>
  <c r="Y21" i="11"/>
  <c r="O20" i="11"/>
  <c r="K20" i="11"/>
  <c r="I20" i="11"/>
  <c r="G20" i="11"/>
  <c r="E20" i="11"/>
  <c r="A21" i="11"/>
  <c r="D20" i="11"/>
  <c r="B64" i="3"/>
  <c r="B56" i="3"/>
  <c r="B57" i="3" s="1"/>
  <c r="B58" i="3" s="1"/>
  <c r="B59" i="3" s="1"/>
  <c r="B60" i="3" s="1"/>
  <c r="B61" i="3" s="1"/>
  <c r="B62" i="3" s="1"/>
  <c r="N39" i="11" l="1"/>
  <c r="R40" i="11"/>
  <c r="B74" i="7"/>
  <c r="B66" i="7"/>
  <c r="B67" i="7" s="1"/>
  <c r="B68" i="7" s="1"/>
  <c r="B69" i="7" s="1"/>
  <c r="B70" i="7" s="1"/>
  <c r="S21" i="11"/>
  <c r="W21" i="11"/>
  <c r="Y22" i="11"/>
  <c r="O21" i="11"/>
  <c r="N21" i="11"/>
  <c r="I21" i="11"/>
  <c r="K21" i="11"/>
  <c r="E21" i="11"/>
  <c r="A22" i="11"/>
  <c r="AE22" i="11" s="1"/>
  <c r="B73" i="3"/>
  <c r="B65" i="3"/>
  <c r="B66" i="3" s="1"/>
  <c r="B67" i="3" s="1"/>
  <c r="B68" i="3" s="1"/>
  <c r="B69" i="3" s="1"/>
  <c r="B70" i="3" s="1"/>
  <c r="B71" i="3" s="1"/>
  <c r="B83" i="7" l="1"/>
  <c r="B75" i="7"/>
  <c r="B76" i="7" s="1"/>
  <c r="B77" i="7" s="1"/>
  <c r="B78" i="7" s="1"/>
  <c r="B79" i="7" s="1"/>
  <c r="AA22" i="11"/>
  <c r="V21" i="11"/>
  <c r="W22" i="11"/>
  <c r="G22" i="11"/>
  <c r="Q22" i="11"/>
  <c r="O22" i="11"/>
  <c r="N22" i="11"/>
  <c r="K22" i="11"/>
  <c r="E22" i="11"/>
  <c r="A23" i="11"/>
  <c r="U23" i="11" s="1"/>
  <c r="B82" i="3"/>
  <c r="B74" i="3"/>
  <c r="B75" i="3" s="1"/>
  <c r="B76" i="3" s="1"/>
  <c r="B77" i="3" s="1"/>
  <c r="B78" i="3" s="1"/>
  <c r="B79" i="3" s="1"/>
  <c r="B80" i="3" s="1"/>
  <c r="B92" i="7" l="1"/>
  <c r="B84" i="7"/>
  <c r="B85" i="7" s="1"/>
  <c r="B86" i="7" s="1"/>
  <c r="B87" i="7" s="1"/>
  <c r="B88" i="7" s="1"/>
  <c r="A24" i="11"/>
  <c r="A25" i="11" s="1"/>
  <c r="B91" i="3"/>
  <c r="B83" i="3"/>
  <c r="B84" i="3" s="1"/>
  <c r="B85" i="3" s="1"/>
  <c r="B86" i="3" s="1"/>
  <c r="B87" i="3" s="1"/>
  <c r="B88" i="3" s="1"/>
  <c r="B89" i="3" s="1"/>
  <c r="B101" i="7" l="1"/>
  <c r="B93" i="7"/>
  <c r="B94" i="7" s="1"/>
  <c r="B95" i="7" s="1"/>
  <c r="B96" i="7" s="1"/>
  <c r="B97" i="7" s="1"/>
  <c r="S25" i="11"/>
  <c r="U25" i="11"/>
  <c r="A26" i="11"/>
  <c r="B100" i="3"/>
  <c r="B92" i="3"/>
  <c r="B93" i="3" s="1"/>
  <c r="B94" i="3" s="1"/>
  <c r="B95" i="3" s="1"/>
  <c r="B96" i="3" s="1"/>
  <c r="B97" i="3" s="1"/>
  <c r="B98" i="3" s="1"/>
  <c r="B110" i="7" l="1"/>
  <c r="B102" i="7"/>
  <c r="B103" i="7" s="1"/>
  <c r="B104" i="7" s="1"/>
  <c r="B105" i="7" s="1"/>
  <c r="B106" i="7" s="1"/>
  <c r="S26" i="11"/>
  <c r="U26" i="11"/>
  <c r="B109" i="3"/>
  <c r="B101" i="3"/>
  <c r="B102" i="3" s="1"/>
  <c r="B103" i="3" s="1"/>
  <c r="B104" i="3" s="1"/>
  <c r="B105" i="3" s="1"/>
  <c r="B106" i="3" s="1"/>
  <c r="B107" i="3" s="1"/>
  <c r="B119" i="7" l="1"/>
  <c r="B111" i="7"/>
  <c r="B112" i="7" s="1"/>
  <c r="B113" i="7" s="1"/>
  <c r="B114" i="7" s="1"/>
  <c r="B115" i="7" s="1"/>
  <c r="B118" i="3"/>
  <c r="B110" i="3"/>
  <c r="B111" i="3" s="1"/>
  <c r="B112" i="3" s="1"/>
  <c r="B113" i="3" s="1"/>
  <c r="B114" i="3" s="1"/>
  <c r="B115" i="3" s="1"/>
  <c r="B116" i="3" s="1"/>
  <c r="B128" i="7" l="1"/>
  <c r="B120" i="7"/>
  <c r="B121" i="7" s="1"/>
  <c r="B122" i="7" s="1"/>
  <c r="B123" i="7" s="1"/>
  <c r="B124" i="7" s="1"/>
  <c r="B127" i="3"/>
  <c r="B119" i="3"/>
  <c r="B120" i="3" s="1"/>
  <c r="B121" i="3" s="1"/>
  <c r="B122" i="3" s="1"/>
  <c r="B123" i="3" s="1"/>
  <c r="B124" i="3" s="1"/>
  <c r="B125" i="3" s="1"/>
  <c r="B137" i="7" l="1"/>
  <c r="B129" i="7"/>
  <c r="B130" i="7" s="1"/>
  <c r="B131" i="7" s="1"/>
  <c r="B132" i="7" s="1"/>
  <c r="B133" i="7" s="1"/>
  <c r="B136" i="3"/>
  <c r="B128" i="3"/>
  <c r="B129" i="3" s="1"/>
  <c r="B130" i="3" s="1"/>
  <c r="B131" i="3" s="1"/>
  <c r="B132" i="3" s="1"/>
  <c r="B133" i="3" s="1"/>
  <c r="B134" i="3" s="1"/>
  <c r="B146" i="7" l="1"/>
  <c r="B138" i="7"/>
  <c r="B139" i="7" s="1"/>
  <c r="B140" i="7" s="1"/>
  <c r="B141" i="7" s="1"/>
  <c r="B142" i="7" s="1"/>
  <c r="B145" i="3"/>
  <c r="B137" i="3"/>
  <c r="B138" i="3" s="1"/>
  <c r="B139" i="3" s="1"/>
  <c r="B140" i="3" s="1"/>
  <c r="B141" i="3" s="1"/>
  <c r="B142" i="3" s="1"/>
  <c r="B143" i="3" s="1"/>
  <c r="B156" i="7" l="1"/>
  <c r="B147" i="7"/>
  <c r="B148" i="7" s="1"/>
  <c r="B149" i="7" s="1"/>
  <c r="B150" i="7" s="1"/>
  <c r="B151" i="7" s="1"/>
  <c r="B154" i="3"/>
  <c r="B146" i="3"/>
  <c r="B147" i="3" s="1"/>
  <c r="B148" i="3" s="1"/>
  <c r="B149" i="3" s="1"/>
  <c r="B150" i="3" s="1"/>
  <c r="B151" i="3" s="1"/>
  <c r="B152" i="3" s="1"/>
  <c r="B165" i="7" l="1"/>
  <c r="B157" i="7"/>
  <c r="B158" i="7" s="1"/>
  <c r="B159" i="7" s="1"/>
  <c r="B160" i="7" s="1"/>
  <c r="B161" i="7" s="1"/>
  <c r="B163" i="3"/>
  <c r="B155" i="3"/>
  <c r="B156" i="3" s="1"/>
  <c r="B157" i="3" s="1"/>
  <c r="B158" i="3" s="1"/>
  <c r="B159" i="3" s="1"/>
  <c r="B160" i="3" s="1"/>
  <c r="B161" i="3" s="1"/>
  <c r="B174" i="7" l="1"/>
  <c r="B166" i="7"/>
  <c r="B167" i="7" s="1"/>
  <c r="B168" i="7" s="1"/>
  <c r="B169" i="7" s="1"/>
  <c r="B170" i="7" s="1"/>
  <c r="B172" i="3"/>
  <c r="B164" i="3"/>
  <c r="B165" i="3" s="1"/>
  <c r="B166" i="3" s="1"/>
  <c r="B167" i="3" s="1"/>
  <c r="B168" i="3" s="1"/>
  <c r="B169" i="3" s="1"/>
  <c r="B170" i="3" s="1"/>
  <c r="B183" i="7" l="1"/>
  <c r="B184" i="7" s="1"/>
  <c r="B185" i="7" s="1"/>
  <c r="B186" i="7" s="1"/>
  <c r="B187" i="7" s="1"/>
  <c r="B188" i="7" s="1"/>
  <c r="B175" i="7"/>
  <c r="B176" i="7" s="1"/>
  <c r="B177" i="7" s="1"/>
  <c r="B178" i="7" s="1"/>
  <c r="B179" i="7" s="1"/>
  <c r="B181" i="3"/>
  <c r="B182" i="3" s="1"/>
  <c r="B183" i="3" s="1"/>
  <c r="B184" i="3" s="1"/>
  <c r="B185" i="3" s="1"/>
  <c r="B186" i="3" s="1"/>
  <c r="B187" i="3" s="1"/>
  <c r="B188" i="3" s="1"/>
  <c r="B173" i="3"/>
  <c r="B174" i="3" s="1"/>
  <c r="B175" i="3" s="1"/>
  <c r="B176" i="3" s="1"/>
  <c r="B177" i="3" s="1"/>
  <c r="B178" i="3" s="1"/>
  <c r="B17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<sst xmlns="http://schemas.openxmlformats.org/spreadsheetml/2006/main" count="2509" uniqueCount="352">
  <si>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</si>
  <si>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</si>
  <si>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</si>
  <si>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</si>
  <si>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</si>
  <si>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</si>
  <si>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</si>
  <si>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</si>
  <si>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</si>
  <si>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</si>
  <si>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</si>
  <si>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</si>
  <si>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</si>
  <si>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</si>
  <si>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</si>
  <si>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</si>
  <si>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</si>
  <si>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</si>
  <si>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</si>
  <si>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</si>
  <si>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</si>
  <si>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</si>
  <si>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</si>
  <si>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</si>
  <si>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</si>
  <si>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</si>
  <si>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</si>
  <si>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</si>
  <si>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</si>
  <si>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</si>
  <si>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</si>
  <si>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</si>
  <si>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</si>
  <si>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</si>
  <si>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</si>
  <si>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</si>
  <si>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</si>
  <si>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</si>
  <si>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</si>
  <si>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</si>
  <si>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</si>
  <si>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</si>
  <si>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</si>
  <si>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</si>
  <si>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</si>
  <si>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</si>
  <si>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</si>
  <si>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</si>
  <si>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</si>
  <si>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</si>
  <si>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</si>
  <si>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</si>
  <si>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</si>
  <si>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</si>
  <si>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</si>
  <si>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</si>
  <si>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</si>
  <si>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</si>
  <si>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</si>
  <si>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</si>
  <si>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</si>
  <si>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</si>
  <si>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</si>
  <si>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</si>
  <si>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</si>
  <si>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</si>
  <si>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</si>
  <si>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</si>
  <si>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</si>
  <si>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</si>
  <si>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</si>
  <si>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</si>
  <si>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</si>
  <si>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</si>
  <si>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</si>
  <si>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</si>
  <si>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</si>
  <si>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</si>
  <si>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</si>
  <si>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</si>
  <si>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</si>
  <si>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</si>
  <si>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</si>
  <si>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</si>
  <si>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</si>
  <si>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 xml:space="preserve">This is to show what Data Loss Prevention (DLP) policies you're using the Sensitivity Label with. </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</si>
  <si>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</si>
  <si>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</si>
  <si>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</si>
  <si>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</si>
  <si>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</si>
  <si>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</si>
  <si>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</si>
  <si>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</si>
  <si>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</si>
  <si>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</si>
  <si>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</si>
  <si>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</si>
  <si>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</si>
  <si>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</si>
  <si>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</si>
  <si>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</si>
  <si>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</si>
  <si>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</si>
  <si>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</si>
  <si>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</si>
  <si>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</si>
  <si>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</si>
  <si>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</si>
  <si>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</si>
  <si>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</si>
  <si>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</si>
  <si>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</si>
  <si>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</si>
  <si>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</si>
  <si>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</si>
  <si>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</si>
  <si>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</si>
  <si>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</si>
  <si>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</si>
  <si>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</si>
  <si>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</si>
  <si>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User access to content Expires:</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</si>
  <si>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</si>
  <si>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</si>
  <si>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</si>
  <si>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</si>
  <si>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</si>
  <si>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</si>
  <si>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</si>
  <si>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</si>
  <si>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</si>
  <si>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</si>
  <si>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</si>
  <si>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</si>
  <si>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</si>
  <si>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</si>
  <si>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r>
      <t xml:space="preserve">When users edit Office files or compose, reply to, or forward emails from Outlook that contain content matching the conditions you choose here, we'll automatically apply this label or recommend that they apply it themselves.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</si>
  <si>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</si>
  <si>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</si>
  <si>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</si>
  <si>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</si>
  <si>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</si>
  <si>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</si>
  <si>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</si>
  <si>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</si>
  <si>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</si>
  <si>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</si>
  <si>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</si>
  <si>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</si>
  <si>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</si>
  <si>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</si>
  <si>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</si>
  <si>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</si>
  <si>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</si>
  <si>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</si>
  <si>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</si>
  <si>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</si>
  <si>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</si>
  <si>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</si>
  <si>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</si>
  <si>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</si>
  <si>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</si>
  <si>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</si>
  <si>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</si>
  <si>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</si>
  <si>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</si>
  <si>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</si>
  <si>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</si>
  <si>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</si>
  <si>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</si>
  <si>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</si>
  <si>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</si>
  <si>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</si>
  <si>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</si>
  <si>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</si>
  <si>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</si>
  <si>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</si>
  <si>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</si>
  <si>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</si>
  <si>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</si>
  <si>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</si>
  <si>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</si>
  <si>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</si>
  <si>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</si>
  <si>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</si>
  <si>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</si>
  <si>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</si>
  <si>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</si>
  <si>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</si>
  <si>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</si>
  <si>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</si>
  <si>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</si>
  <si>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</si>
  <si>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</si>
  <si>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</si>
  <si>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</si>
  <si>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</si>
  <si>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</si>
  <si>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</si>
  <si>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</si>
  <si>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</si>
  <si>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</si>
  <si>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</si>
  <si>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</si>
  <si>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</si>
  <si>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</si>
  <si>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</si>
  <si>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</si>
  <si>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</si>
  <si>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</si>
  <si>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</si>
  <si>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</si>
  <si>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</si>
  <si>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</si>
  <si>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</si>
  <si>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</si>
  <si>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</si>
  <si>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</si>
  <si>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</si>
  <si>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</si>
  <si>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</si>
  <si>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</si>
  <si>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</si>
  <si>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</si>
  <si>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</si>
  <si>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</si>
  <si>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</si>
  <si>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</si>
  <si>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</si>
  <si>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</si>
  <si>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</si>
  <si>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</si>
  <si>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</si>
  <si>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</si>
  <si>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</si>
  <si>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</si>
  <si>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</si>
  <si>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</si>
  <si>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</si>
  <si>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</si>
  <si>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</si>
  <si>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</si>
  <si>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</si>
  <si>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</si>
  <si>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</si>
  <si>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</si>
  <si>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</si>
  <si>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</si>
  <si>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</si>
  <si>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</si>
  <si>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</si>
  <si>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</si>
  <si>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</si>
  <si>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</si>
  <si>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</si>
  <si>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</si>
  <si>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</si>
  <si>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</si>
  <si>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</si>
  <si>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</si>
  <si>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</si>
  <si>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</si>
  <si>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</si>
  <si>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</si>
  <si>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</si>
  <si>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</si>
  <si>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</si>
  <si>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</si>
  <si>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</si>
  <si>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</si>
  <si>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</si>
  <si>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</si>
  <si>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</si>
  <si>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</si>
  <si>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</si>
  <si>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</si>
  <si>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</si>
  <si>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</si>
  <si>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</si>
  <si>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</si>
  <si>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</si>
  <si>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</si>
  <si>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</si>
  <si>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</si>
  <si>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</si>
  <si>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</si>
  <si>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</si>
  <si>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</si>
  <si>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</si>
  <si>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</si>
  <si>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</si>
  <si>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</si>
  <si>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</si>
  <si>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</si>
  <si>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</si>
  <si>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</si>
  <si>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</si>
  <si>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</si>
  <si>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</si>
  <si>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</si>
  <si>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</si>
  <si>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</si>
  <si>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</si>
  <si>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</si>
  <si>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</si>
  <si>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</si>
  <si>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</si>
  <si>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</si>
  <si>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</si>
  <si>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</si>
  <si>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</si>
  <si>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</si>
  <si>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</si>
  <si>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</si>
  <si>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</si>
  <si>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</si>
  <si>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</si>
  <si>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</si>
  <si>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</si>
  <si>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</si>
  <si>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</si>
  <si>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</si>
  <si>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Label-Pup</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</si>
  <si>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</si>
  <si>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</si>
  <si>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</si>
  <si>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</si>
  <si>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</si>
  <si>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</si>
  <si>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</si>
  <si>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t>
    </r>
  </si>
  <si>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</si>
  <si>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</si>
  <si>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</si>
  <si>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 xml:space="preserve">This shows who and what settings you are pushing out Sensitivity Labels to. </t>
  </si>
  <si>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
    </r>
  </si>
  <si>
    <t xml:space="preserve">This is meant to help you with planning and implementing your Sensitivity Labels. The pages below go together if they're colored the same. Further explanations below. </t>
  </si>
  <si>
    <t>Locations where you want to apply the label:</t>
  </si>
  <si>
    <t>xcx</t>
  </si>
  <si>
    <t>Label-Cat</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</si>
  <si>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</si>
  <si>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</si>
  <si>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</si>
  <si>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Viewer</t>
  </si>
  <si>
    <t>Label-Cow</t>
  </si>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</sst>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s>
  <fills count="14">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30" fillId="0" borderId="0" applyNumberFormat="0" applyFill="0" applyBorder="0" applyAlignment="0" applyProtection="0"/>
  </cellStyleXfs>
  <cellXfs count="706">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3" fillId="2" borderId="0" xfId="0" applyFont="1" applyFill="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9" fillId="0" borderId="21" xfId="0" applyFont="1" applyBorder="1" applyAlignment="1">
      <alignment wrapText="1"/>
    </xf>
    <xf numFmtId="0" fontId="15" fillId="0" borderId="21" xfId="0" applyFont="1" applyBorder="1" applyAlignment="1">
      <alignment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4" fillId="0" borderId="21" xfId="0" applyFont="1" applyBorder="1" applyAlignment="1">
      <alignment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5" fillId="0" borderId="25" xfId="0" applyFont="1" applyBorder="1" applyAlignment="1">
      <alignment horizontal="right" wrapText="1"/>
      <extLst>
        <ext xmlns:xfpb="http://schemas.microsoft.com/office/spreadsheetml/2022/featurepropertybag" uri="{C7286773-470A-42A8-94C5-96B5CB345126}">
          <xfpb:xfComplement i="0"/>
        </ext>
      </extLst>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18" xfId="0"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4"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5" fillId="3" borderId="38" xfId="0" applyFont="1" applyFill="1" applyBorder="1" applyAlignment="1">
      <alignment horizontal="center"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30" fillId="0" borderId="0" xfId="1" applyAlignment="1">
      <alignment vertical="center" wrapText="1"/>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5" fillId="2" borderId="0" xfId="0" applyFont="1" applyFill="1" applyAlignment="1">
      <alignment vertical="center" textRotation="90"/>
    </xf>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xf>
    <xf numFmtId="0" fontId="25" fillId="0" borderId="0" xfId="0" applyFont="1" applyAlignment="1">
      <alignment vertical="center" textRotation="90" wrapText="1"/>
    </xf>
    <xf numFmtId="0" fontId="25" fillId="0" borderId="0" xfId="0" applyFont="1" applyAlignment="1">
      <alignment horizontal="center"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21"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0" fillId="7" borderId="6" xfId="0" applyFill="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0" fillId="0" borderId="2" xfId="0" applyBorder="1"/>
    <xf numFmtId="0" fontId="0" fillId="0" borderId="46" xfId="0" applyBorder="1"/>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0" borderId="18" xfId="0" applyBorder="1" applyAlignment="1">
      <alignment horizontal="left" wrapText="1"/>
    </xf>
    <xf numFmtId="0" fontId="0" fillId="0" borderId="24" xfId="0" applyBorder="1" applyAlignment="1">
      <alignment horizontal="left" wrapText="1"/>
    </xf>
    <xf numFmtId="0" fontId="0" fillId="3" borderId="0" xfId="0" applyFill="1" applyAlignment="1">
      <alignment horizontal="left"/>
    </xf>
    <xf numFmtId="0" fontId="2" fillId="0" borderId="20" xfId="0" applyFont="1" applyBorder="1" applyAlignment="1">
      <alignment horizontal="left" wrapText="1"/>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0" fillId="7" borderId="3" xfId="0" applyFill="1" applyBorder="1" applyAlignment="1">
      <alignment horizontal="center" vertical="center" wrapText="1"/>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9" fillId="0" borderId="0" xfId="0" applyFont="1" applyAlignment="1">
      <alignment horizontal="left" vertical="top" wrapText="1"/>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5" fillId="0" borderId="0" xfId="0" applyFont="1" applyAlignment="1">
      <alignment horizontal="right" vertical="top"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left" vertical="top" wrapText="1"/>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10" fillId="0" borderId="21" xfId="0" applyFont="1" applyBorder="1" applyAlignment="1">
      <alignment horizontal="center"/>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2" fontId="5" fillId="0" borderId="0" xfId="0" applyNumberFormat="1" applyFont="1" applyAlignment="1">
      <alignment wrapText="1"/>
    </xf>
    <xf numFmtId="0" fontId="19" fillId="0" borderId="0" xfId="0"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25" fillId="0" borderId="0" xfId="0" applyFont="1" applyAlignment="1">
      <alignment vertical="center"/>
    </xf>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38"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24"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25" fillId="0" borderId="0" xfId="0" applyFont="1" applyAlignment="1">
      <alignment vertical="center" wrapText="1"/>
    </xf>
    <xf numFmtId="0" fontId="0" fillId="0" borderId="0" xfId="0" applyAlignment="1">
      <alignment horizontal="center" vertical="top"/>
      <extLst>
        <ext xmlns:xfpb="http://schemas.microsoft.com/office/spreadsheetml/2022/featurepropertybag" uri="{C7286773-470A-42A8-94C5-96B5CB345126}">
          <xfpb:xfComplement i="0"/>
        </ext>
      </extLst>
    </xf>
    <xf numFmtId="0" fontId="0" fillId="0" borderId="1" xfId="0" applyBorder="1" applyAlignment="1">
      <alignment horizontal="center" wrapText="1"/>
    </xf>
    <xf numFmtId="0" fontId="19" fillId="0" borderId="19" xfId="0" applyFont="1" applyBorder="1"/>
    <xf numFmtId="0" fontId="7" fillId="0" borderId="0" xfId="0" applyFont="1" applyAlignment="1">
      <alignment vertical="center" wrapText="1"/>
    </xf>
    <xf numFmtId="0" fontId="7" fillId="0" borderId="0" xfId="0" applyFont="1" applyAlignment="1">
      <alignment horizontal="center"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1" fillId="12" borderId="3" xfId="0" applyFont="1" applyFill="1" applyBorder="1" applyAlignment="1">
      <alignment horizontal="center" wrapText="1"/>
    </xf>
    <xf numFmtId="0" fontId="24" fillId="0" borderId="0" xfId="0" applyFont="1" applyAlignment="1">
      <alignment horizontal="center" vertical="top" wrapText="1"/>
    </xf>
    <xf numFmtId="0" fontId="21" fillId="0" borderId="0" xfId="0" applyFont="1" applyAlignment="1">
      <alignment horizontal="center"/>
    </xf>
    <xf numFmtId="0" fontId="0" fillId="0" borderId="21" xfId="0" applyBorder="1" applyAlignment="1">
      <alignment horizontal="center"/>
    </xf>
    <xf numFmtId="0" fontId="0" fillId="0" borderId="6" xfId="0" applyBorder="1" applyAlignment="1">
      <alignment horizontal="center" vertical="center" wrapText="1"/>
    </xf>
    <xf numFmtId="0" fontId="6" fillId="13" borderId="3" xfId="0" applyFont="1" applyFill="1" applyBorder="1"/>
    <xf numFmtId="0" fontId="1" fillId="12" borderId="6" xfId="0" applyFont="1" applyFill="1" applyBorder="1" applyAlignment="1">
      <alignment vertical="top"/>
    </xf>
    <xf numFmtId="0" fontId="1" fillId="12" borderId="11" xfId="0" applyFont="1" applyFill="1" applyBorder="1" applyAlignment="1">
      <alignment vertical="top"/>
    </xf>
    <xf numFmtId="0" fontId="1" fillId="12" borderId="12" xfId="0" applyFont="1" applyFill="1" applyBorder="1" applyAlignment="1">
      <alignment vertical="top"/>
    </xf>
    <xf numFmtId="0" fontId="5" fillId="0" borderId="0" xfId="0" applyFont="1" applyAlignment="1">
      <alignment horizontal="center"/>
    </xf>
    <xf numFmtId="0" fontId="5" fillId="2" borderId="0" xfId="0" applyFont="1" applyFill="1" applyAlignment="1">
      <alignment horizontal="left"/>
    </xf>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applyAlignment="1">
      <alignment wrapText="1"/>
    </xf>
    <xf numFmtId="0" fontId="0" fillId="0" borderId="6" xfId="0" applyBorder="1"/>
    <xf numFmtId="0" fontId="5" fillId="0" borderId="6" xfId="0" applyFont="1" applyBorder="1">
      <extLst>
        <ext xmlns:xfpb="http://schemas.microsoft.com/office/spreadsheetml/2022/featurepropertybag" uri="{C7286773-470A-42A8-94C5-96B5CB345126}">
          <xfpb:xfComplement i="0"/>
        </ext>
      </extLst>
    </xf>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2" fillId="0" borderId="7" xfId="0" applyFont="1" applyBorder="1" applyAlignment="1">
      <alignment horizontal="center" vertical="center" wrapText="1"/>
    </xf>
    <xf numFmtId="0" fontId="0" fillId="0" borderId="7" xfId="0" applyBorder="1" applyAlignment="1">
      <alignment horizontal="center" vertical="center"/>
    </xf>
    <xf numFmtId="0" fontId="2" fillId="0" borderId="7" xfId="0" applyFont="1" applyBorder="1" applyAlignment="1">
      <alignment horizontal="center" vertical="center"/>
    </xf>
    <xf numFmtId="0" fontId="0" fillId="0" borderId="7" xfId="0" applyBorder="1" applyAlignment="1">
      <alignment horizontal="center" vertical="center" wrapText="1"/>
    </xf>
    <xf numFmtId="0" fontId="0" fillId="0" borderId="13" xfId="0" applyBorder="1"/>
    <xf numFmtId="0" fontId="0" fillId="0" borderId="6" xfId="0" applyBorder="1" applyAlignment="1">
      <alignment vertical="center"/>
    </xf>
    <xf numFmtId="0" fontId="5" fillId="0" borderId="7" xfId="0" applyFont="1" applyBorder="1" applyAlignment="1">
      <alignment vertical="center"/>
      <extLst>
        <ext xmlns:xfpb="http://schemas.microsoft.com/office/spreadsheetml/2022/featurepropertybag" uri="{C7286773-470A-42A8-94C5-96B5CB345126}">
          <xfpb:xfComplement i="0"/>
        </ext>
      </extLst>
    </xf>
    <xf numFmtId="0" fontId="5" fillId="0" borderId="7" xfId="0" applyFont="1" applyBorder="1" applyAlignment="1">
      <alignment wrapText="1"/>
    </xf>
    <xf numFmtId="0" fontId="0" fillId="0" borderId="6" xfId="0" applyBorder="1" applyAlignment="1">
      <alignment horizontal="left" wrapText="1"/>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19"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5" fillId="0" borderId="69" xfId="0" applyFont="1" applyBorder="1"/>
    <xf numFmtId="0" fontId="20" fillId="12" borderId="11" xfId="0" applyFont="1" applyFill="1" applyBorder="1" applyAlignment="1">
      <alignment horizontal="center" wrapText="1"/>
    </xf>
    <xf numFmtId="0" fontId="0" fillId="0" borderId="46" xfId="0" applyBorder="1" applyAlignment="1">
      <alignment horizontal="center" wrapText="1"/>
    </xf>
    <xf numFmtId="0" fontId="2" fillId="0" borderId="6" xfId="0" applyFont="1" applyBorder="1" applyAlignment="1">
      <alignment horizontal="center" wrapText="1"/>
    </xf>
    <xf numFmtId="0" fontId="12" fillId="0" borderId="6" xfId="0" applyFont="1" applyBorder="1" applyAlignment="1">
      <alignment wrapText="1"/>
    </xf>
    <xf numFmtId="0" fontId="12" fillId="0" borderId="6" xfId="0" applyFont="1" applyBorder="1" applyAlignment="1">
      <alignment horizontal="center" wrapText="1"/>
    </xf>
    <xf numFmtId="0" fontId="10" fillId="0" borderId="6" xfId="0" applyFont="1" applyBorder="1" applyAlignment="1">
      <alignment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wrapText="1"/>
    </xf>
    <xf numFmtId="0" fontId="9" fillId="0" borderId="7" xfId="0" applyFont="1" applyBorder="1" applyAlignment="1">
      <alignment wrapText="1"/>
    </xf>
    <xf numFmtId="0" fontId="13" fillId="0" borderId="7" xfId="0" applyFont="1" applyBorder="1" applyAlignment="1">
      <alignment wrapText="1"/>
    </xf>
    <xf numFmtId="0" fontId="5" fillId="0" borderId="7" xfId="0" applyFont="1" applyBorder="1" applyAlignment="1">
      <alignment horizontal="right" wrapText="1"/>
      <extLst>
        <ext xmlns:xfpb="http://schemas.microsoft.com/office/spreadsheetml/2022/featurepropertybag" uri="{C7286773-470A-42A8-94C5-96B5CB345126}">
          <xfpb:xfComplement i="0"/>
        </ext>
      </extLst>
    </xf>
    <xf numFmtId="0" fontId="9" fillId="0" borderId="13" xfId="0" applyFont="1" applyBorder="1" applyAlignment="1">
      <alignment wrapText="1"/>
    </xf>
    <xf numFmtId="0" fontId="0" fillId="0" borderId="6" xfId="0" applyBorder="1" applyAlignment="1">
      <alignment horizontal="right"/>
      <extLst>
        <ext xmlns:xfpb="http://schemas.microsoft.com/office/spreadsheetml/2022/featurepropertybag" uri="{C7286773-470A-42A8-94C5-96B5CB345126}">
          <xfpb:xfComplement i="0"/>
        </ext>
      </extLst>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0" xfId="0" applyFont="1" applyAlignment="1">
      <alignment horizontal="center" vertical="center" wrapText="1"/>
    </xf>
    <xf numFmtId="0" fontId="13" fillId="0" borderId="21"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2" fillId="0" borderId="25" xfId="0" applyFont="1" applyBorder="1" applyAlignment="1">
      <alignment horizontal="center" vertical="center"/>
    </xf>
    <xf numFmtId="0" fontId="13" fillId="0" borderId="25" xfId="0" applyFont="1" applyBorder="1" applyAlignment="1">
      <alignment horizontal="center" vertical="center"/>
    </xf>
    <xf numFmtId="0" fontId="13" fillId="0" borderId="25" xfId="0" applyFont="1" applyBorder="1" applyAlignment="1">
      <alignment horizontal="center" vertical="center" wrapText="1"/>
    </xf>
    <xf numFmtId="0" fontId="13" fillId="5" borderId="0" xfId="0" applyFont="1" applyFill="1" applyAlignment="1">
      <alignment horizontal="center" vertical="center"/>
    </xf>
    <xf numFmtId="0" fontId="13" fillId="5" borderId="17" xfId="0" applyFont="1" applyFill="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1" fillId="12" borderId="12" xfId="0" applyFont="1" applyFill="1" applyBorder="1" applyAlignment="1">
      <alignment horizontal="center" wrapText="1"/>
    </xf>
    <xf numFmtId="0" fontId="1" fillId="12" borderId="12" xfId="0" applyFont="1" applyFill="1" applyBorder="1" applyAlignment="1">
      <alignment horizontal="center" vertical="top" wrapText="1"/>
    </xf>
    <xf numFmtId="0" fontId="0" fillId="0" borderId="2" xfId="0" applyBorder="1" applyAlignment="1">
      <alignment horizontal="center" wrapText="1"/>
    </xf>
    <xf numFmtId="0" fontId="0" fillId="0" borderId="7" xfId="0" applyBorder="1" applyAlignment="1">
      <alignment horizontal="left"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0" borderId="68" xfId="0" applyBorder="1">
      <extLst>
        <ext xmlns:xfpb="http://schemas.microsoft.com/office/spreadsheetml/2022/featurepropertybag" uri="{C7286773-470A-42A8-94C5-96B5CB345126}">
          <xfpb:xfComplement i="0"/>
        </ext>
      </extLst>
    </xf>
    <xf numFmtId="0" fontId="0" fillId="6" borderId="0" xfId="0" applyFill="1" applyAlignment="1">
      <alignment horizontal="center" wrapText="1"/>
    </xf>
    <xf numFmtId="0" fontId="21" fillId="6" borderId="0" xfId="0" applyFont="1"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 fillId="0" borderId="6" xfId="0" applyFont="1" applyBorder="1" applyAlignment="1">
      <alignment horizontal="left" wrapText="1"/>
    </xf>
    <xf numFmtId="0" fontId="20" fillId="12" borderId="12" xfId="0" applyFont="1" applyFill="1" applyBorder="1" applyAlignment="1">
      <alignment wrapText="1"/>
    </xf>
    <xf numFmtId="0" fontId="6" fillId="13" borderId="12" xfId="0" applyFont="1" applyFill="1" applyBorder="1" applyAlignment="1">
      <alignment horizontal="center"/>
    </xf>
    <xf numFmtId="0" fontId="0" fillId="11" borderId="12" xfId="0" applyFill="1" applyBorder="1"/>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1" fillId="6" borderId="5"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25" fillId="3" borderId="0" xfId="0" applyFont="1" applyFill="1" applyAlignment="1">
      <alignment horizontal="center" vertical="center"/>
    </xf>
    <xf numFmtId="0" fontId="0" fillId="3" borderId="21" xfId="0" applyFill="1" applyBorder="1"/>
    <xf numFmtId="0" fontId="5" fillId="2" borderId="17" xfId="0" applyFont="1" applyFill="1" applyBorder="1"/>
    <xf numFmtId="0" fontId="5" fillId="2" borderId="21" xfId="0" applyFont="1" applyFill="1" applyBorder="1"/>
    <xf numFmtId="0" fontId="0" fillId="3" borderId="15" xfId="0" applyFill="1" applyBorder="1"/>
    <xf numFmtId="0" fontId="0" fillId="3" borderId="16" xfId="0" applyFill="1" applyBorder="1"/>
    <xf numFmtId="0" fontId="0" fillId="3" borderId="20" xfId="0" applyFill="1" applyBorder="1"/>
    <xf numFmtId="0" fontId="0" fillId="3" borderId="22" xfId="0" applyFill="1" applyBorder="1"/>
    <xf numFmtId="0" fontId="0" fillId="3" borderId="24" xfId="0" applyFill="1" applyBorder="1"/>
    <xf numFmtId="0" fontId="0" fillId="0" borderId="15" xfId="0" applyBorder="1"/>
    <xf numFmtId="0" fontId="0" fillId="0" borderId="17" xfId="0" applyBorder="1"/>
    <xf numFmtId="0" fontId="5" fillId="0" borderId="17" xfId="0" applyFont="1" applyBorder="1"/>
    <xf numFmtId="0" fontId="5" fillId="0" borderId="17" xfId="0" applyFont="1" applyBorder="1">
      <extLst>
        <ext xmlns:xfpb="http://schemas.microsoft.com/office/spreadsheetml/2022/featurepropertybag" uri="{C7286773-470A-42A8-94C5-96B5CB345126}">
          <xfpb:xfComplement i="0"/>
        </ext>
      </extLst>
    </xf>
    <xf numFmtId="0" fontId="5" fillId="0" borderId="16" xfId="0" applyFont="1" applyBorder="1"/>
    <xf numFmtId="0" fontId="0" fillId="0" borderId="20" xfId="0" applyBorder="1"/>
    <xf numFmtId="0" fontId="5" fillId="0" borderId="22" xfId="0" applyFont="1" applyBorder="1"/>
    <xf numFmtId="0" fontId="25" fillId="3" borderId="46" xfId="0" applyFont="1" applyFill="1" applyBorder="1" applyAlignment="1">
      <alignment vertical="center" wrapText="1"/>
    </xf>
    <xf numFmtId="0" fontId="21" fillId="6" borderId="4" xfId="0" applyFont="1" applyFill="1" applyBorder="1" applyAlignment="1">
      <alignment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26" fillId="4" borderId="1" xfId="0" applyFont="1"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0" fillId="0" borderId="65" xfId="0" applyBorder="1" applyAlignment="1">
      <alignment horizontal="center" vertical="center" wrapText="1"/>
    </xf>
    <xf numFmtId="0" fontId="0" fillId="0" borderId="67" xfId="0" applyBorder="1" applyAlignment="1">
      <alignment horizontal="center" vertical="center" wrapText="1"/>
    </xf>
    <xf numFmtId="0" fontId="19" fillId="0" borderId="21" xfId="0" applyFont="1" applyBorder="1" applyAlignment="1">
      <alignment horizontal="center" wrapText="1"/>
    </xf>
    <xf numFmtId="0" fontId="19" fillId="0" borderId="0" xfId="0" applyFont="1" applyAlignment="1">
      <alignment horizontal="center" wrapText="1"/>
    </xf>
    <xf numFmtId="0" fontId="12" fillId="0" borderId="21" xfId="0" applyFont="1" applyBorder="1" applyAlignment="1">
      <alignment horizont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9"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10" fillId="0" borderId="0" xfId="0" applyFont="1" applyAlignment="1">
      <alignment horizontal="center" wrapText="1"/>
    </xf>
    <xf numFmtId="0" fontId="0" fillId="0" borderId="0" xfId="0" applyAlignment="1">
      <alignment horizontal="left" vertical="top" wrapText="1"/>
    </xf>
    <xf numFmtId="0" fontId="10" fillId="0" borderId="0" xfId="0" applyFont="1" applyAlignment="1">
      <alignment horizontal="left" wrapText="1" indent="10"/>
    </xf>
    <xf numFmtId="0" fontId="10" fillId="0" borderId="21" xfId="0" applyFont="1" applyBorder="1" applyAlignment="1">
      <alignment horizontal="center" wrapText="1"/>
    </xf>
    <xf numFmtId="0" fontId="10" fillId="0" borderId="21" xfId="0" applyFont="1" applyBorder="1" applyAlignment="1">
      <alignment horizontal="left" wrapText="1"/>
    </xf>
    <xf numFmtId="0" fontId="2" fillId="0" borderId="21" xfId="0" applyFont="1" applyBorder="1" applyAlignment="1">
      <alignment horizontal="center" wrapText="1"/>
    </xf>
    <xf numFmtId="0" fontId="33" fillId="6" borderId="21" xfId="0" applyFont="1" applyFill="1" applyBorder="1" applyAlignment="1">
      <alignment horizontal="center" vertical="center" wrapText="1"/>
    </xf>
    <xf numFmtId="0" fontId="30" fillId="7" borderId="1" xfId="1" applyFill="1" applyBorder="1" applyAlignment="1">
      <alignment horizontal="center" vertical="center" wrapText="1"/>
    </xf>
    <xf numFmtId="0" fontId="0" fillId="7" borderId="1" xfId="0"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11"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8" fillId="4" borderId="20" xfId="0" applyFont="1" applyFill="1" applyBorder="1" applyAlignment="1">
      <alignment horizontal="center" vertical="center" wrapText="1"/>
    </xf>
    <xf numFmtId="0" fontId="28" fillId="4" borderId="22" xfId="0" applyFont="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0" fillId="0" borderId="65" xfId="0" applyBorder="1" applyAlignment="1">
      <alignment horizontal="left" vertical="center" wrapText="1"/>
    </xf>
    <xf numFmtId="0" fontId="0" fillId="0" borderId="43" xfId="0" applyBorder="1" applyAlignment="1">
      <alignment horizontal="left" vertical="center" wrapText="1"/>
    </xf>
    <xf numFmtId="0" fontId="0" fillId="0" borderId="67" xfId="0" applyBorder="1" applyAlignment="1">
      <alignment horizontal="left" vertical="center" wrapText="1"/>
    </xf>
    <xf numFmtId="0" fontId="8" fillId="0" borderId="0" xfId="0" applyFont="1" applyAlignment="1">
      <alignment horizontal="left" vertical="center" wrapText="1"/>
    </xf>
    <xf numFmtId="0" fontId="25" fillId="3" borderId="38"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23"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66" xfId="0" applyFill="1" applyBorder="1" applyAlignment="1">
      <alignment horizontal="center" vertical="center" wrapText="1"/>
    </xf>
    <xf numFmtId="0" fontId="34" fillId="6" borderId="47" xfId="0" applyFont="1" applyFill="1" applyBorder="1" applyAlignment="1">
      <alignment horizontal="center" vertical="center" wrapText="1"/>
    </xf>
    <xf numFmtId="0" fontId="26" fillId="4" borderId="1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0" fillId="0" borderId="42" xfId="0" applyBorder="1" applyAlignment="1">
      <alignment horizontal="left" wrapText="1"/>
    </xf>
    <xf numFmtId="0" fontId="0" fillId="0" borderId="43" xfId="0" applyBorder="1" applyAlignment="1">
      <alignment horizontal="left" wrapText="1"/>
    </xf>
    <xf numFmtId="0" fontId="0" fillId="0" borderId="67"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5" fillId="0" borderId="0" xfId="0" applyFont="1" applyAlignment="1">
      <alignment horizontal="left" wrapText="1"/>
    </xf>
    <xf numFmtId="0" fontId="19" fillId="0" borderId="0" xfId="0" applyFont="1" applyAlignment="1">
      <alignment horizontal="left" indent="1"/>
    </xf>
    <xf numFmtId="0" fontId="19" fillId="0" borderId="19" xfId="0" applyFont="1" applyBorder="1" applyAlignment="1">
      <alignment horizontal="left" indent="1"/>
    </xf>
    <xf numFmtId="0" fontId="10" fillId="0" borderId="0" xfId="0" applyFont="1" applyAlignment="1">
      <alignment horizontal="left"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5" fillId="0" borderId="0" xfId="0" applyFont="1" applyAlignment="1">
      <alignment horizontal="left"/>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19" fillId="0" borderId="0" xfId="0" applyFont="1" applyAlignment="1">
      <alignment horizontal="left"/>
    </xf>
    <xf numFmtId="0" fontId="33" fillId="6" borderId="7"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2" fillId="0" borderId="55" xfId="0" applyFont="1" applyBorder="1" applyAlignment="1">
      <alignment horizontal="center" wrapText="1"/>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1"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25" fillId="0" borderId="46" xfId="0" applyFont="1" applyBorder="1" applyAlignment="1">
      <alignment horizontal="center" vertical="center" textRotation="90"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28" fillId="4" borderId="17"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3" xfId="0" applyFont="1" applyFill="1"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1" fillId="12" borderId="3"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1" fillId="12" borderId="11" xfId="0" applyFont="1" applyFill="1" applyBorder="1" applyAlignment="1">
      <alignment horizontal="center" vertical="top"/>
    </xf>
    <xf numFmtId="0" fontId="1" fillId="12" borderId="6" xfId="0" applyFont="1" applyFill="1" applyBorder="1" applyAlignment="1">
      <alignment horizontal="center" vertical="top"/>
    </xf>
    <xf numFmtId="0" fontId="1" fillId="12" borderId="12" xfId="0" applyFont="1" applyFill="1" applyBorder="1" applyAlignment="1">
      <alignment horizontal="center" vertical="top"/>
    </xf>
    <xf numFmtId="0" fontId="20" fillId="12" borderId="3" xfId="0" applyFont="1" applyFill="1" applyBorder="1" applyAlignment="1">
      <alignment horizontal="center" wrapText="1"/>
    </xf>
    <xf numFmtId="0" fontId="0" fillId="0" borderId="1" xfId="0" applyBorder="1" applyAlignment="1">
      <alignment horizontal="center" wrapText="1"/>
    </xf>
    <xf numFmtId="0" fontId="1" fillId="12" borderId="11" xfId="0" applyFont="1" applyFill="1" applyBorder="1" applyAlignment="1">
      <alignment horizontal="center" wrapText="1"/>
    </xf>
    <xf numFmtId="0" fontId="1" fillId="12" borderId="12" xfId="0" applyFont="1" applyFill="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20" fillId="12" borderId="12" xfId="0" applyFont="1" applyFill="1" applyBorder="1" applyAlignment="1">
      <alignment horizontal="center" wrapText="1"/>
    </xf>
    <xf numFmtId="0" fontId="0" fillId="0" borderId="46" xfId="0" applyBorder="1" applyAlignment="1">
      <alignment horizontal="center" wrapText="1"/>
    </xf>
    <xf numFmtId="0" fontId="0" fillId="0" borderId="49"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0" fillId="0" borderId="6" xfId="0" applyBorder="1" applyAlignment="1">
      <alignment horizontal="center" vertical="top"/>
    </xf>
    <xf numFmtId="0" fontId="0" fillId="0" borderId="0" xfId="0" applyAlignment="1">
      <alignment horizontal="center" vertical="top"/>
    </xf>
    <xf numFmtId="0" fontId="6" fillId="8" borderId="1" xfId="0" applyFont="1" applyFill="1" applyBorder="1" applyAlignment="1">
      <alignment horizontal="center"/>
    </xf>
    <xf numFmtId="0" fontId="12" fillId="0" borderId="46" xfId="0" applyFont="1" applyBorder="1" applyAlignment="1">
      <alignment horizontal="center" vertical="center" wrapText="1"/>
    </xf>
    <xf numFmtId="0" fontId="12" fillId="0" borderId="49" xfId="0" applyFont="1" applyBorder="1" applyAlignment="1">
      <alignment horizontal="center" vertical="center" wrapText="1"/>
    </xf>
    <xf numFmtId="0" fontId="5" fillId="0" borderId="46" xfId="0" applyFont="1" applyBorder="1" applyAlignment="1">
      <alignment horizontal="center" vertical="center" wrapText="1"/>
    </xf>
    <xf numFmtId="0" fontId="5" fillId="0" borderId="49" xfId="0" applyFont="1" applyBorder="1" applyAlignment="1">
      <alignment horizontal="center" vertical="center" wrapText="1"/>
    </xf>
    <xf numFmtId="0" fontId="5" fillId="0" borderId="2" xfId="0" applyFont="1" applyBorder="1" applyAlignment="1">
      <alignment horizontal="center" vertical="center" wrapText="1"/>
    </xf>
    <xf numFmtId="0" fontId="6" fillId="8" borderId="3" xfId="0" applyFont="1" applyFill="1" applyBorder="1" applyAlignment="1">
      <alignment horizontal="center"/>
    </xf>
    <xf numFmtId="0" fontId="6" fillId="8" borderId="1" xfId="0" applyFont="1" applyFill="1" applyBorder="1" applyAlignment="1">
      <alignment horizontal="center" wrapText="1"/>
    </xf>
    <xf numFmtId="0" fontId="13" fillId="0" borderId="49"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0" fillId="0" borderId="6" xfId="0" applyBorder="1" applyAlignment="1">
      <alignment horizontal="left"/>
    </xf>
    <xf numFmtId="0" fontId="0" fillId="0" borderId="0" xfId="0" applyAlignment="1">
      <alignment horizontal="left"/>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0" fillId="11" borderId="3" xfId="0" applyFill="1" applyBorder="1" applyAlignment="1">
      <alignment horizontal="center"/>
    </xf>
    <xf numFmtId="0" fontId="0" fillId="0" borderId="2" xfId="0"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68" xfId="0" applyBorder="1" applyAlignment="1">
      <alignment horizontal="center" vertical="center" wrapText="1"/>
    </xf>
    <xf numFmtId="0" fontId="0" fillId="0" borderId="13" xfId="0" applyBorder="1" applyAlignment="1">
      <alignment horizontal="center" vertical="center" wrapText="1"/>
    </xf>
    <xf numFmtId="0" fontId="25" fillId="3" borderId="0" xfId="0" applyFont="1" applyFill="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left" wrapText="1"/>
    </xf>
    <xf numFmtId="0" fontId="0" fillId="0" borderId="0" xfId="0" applyAlignment="1">
      <alignment horizontal="left" wrapText="1"/>
    </xf>
    <xf numFmtId="0" fontId="6" fillId="8" borderId="3" xfId="0" applyFont="1" applyFill="1" applyBorder="1" applyAlignment="1">
      <alignment horizontal="center" wrapText="1"/>
    </xf>
    <xf numFmtId="0" fontId="6" fillId="8" borderId="11" xfId="0" applyFont="1" applyFill="1" applyBorder="1" applyAlignment="1">
      <alignment horizontal="center" wrapText="1"/>
    </xf>
    <xf numFmtId="0" fontId="6" fillId="13" borderId="3" xfId="0" applyFont="1" applyFill="1" applyBorder="1" applyAlignment="1">
      <alignment horizontal="center" wrapText="1"/>
    </xf>
    <xf numFmtId="0" fontId="19" fillId="0" borderId="0" xfId="0" applyFont="1" applyAlignment="1">
      <alignment horizontal="left" wrapText="1"/>
    </xf>
    <xf numFmtId="0" fontId="1" fillId="12" borderId="11" xfId="0" applyFont="1" applyFill="1" applyBorder="1" applyAlignment="1">
      <alignment horizontal="center" vertical="top" wrapText="1"/>
    </xf>
    <xf numFmtId="0" fontId="1" fillId="12" borderId="12" xfId="0" applyFont="1" applyFill="1" applyBorder="1" applyAlignment="1">
      <alignment horizontal="center" vertical="top" wrapText="1"/>
    </xf>
    <xf numFmtId="0" fontId="5" fillId="0" borderId="0" xfId="0" applyFont="1" applyAlignment="1">
      <alignment horizontal="center" vertic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wrapText="1"/>
    </xf>
    <xf numFmtId="0" fontId="5" fillId="0" borderId="8" xfId="0" applyFont="1" applyBorder="1" applyAlignment="1">
      <alignment horizontal="center" wrapText="1"/>
    </xf>
    <xf numFmtId="0" fontId="1" fillId="12" borderId="6" xfId="0" applyFont="1" applyFill="1" applyBorder="1" applyAlignment="1">
      <alignment horizontal="center" wrapText="1"/>
    </xf>
    <xf numFmtId="0" fontId="19" fillId="0" borderId="6" xfId="0" applyFont="1" applyBorder="1" applyAlignment="1">
      <alignment horizontal="center" wrapText="1"/>
    </xf>
    <xf numFmtId="0" fontId="1" fillId="12" borderId="3" xfId="0" applyFont="1" applyFill="1" applyBorder="1" applyAlignment="1">
      <alignment horizontal="center"/>
    </xf>
    <xf numFmtId="0" fontId="1" fillId="12" borderId="3" xfId="0" applyFont="1" applyFill="1" applyBorder="1" applyAlignment="1">
      <alignment horizontal="center" wrapText="1"/>
    </xf>
    <xf numFmtId="0" fontId="1" fillId="7" borderId="10" xfId="0" applyFont="1" applyFill="1" applyBorder="1" applyAlignment="1">
      <alignment horizontal="center" vertical="center" textRotation="90"/>
    </xf>
    <xf numFmtId="0" fontId="23" fillId="6" borderId="0" xfId="0" applyFont="1" applyFill="1" applyAlignment="1">
      <alignment horizontal="center" vertical="top" wrapText="1"/>
    </xf>
    <xf numFmtId="0" fontId="0" fillId="0" borderId="7" xfId="0" applyBorder="1" applyAlignment="1">
      <alignment horizontal="left" wrapText="1"/>
    </xf>
    <xf numFmtId="0" fontId="1" fillId="12" borderId="3" xfId="0" applyFont="1" applyFill="1" applyBorder="1" applyAlignment="1">
      <alignment horizontal="center" vertical="top"/>
    </xf>
    <xf numFmtId="0" fontId="12" fillId="0" borderId="6" xfId="0" applyFont="1" applyBorder="1" applyAlignment="1">
      <alignment horizontal="center" wrapText="1"/>
    </xf>
    <xf numFmtId="0" fontId="10" fillId="0" borderId="6" xfId="0" applyFont="1" applyBorder="1" applyAlignment="1">
      <alignment horizontal="center"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1" fillId="6" borderId="10" xfId="0" applyFont="1" applyFill="1" applyBorder="1" applyAlignment="1">
      <alignment horizontal="center" textRotation="90"/>
    </xf>
    <xf numFmtId="0" fontId="5" fillId="0" borderId="6" xfId="0" applyFont="1" applyBorder="1" applyAlignment="1">
      <alignment horizontal="lef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33" fillId="6" borderId="68" xfId="0" applyFont="1" applyFill="1" applyBorder="1" applyAlignment="1">
      <alignment horizontal="center" vertical="center" wrapText="1"/>
    </xf>
  </cellXfs>
  <cellStyles count="2">
    <cellStyle name="Hyperlink" xfId="1" builtinId="8"/>
    <cellStyle name="Normal" xfId="0" builtinId="0"/>
  </cellStyles>
  <dxfs count="2747">
    <dxf>
      <font>
        <color theme="0" tint="-0.34998626667073579"/>
      </font>
    </dxf>
    <dxf>
      <font>
        <color theme="1"/>
      </font>
      <border>
        <left style="thin">
          <color auto="1"/>
        </left>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bgColor theme="0"/>
        </patternFill>
      </fill>
      <border>
        <left/>
        <right/>
        <top/>
        <bottom/>
        <vertical/>
        <horizontal/>
      </border>
    </dxf>
    <dxf>
      <font>
        <color theme="0" tint="-0.34998626667073579"/>
      </font>
    </dxf>
    <dxf>
      <font>
        <color theme="1"/>
      </font>
    </dxf>
    <dxf>
      <border>
        <top style="thin">
          <color auto="1"/>
        </top>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border>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border>
        <right style="thin">
          <color auto="1"/>
        </right>
        <top style="thin">
          <color auto="1"/>
        </top>
        <bottom style="thin">
          <color auto="1"/>
        </bottom>
        <vertical/>
        <horizontal/>
      </border>
    </dxf>
    <dxf>
      <border>
        <right style="thin">
          <color auto="1"/>
        </right>
        <top style="thin">
          <color auto="1"/>
        </top>
        <bottom style="thin">
          <color auto="1"/>
        </bottom>
        <vertical/>
        <horizontal/>
      </border>
    </dxf>
    <dxf>
      <font>
        <color theme="1"/>
      </font>
    </dxf>
    <dxf>
      <font>
        <color theme="1"/>
      </font>
      <border>
        <left style="thin">
          <color auto="1"/>
        </left>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border>
        <top style="thin">
          <color auto="1"/>
        </top>
        <vertical/>
        <horizontal/>
      </border>
    </dxf>
    <dxf>
      <font>
        <color theme="1"/>
      </font>
    </dxf>
    <dxf>
      <font>
        <color theme="1"/>
      </font>
    </dxf>
    <dxf>
      <font>
        <color theme="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left style="thin">
          <color auto="1"/>
        </left>
        <right style="thin">
          <color auto="1"/>
        </right>
        <top style="thin">
          <color auto="1"/>
        </top>
        <bottom style="thin">
          <color auto="1"/>
        </bottom>
      </border>
    </dxf>
    <dxf>
      <border>
        <top style="thin">
          <color auto="1"/>
        </top>
        <vertical/>
        <horizontal/>
      </border>
    </dxf>
    <dxf>
      <font>
        <color theme="1"/>
      </font>
    </dxf>
    <dxf>
      <font>
        <color theme="1"/>
      </font>
    </dxf>
    <dxf>
      <font>
        <color theme="1"/>
      </font>
    </dxf>
    <dxf>
      <font>
        <color theme="1"/>
      </font>
    </dxf>
    <dxf>
      <font>
        <color theme="0" tint="-0.34998626667073579"/>
      </font>
    </dxf>
    <dxf>
      <font>
        <color theme="1"/>
      </font>
    </dxf>
    <dxf>
      <font>
        <color theme="0" tint="-0.34998626667073579"/>
      </font>
    </dxf>
    <dxf>
      <font>
        <color theme="1"/>
      </font>
    </dxf>
    <dxf>
      <font>
        <color theme="1"/>
      </font>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border>
        <right style="thin">
          <color auto="1"/>
        </right>
        <top style="thin">
          <color auto="1"/>
        </top>
        <bottom style="thin">
          <color auto="1"/>
        </bottom>
        <vertical/>
        <horizontal/>
      </border>
    </dxf>
    <dxf>
      <border>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border>
        <right style="thin">
          <color auto="1"/>
        </right>
        <top style="thin">
          <color auto="1"/>
        </top>
        <bottom style="thin">
          <color auto="1"/>
        </bottom>
        <vertical/>
        <horizontal/>
      </border>
    </dxf>
    <dxf>
      <border>
        <left/>
        <right/>
        <top style="thin">
          <color auto="1"/>
        </top>
        <bottom style="thin">
          <color auto="1"/>
        </bottom>
        <vertical/>
        <horizontal/>
      </border>
    </dxf>
    <dxf>
      <border>
        <left/>
        <right/>
        <top style="thin">
          <color auto="1"/>
        </top>
        <bottom style="thin">
          <color auto="1"/>
        </bottom>
        <vertical/>
        <horizontal/>
      </border>
    </dxf>
    <dxf>
      <font>
        <color theme="1"/>
      </font>
    </dxf>
    <dxf>
      <font>
        <color theme="1"/>
      </font>
    </dxf>
    <dxf>
      <font>
        <color theme="1"/>
      </font>
    </dxf>
    <dxf>
      <font>
        <color theme="0" tint="-0.34998626667073579"/>
      </font>
    </dxf>
    <dxf>
      <border>
        <top style="thin">
          <color auto="1"/>
        </top>
        <bottom style="thin">
          <color auto="1"/>
        </bottom>
        <vertical/>
        <horizontal/>
      </border>
    </dxf>
    <dxf>
      <border>
        <top style="thin">
          <color auto="1"/>
        </top>
        <bottom style="thin">
          <color auto="1"/>
        </bottom>
        <vertical/>
        <horizontal/>
      </border>
    </dxf>
    <dxf>
      <border>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0"/>
      </font>
    </dxf>
    <dxf>
      <font>
        <color theme="1"/>
      </font>
      <border>
        <left style="thin">
          <color auto="1"/>
        </left>
        <right/>
        <top style="thin">
          <color auto="1"/>
        </top>
        <bottom style="thin">
          <color auto="1"/>
        </bottom>
        <vertical/>
        <horizontal/>
      </border>
    </dxf>
    <dxf>
      <font>
        <color theme="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1"/>
      </font>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font>
        <color theme="0"/>
      </font>
      <border>
        <left style="thin">
          <color auto="1"/>
        </left>
        <right style="thin">
          <color auto="1"/>
        </right>
        <top style="thin">
          <color auto="1"/>
        </top>
        <bottom style="thin">
          <color auto="1"/>
        </bottom>
        <vertical/>
        <horizontal/>
      </border>
    </dxf>
    <dxf>
      <font>
        <color theme="1"/>
      </font>
    </dxf>
    <dxf>
      <font>
        <color theme="2" tint="-0.24994659260841701"/>
      </font>
      <fill>
        <patternFill>
          <bgColor theme="2" tint="-0.24994659260841701"/>
        </patternFill>
      </fill>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0" tint="-0.34998626667073579"/>
      </font>
    </dxf>
    <dxf>
      <border>
        <left style="thin">
          <color auto="1"/>
        </left>
        <right style="thin">
          <color auto="1"/>
        </right>
        <top style="thin">
          <color auto="1"/>
        </top>
        <bottom style="thin">
          <color auto="1"/>
        </bottom>
        <vertical/>
        <horizontal/>
      </border>
    </dxf>
    <dxf>
      <font>
        <color theme="0" tint="-0.34998626667073579"/>
      </font>
    </dxf>
    <dxf>
      <font>
        <color theme="1"/>
      </font>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1/relationships/FeaturePropertyBag" Target="featurePropertyBag/featurePropertyBag.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deploymentmodels/depmod-securebydefault-phase1" TargetMode="External"/><Relationship Id="rId5" Type="http://schemas.openxmlformats.org/officeDocument/2006/relationships/hyperlink" Target="https://learn.microsoft.com/en-us/purview/dlp-learn-about-dlp" TargetMode="External"/><Relationship Id="rId4" Type="http://schemas.openxmlformats.org/officeDocument/2006/relationships/hyperlink" Target="https://learn.microsoft.com/en-us/purview/apply-sensitivity-label-automaticall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printerSettings" Target="../printerSettings/printerSettings2.bin"/><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AZ225"/>
  <sheetViews>
    <sheetView topLeftCell="P1" workbookViewId="0">
      <selection activeCell="AX7" sqref="AX7"/>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7.54296875" style="3" customWidth="1"/>
    <col min="7" max="7" width="15" style="3" customWidth="1"/>
    <col min="8" max="8" width="8.36328125" style="3" customWidth="1"/>
    <col min="9" max="9" width="11.1796875" style="3" customWidth="1"/>
    <col min="10" max="10" width="9.81640625" style="3" customWidth="1"/>
    <col min="11" max="11" width="23.81640625" style="3" customWidth="1"/>
    <col min="12" max="12" width="33.453125" style="3" customWidth="1"/>
    <col min="13" max="13" width="24.453125" style="3" customWidth="1"/>
    <col min="14" max="14" width="8.26953125" style="3" customWidth="1"/>
    <col min="15" max="15" width="4.54296875" style="3" customWidth="1"/>
    <col min="16" max="16" width="18.453125" style="3" customWidth="1"/>
    <col min="17" max="17" width="27.7265625" style="3" customWidth="1"/>
    <col min="18" max="18" width="7.54296875" style="3" customWidth="1"/>
    <col min="19" max="19" width="2.453125" style="3" customWidth="1"/>
    <col min="20" max="20" width="46.1796875" style="3" customWidth="1"/>
    <col min="21" max="21" width="2.453125" style="3" customWidth="1"/>
    <col min="22" max="22" width="43.81640625" style="3" customWidth="1"/>
    <col min="23" max="23" width="1.81640625" style="3" customWidth="1"/>
    <col min="24" max="24" width="45.81640625" style="3" customWidth="1"/>
    <col min="25" max="25" width="1.7265625" style="3" customWidth="1"/>
    <col min="26" max="26" width="37.453125" style="3" customWidth="1"/>
    <col min="27" max="27" width="2.7265625" style="3" customWidth="1"/>
    <col min="28" max="28" width="27.81640625" style="3" customWidth="1"/>
    <col min="29" max="29" width="1.7265625" style="3" customWidth="1"/>
    <col min="30" max="30" width="27.7265625" style="3" customWidth="1"/>
    <col min="31" max="31" width="1.7265625" style="3" customWidth="1"/>
    <col min="32" max="32" width="23.81640625" style="3" customWidth="1"/>
    <col min="33" max="33" width="1.7265625" style="3" customWidth="1"/>
    <col min="34" max="34" width="31.54296875" style="3" customWidth="1"/>
    <col min="35" max="35" width="2.1796875" style="3" customWidth="1"/>
    <col min="36" max="36" width="21.81640625" style="3" customWidth="1"/>
    <col min="37" max="37" width="2.7265625" style="3" customWidth="1"/>
    <col min="38" max="38" width="21.54296875" style="3" customWidth="1"/>
    <col min="39" max="39" width="2.26953125" style="3" customWidth="1"/>
    <col min="40" max="40" width="32.1796875" style="3" customWidth="1"/>
    <col min="41" max="41" width="2.7265625" style="3" customWidth="1"/>
    <col min="42" max="42" width="36.81640625" style="3" customWidth="1"/>
    <col min="43" max="43" width="3" style="3" customWidth="1"/>
    <col min="44" max="44" width="41.7265625" style="3" customWidth="1"/>
    <col min="45" max="45" width="3" style="3" customWidth="1"/>
    <col min="46" max="46" width="26.1796875" style="3" customWidth="1"/>
    <col min="47" max="47" width="3" style="3" customWidth="1"/>
    <col min="48" max="48" width="23.26953125" style="3" customWidth="1"/>
    <col min="49" max="49" width="3" style="3" customWidth="1"/>
    <col min="50" max="50" width="30.7265625" style="3" customWidth="1"/>
    <col min="51" max="51" width="2.26953125" style="3" customWidth="1"/>
    <col min="52" max="52" width="44" style="3" customWidth="1"/>
    <col min="53" max="16384" width="9.1796875" style="3"/>
  </cols>
  <sheetData>
    <row r="1" spans="1:52" x14ac:dyDescent="0.35">
      <c r="A1" s="3" t="str">
        <f>'Sensitivity Labels'!C1</f>
        <v>Sensitivity Labels</v>
      </c>
      <c r="C1" s="4" t="s">
        <v>0</v>
      </c>
      <c r="P1" s="3" t="s">
        <v>1</v>
      </c>
      <c r="Q1" s="425" t="s">
        <v>2</v>
      </c>
      <c r="R1" s="425"/>
      <c r="S1" s="425"/>
      <c r="T1" s="425"/>
      <c r="V1" s="425" t="s">
        <v>3</v>
      </c>
      <c r="W1" s="425"/>
      <c r="X1" s="425"/>
      <c r="Y1" s="425"/>
      <c r="Z1" s="425"/>
      <c r="AA1" s="425"/>
      <c r="AB1" s="425"/>
      <c r="AC1" s="425"/>
      <c r="AD1" s="425"/>
      <c r="AE1" s="425"/>
      <c r="AF1" s="425"/>
      <c r="AG1" s="425"/>
      <c r="AH1" s="425"/>
      <c r="AI1" s="425"/>
      <c r="AJ1" s="425"/>
    </row>
    <row r="2" spans="1:52" ht="43.5" x14ac:dyDescent="0.35">
      <c r="B2" s="5"/>
      <c r="C2" s="5"/>
      <c r="D2" s="4"/>
      <c r="E2" s="4"/>
      <c r="F2" s="4"/>
      <c r="G2" s="208" t="str">
        <f>'Sensitivity Labels'!G11</f>
        <v>Files &amp; Other Data assets</v>
      </c>
      <c r="H2" s="208" t="str">
        <f>'Sensitivity Labels'!G13</f>
        <v>Emails</v>
      </c>
      <c r="I2" s="209" t="str">
        <f>'Sensitivity Labels'!G15</f>
        <v>Meetings</v>
      </c>
      <c r="J2" s="210" t="str">
        <f>'Sensitivity Labels'!G17</f>
        <v>Groups &amp; Sites</v>
      </c>
      <c r="K2" s="208"/>
      <c r="L2" s="209"/>
      <c r="M2" s="210"/>
      <c r="N2" s="4"/>
      <c r="P2" s="3" t="s">
        <v>4</v>
      </c>
      <c r="Q2" s="4" t="s">
        <v>5</v>
      </c>
      <c r="R2" s="4"/>
      <c r="S2" s="4"/>
      <c r="T2" s="4" t="str">
        <f>'Emails, Files, &amp; Other Data'!U10</f>
        <v>In outlook, enforce one of the following restrictions</v>
      </c>
      <c r="U2" s="4"/>
      <c r="V2" s="4" t="str">
        <f>'Teams meetings and chats'!D2</f>
        <v>Control who can Bypass the Lobby:</v>
      </c>
      <c r="W2" s="4"/>
      <c r="X2" s="4" t="str">
        <f>'Teams meetings and chats'!I2</f>
        <v>Control Who Can Present:</v>
      </c>
      <c r="Y2" s="4"/>
      <c r="Z2" s="4" t="str">
        <f>'Teams meetings and chats'!K2</f>
        <v>Control who can Record and Transcribe:</v>
      </c>
      <c r="AB2" s="4" t="str">
        <f>'Teams meetings and chats'!M2</f>
        <v>Control Whether Meetings are Recorded Automatically:</v>
      </c>
      <c r="AD2" s="4" t="str">
        <f>'Teams meetings and chats'!O2</f>
        <v>Control End-to-end Encryption for Meeting Video and Audio:</v>
      </c>
      <c r="AF2" s="4" t="str">
        <f>'Teams meetings and chats'!Q2</f>
        <v>Control Watermarks:</v>
      </c>
      <c r="AH2" s="4" t="str">
        <f>'Teams meetings and chats'!W2</f>
        <v>Control Meeting Chat:</v>
      </c>
      <c r="AJ2" s="4" t="str">
        <f>'Teams meetings and chats'!Y2</f>
        <v>Prevent Copying and Forwarding of Meeting Content:</v>
      </c>
      <c r="AL2" s="4" t="str">
        <f>'Groups &amp; Sites'!H3</f>
        <v>Define privacy and external user access settings:</v>
      </c>
      <c r="AM2" s="4"/>
      <c r="AN2" s="4" t="str">
        <f>'Groups &amp; Sites'!N13</f>
        <v>Content can be shared with:</v>
      </c>
      <c r="AO2" s="4"/>
      <c r="AP2" s="4" t="str">
        <f>'Groups &amp; Sites'!P13</f>
        <v>Use Microsoft Entra Conditional Access to protect labeled SharePoint sites</v>
      </c>
      <c r="AQ2" s="4"/>
      <c r="AR2" s="4" t="str">
        <f>Publishing!V3</f>
        <v>Default settings for meetings and calendar events:</v>
      </c>
      <c r="AS2" s="4"/>
      <c r="AT2" s="4" t="str">
        <f>'Service-side Auto-Labeling'!E2</f>
        <v>Policy Mode</v>
      </c>
      <c r="AU2" s="4"/>
      <c r="AV2" s="4" t="str">
        <f>'Service-side Auto-Labeling'!R2</f>
        <v>Common or Advanced Rules:</v>
      </c>
      <c r="AW2" s="4"/>
      <c r="AX2" s="4" t="str">
        <f>'Data Loss Prevention (DLP)'!E3</f>
        <v>Policy mode:</v>
      </c>
      <c r="AZ2" s="3" t="str">
        <f>'Emails, Files, &amp; Other Data'!AB3</f>
        <v>Auto-labeling for files and emails: "Client-side Auto-Labeling"</v>
      </c>
    </row>
    <row r="3" spans="1:52" ht="43.5" x14ac:dyDescent="0.35">
      <c r="A3" s="5" t="s">
        <v>22</v>
      </c>
      <c r="B3" s="103"/>
      <c r="C3" s="5" t="str">
        <f>IF('Sensitivity Labels'!C11="","",'Sensitivity Labels'!C11)</f>
        <v/>
      </c>
      <c r="D3" s="5" t="str">
        <f>IF('Sensitivity Labels'!D11="","",C3&amp;"-"&amp;'Sensitivity Labels'!D11)</f>
        <v/>
      </c>
      <c r="E3" s="5" t="str">
        <f>IF(OR(C3="",(LEFT(D3,3)="Par"),RIGHT(C3,1)="p"),"",D3)</f>
        <v/>
      </c>
      <c r="G3" s="3" t="b">
        <f>'Sensitivity Labels'!F11</f>
        <v>0</v>
      </c>
      <c r="H3" s="3" t="b">
        <f>'Sensitivity Labels'!F13</f>
        <v>0</v>
      </c>
      <c r="I3" s="3" t="b">
        <f>'Sensitivity Labels'!F15</f>
        <v>0</v>
      </c>
      <c r="J3" s="3" t="b">
        <f>'Sensitivity Labels'!F17</f>
        <v>0</v>
      </c>
      <c r="K3" s="212" t="str">
        <f>IF(OR(G3=TRUE,H3=TRUE),E3,"")</f>
        <v/>
      </c>
      <c r="L3" s="212" t="str">
        <f>IF(AND(G3=TRUE,H3=TRUE,I3=TRUE),$E3,"")</f>
        <v/>
      </c>
      <c r="M3" s="212" t="str">
        <f>IF(J3=TRUE,$E3,"")</f>
        <v/>
      </c>
      <c r="P3" s="426" t="s">
        <v>6</v>
      </c>
      <c r="Q3" s="5" t="s">
        <v>7</v>
      </c>
      <c r="T3" s="5" t="s">
        <v>8</v>
      </c>
      <c r="V3" s="6" t="s">
        <v>9</v>
      </c>
      <c r="X3" s="6" t="s">
        <v>9</v>
      </c>
      <c r="Z3" s="6" t="s">
        <v>10</v>
      </c>
      <c r="AB3" s="6" t="s">
        <v>11</v>
      </c>
      <c r="AD3" s="5" t="s">
        <v>12</v>
      </c>
      <c r="AF3" s="6" t="s">
        <v>13</v>
      </c>
      <c r="AH3" s="5" t="s">
        <v>14</v>
      </c>
      <c r="AJ3" s="5" t="s">
        <v>15</v>
      </c>
      <c r="AL3" s="5" t="s">
        <v>16</v>
      </c>
      <c r="AN3" s="5" t="s">
        <v>17</v>
      </c>
      <c r="AP3" s="5" t="s">
        <v>18</v>
      </c>
      <c r="AR3" s="5" t="s">
        <v>324</v>
      </c>
      <c r="AT3" s="5" t="s">
        <v>14</v>
      </c>
      <c r="AV3" s="5" t="s">
        <v>19</v>
      </c>
      <c r="AX3" s="5" t="s">
        <v>20</v>
      </c>
      <c r="AZ3" s="22" t="s">
        <v>21</v>
      </c>
    </row>
    <row r="4" spans="1:52" ht="32" x14ac:dyDescent="0.35">
      <c r="A4" s="5" t="s">
        <v>39</v>
      </c>
      <c r="C4" s="5" t="str">
        <f>IF('Sensitivity Labels'!C19="","",'Sensitivity Labels'!C19)</f>
        <v/>
      </c>
      <c r="D4" s="5" t="str">
        <f>IF('Sensitivity Labels'!D19="","",C4&amp;"-"&amp;'Sensitivity Labels'!D19)</f>
        <v/>
      </c>
      <c r="E4" s="5" t="str">
        <f t="shared" ref="E4:E22" si="0">IF(OR(C4="",(LEFT(D4,3)="Par"),RIGHT(C4,1)="p"),"",D4)</f>
        <v/>
      </c>
      <c r="G4" s="3" t="b">
        <f>'Sensitivity Labels'!F19</f>
        <v>0</v>
      </c>
      <c r="H4" s="3" t="b">
        <f>'Sensitivity Labels'!F21</f>
        <v>0</v>
      </c>
      <c r="I4" s="3" t="b">
        <f>'Sensitivity Labels'!F23</f>
        <v>0</v>
      </c>
      <c r="J4" s="3" t="b">
        <f>'Sensitivity Labels'!F25</f>
        <v>0</v>
      </c>
      <c r="K4" s="213" t="str">
        <f>IF(OR(G4=TRUE,H4=TRUE),E4,"")</f>
        <v/>
      </c>
      <c r="L4" s="213" t="str">
        <f t="shared" ref="L4:L22" si="1">IF(AND(G4=TRUE,H4=TRUE,I4=TRUE),$E4,"")</f>
        <v/>
      </c>
      <c r="M4" s="213" t="str">
        <f t="shared" ref="M4:M22" si="2">IF(J4=TRUE,$E4,"")</f>
        <v/>
      </c>
      <c r="P4" s="426"/>
      <c r="Q4" s="5" t="s">
        <v>23</v>
      </c>
      <c r="T4" s="5" t="s">
        <v>24</v>
      </c>
      <c r="V4" s="6" t="s">
        <v>25</v>
      </c>
      <c r="X4" s="6" t="s">
        <v>26</v>
      </c>
      <c r="Z4" s="6" t="s">
        <v>27</v>
      </c>
      <c r="AB4" s="6" t="s">
        <v>28</v>
      </c>
      <c r="AD4" s="5"/>
      <c r="AF4" s="6" t="s">
        <v>29</v>
      </c>
      <c r="AH4" s="5" t="s">
        <v>30</v>
      </c>
      <c r="AJ4" s="5" t="s">
        <v>31</v>
      </c>
      <c r="AL4" s="5" t="s">
        <v>32</v>
      </c>
      <c r="AN4" s="5" t="s">
        <v>33</v>
      </c>
      <c r="AP4" s="5" t="s">
        <v>34</v>
      </c>
      <c r="AR4" s="5" t="s">
        <v>35</v>
      </c>
      <c r="AT4" s="5" t="s">
        <v>36</v>
      </c>
      <c r="AV4" s="5" t="s">
        <v>37</v>
      </c>
      <c r="AX4" s="5" t="s">
        <v>315</v>
      </c>
      <c r="AZ4" s="22" t="s">
        <v>38</v>
      </c>
    </row>
    <row r="5" spans="1:52" ht="29" x14ac:dyDescent="0.35">
      <c r="A5" s="5" t="s">
        <v>47</v>
      </c>
      <c r="C5" s="5" t="str">
        <f>IF('Sensitivity Labels'!C27="","",'Sensitivity Labels'!C27)</f>
        <v/>
      </c>
      <c r="D5" s="5" t="str">
        <f>IF('Sensitivity Labels'!D27="","",C5&amp;"-"&amp;'Sensitivity Labels'!D27)</f>
        <v/>
      </c>
      <c r="E5" s="5" t="str">
        <f t="shared" si="0"/>
        <v/>
      </c>
      <c r="G5" s="3" t="b">
        <f>'Sensitivity Labels'!F27</f>
        <v>0</v>
      </c>
      <c r="H5" s="3" t="b">
        <f>'Sensitivity Labels'!F29</f>
        <v>0</v>
      </c>
      <c r="I5" s="3" t="b">
        <f>'Sensitivity Labels'!F31</f>
        <v>0</v>
      </c>
      <c r="J5" s="3" t="b">
        <f>'Sensitivity Labels'!F33</f>
        <v>0</v>
      </c>
      <c r="K5" s="213" t="str">
        <f t="shared" ref="K5:K22" si="3">IF(OR(G5=TRUE,H5=TRUE),E5,"")</f>
        <v/>
      </c>
      <c r="L5" s="213" t="str">
        <f t="shared" si="1"/>
        <v/>
      </c>
      <c r="M5" s="213" t="str">
        <f t="shared" si="2"/>
        <v/>
      </c>
      <c r="P5" s="426"/>
      <c r="Q5" s="5"/>
      <c r="T5" s="5"/>
      <c r="V5" s="6" t="s">
        <v>26</v>
      </c>
      <c r="X5" s="6" t="s">
        <v>40</v>
      </c>
      <c r="Z5" s="5"/>
      <c r="AB5" s="5"/>
      <c r="AD5" s="5"/>
      <c r="AF5" s="5"/>
      <c r="AH5" s="5" t="s">
        <v>41</v>
      </c>
      <c r="AJ5" s="5"/>
      <c r="AL5" s="5" t="s">
        <v>42</v>
      </c>
      <c r="AN5" s="5" t="s">
        <v>43</v>
      </c>
      <c r="AP5" s="5" t="s">
        <v>44</v>
      </c>
      <c r="AR5" s="5" t="s">
        <v>45</v>
      </c>
      <c r="AT5" s="5" t="s">
        <v>325</v>
      </c>
      <c r="AV5" s="5"/>
      <c r="AX5" s="5" t="s">
        <v>46</v>
      </c>
      <c r="AZ5" s="5"/>
    </row>
    <row r="6" spans="1:52" ht="16" x14ac:dyDescent="0.35">
      <c r="A6" s="5" t="s">
        <v>51</v>
      </c>
      <c r="C6" s="5" t="str">
        <f>IF('Sensitivity Labels'!C35="","",'Sensitivity Labels'!C35)</f>
        <v/>
      </c>
      <c r="D6" s="5" t="str">
        <f>IF('Sensitivity Labels'!D35="","",C6&amp;"-"&amp;'Sensitivity Labels'!D35)</f>
        <v/>
      </c>
      <c r="E6" s="5" t="str">
        <f t="shared" si="0"/>
        <v/>
      </c>
      <c r="G6" s="3" t="b">
        <f>'Sensitivity Labels'!F35</f>
        <v>0</v>
      </c>
      <c r="H6" s="3" t="b">
        <f>'Sensitivity Labels'!F37</f>
        <v>0</v>
      </c>
      <c r="I6" s="3" t="b">
        <f>'Sensitivity Labels'!F39</f>
        <v>0</v>
      </c>
      <c r="J6" s="3" t="b">
        <f>'Sensitivity Labels'!F41</f>
        <v>0</v>
      </c>
      <c r="K6" s="213" t="str">
        <f t="shared" si="3"/>
        <v/>
      </c>
      <c r="L6" s="213" t="str">
        <f t="shared" si="1"/>
        <v/>
      </c>
      <c r="M6" s="213" t="str">
        <f t="shared" si="2"/>
        <v/>
      </c>
      <c r="P6" s="426"/>
      <c r="Q6" s="5"/>
      <c r="T6" s="5"/>
      <c r="V6" s="6" t="s">
        <v>48</v>
      </c>
      <c r="X6" s="6" t="s">
        <v>49</v>
      </c>
      <c r="Z6" s="5"/>
      <c r="AB6" s="5"/>
      <c r="AD6" s="5"/>
      <c r="AF6" s="5"/>
      <c r="AH6" s="5"/>
      <c r="AL6" s="5"/>
      <c r="AN6" s="5" t="s">
        <v>50</v>
      </c>
      <c r="AP6" s="5"/>
      <c r="AR6" s="5"/>
      <c r="AT6" s="5" t="s">
        <v>30</v>
      </c>
      <c r="AX6" s="5" t="s">
        <v>14</v>
      </c>
    </row>
    <row r="7" spans="1:52" ht="16" x14ac:dyDescent="0.35">
      <c r="A7" s="5"/>
      <c r="C7" s="5" t="str">
        <f>IF('Sensitivity Labels'!C43="","",'Sensitivity Labels'!C43)</f>
        <v/>
      </c>
      <c r="D7" s="5" t="str">
        <f>IF('Sensitivity Labels'!D43="","",C7&amp;"-"&amp;'Sensitivity Labels'!D43)</f>
        <v/>
      </c>
      <c r="E7" s="5" t="str">
        <f t="shared" si="0"/>
        <v/>
      </c>
      <c r="G7" s="3" t="b">
        <f>'Sensitivity Labels'!F43</f>
        <v>0</v>
      </c>
      <c r="H7" s="3" t="b">
        <f>'Sensitivity Labels'!F45</f>
        <v>0</v>
      </c>
      <c r="I7" s="3" t="b">
        <f>'Sensitivity Labels'!F47</f>
        <v>0</v>
      </c>
      <c r="J7" s="3" t="b">
        <f>'Sensitivity Labels'!F49</f>
        <v>0</v>
      </c>
      <c r="K7" s="213" t="str">
        <f t="shared" si="3"/>
        <v/>
      </c>
      <c r="L7" s="213" t="str">
        <f t="shared" si="1"/>
        <v/>
      </c>
      <c r="M7" s="213" t="str">
        <f t="shared" si="2"/>
        <v/>
      </c>
      <c r="P7" s="426"/>
      <c r="Q7" s="5"/>
      <c r="V7" s="6" t="s">
        <v>52</v>
      </c>
      <c r="X7" s="5"/>
      <c r="AN7" s="5"/>
      <c r="AT7" s="5"/>
      <c r="AX7" s="5"/>
    </row>
    <row r="8" spans="1:52" ht="32" x14ac:dyDescent="0.35">
      <c r="C8" s="5" t="str">
        <f>IF('Sensitivity Labels'!C51="","",'Sensitivity Labels'!C51)</f>
        <v/>
      </c>
      <c r="D8" s="5" t="str">
        <f>IF('Sensitivity Labels'!D51="","",C8&amp;"-"&amp;'Sensitivity Labels'!D51)</f>
        <v/>
      </c>
      <c r="E8" s="5" t="str">
        <f t="shared" si="0"/>
        <v/>
      </c>
      <c r="G8" s="3" t="b">
        <f>'Sensitivity Labels'!F51</f>
        <v>0</v>
      </c>
      <c r="H8" s="3" t="b">
        <f>'Sensitivity Labels'!F53</f>
        <v>0</v>
      </c>
      <c r="I8" s="3" t="b">
        <f>'Sensitivity Labels'!F55</f>
        <v>0</v>
      </c>
      <c r="J8" s="3" t="b">
        <f>'Sensitivity Labels'!F57</f>
        <v>0</v>
      </c>
      <c r="K8" s="213" t="str">
        <f t="shared" si="3"/>
        <v/>
      </c>
      <c r="L8" s="213" t="str">
        <f t="shared" si="1"/>
        <v/>
      </c>
      <c r="M8" s="213" t="str">
        <f t="shared" si="2"/>
        <v/>
      </c>
      <c r="P8" s="426"/>
      <c r="V8" s="6" t="s">
        <v>49</v>
      </c>
      <c r="X8" s="5"/>
      <c r="AF8" s="6" t="s">
        <v>53</v>
      </c>
    </row>
    <row r="9" spans="1:52" ht="48" x14ac:dyDescent="0.35">
      <c r="C9" s="5" t="str">
        <f>IF('Sensitivity Labels'!C59="","",'Sensitivity Labels'!C59)</f>
        <v/>
      </c>
      <c r="D9" s="5" t="str">
        <f>IF('Sensitivity Labels'!D59="","",C9&amp;"-"&amp;'Sensitivity Labels'!D59)</f>
        <v/>
      </c>
      <c r="E9" s="5" t="str">
        <f t="shared" si="0"/>
        <v/>
      </c>
      <c r="G9" s="3" t="b">
        <f>'Sensitivity Labels'!F59</f>
        <v>0</v>
      </c>
      <c r="H9" s="3" t="b">
        <f>'Sensitivity Labels'!F61</f>
        <v>0</v>
      </c>
      <c r="I9" s="3" t="b">
        <f>'Sensitivity Labels'!F63</f>
        <v>0</v>
      </c>
      <c r="J9" s="3" t="b">
        <f>'Sensitivity Labels'!F65</f>
        <v>0</v>
      </c>
      <c r="K9" s="213" t="str">
        <f t="shared" si="3"/>
        <v/>
      </c>
      <c r="L9" s="213" t="str">
        <f t="shared" si="1"/>
        <v/>
      </c>
      <c r="M9" s="213" t="str">
        <f t="shared" si="2"/>
        <v/>
      </c>
      <c r="P9" s="426"/>
      <c r="V9" s="5"/>
      <c r="AF9" s="6" t="s">
        <v>54</v>
      </c>
    </row>
    <row r="10" spans="1:52" x14ac:dyDescent="0.35">
      <c r="C10" s="5" t="str">
        <f>IF('Sensitivity Labels'!C67="","",'Sensitivity Labels'!C67)</f>
        <v/>
      </c>
      <c r="D10" s="5" t="str">
        <f>IF('Sensitivity Labels'!D67="","",C10&amp;"-"&amp;'Sensitivity Labels'!D67)</f>
        <v/>
      </c>
      <c r="E10" s="5" t="str">
        <f t="shared" si="0"/>
        <v/>
      </c>
      <c r="G10" s="3" t="b">
        <f>'Sensitivity Labels'!F67</f>
        <v>0</v>
      </c>
      <c r="H10" s="3" t="b">
        <f>'Sensitivity Labels'!F69</f>
        <v>0</v>
      </c>
      <c r="I10" s="3" t="b">
        <f>'Sensitivity Labels'!F71</f>
        <v>0</v>
      </c>
      <c r="J10" s="3" t="b">
        <f>'Sensitivity Labels'!F73</f>
        <v>0</v>
      </c>
      <c r="K10" s="213" t="str">
        <f t="shared" si="3"/>
        <v/>
      </c>
      <c r="L10" s="213" t="str">
        <f t="shared" si="1"/>
        <v/>
      </c>
      <c r="M10" s="213" t="str">
        <f t="shared" si="2"/>
        <v/>
      </c>
      <c r="P10" s="426"/>
      <c r="V10" s="5"/>
      <c r="AF10" s="5"/>
    </row>
    <row r="11" spans="1:52" x14ac:dyDescent="0.35">
      <c r="C11" s="5" t="str">
        <f>IF('Sensitivity Labels'!C75="","",'Sensitivity Labels'!C75)</f>
        <v/>
      </c>
      <c r="D11" s="5" t="str">
        <f>IF('Sensitivity Labels'!D75="","",C11&amp;"-"&amp;'Sensitivity Labels'!D75)</f>
        <v/>
      </c>
      <c r="E11" s="5" t="str">
        <f t="shared" si="0"/>
        <v/>
      </c>
      <c r="G11" s="3" t="b">
        <f>'Sensitivity Labels'!F75</f>
        <v>0</v>
      </c>
      <c r="H11" s="3" t="b">
        <f>'Sensitivity Labels'!F77</f>
        <v>0</v>
      </c>
      <c r="I11" s="3" t="b">
        <f>'Sensitivity Labels'!F79</f>
        <v>0</v>
      </c>
      <c r="J11" s="3" t="b">
        <f>'Sensitivity Labels'!F81</f>
        <v>0</v>
      </c>
      <c r="K11" s="213" t="str">
        <f t="shared" si="3"/>
        <v/>
      </c>
      <c r="L11" s="213" t="str">
        <f t="shared" si="1"/>
        <v/>
      </c>
      <c r="M11" s="213" t="str">
        <f t="shared" si="2"/>
        <v/>
      </c>
      <c r="P11" s="426"/>
      <c r="Q11" s="4" t="s">
        <v>55</v>
      </c>
      <c r="AF11" s="5"/>
    </row>
    <row r="12" spans="1:52" x14ac:dyDescent="0.35">
      <c r="C12" s="5" t="str">
        <f>IF('Sensitivity Labels'!C83="","",'Sensitivity Labels'!C83)</f>
        <v/>
      </c>
      <c r="D12" s="5" t="str">
        <f>IF('Sensitivity Labels'!D83="","",C12&amp;"-"&amp;'Sensitivity Labels'!D83)</f>
        <v/>
      </c>
      <c r="E12" s="5" t="str">
        <f t="shared" si="0"/>
        <v/>
      </c>
      <c r="G12" s="3" t="b">
        <f>'Sensitivity Labels'!F83</f>
        <v>0</v>
      </c>
      <c r="H12" s="3" t="b">
        <f>'Sensitivity Labels'!F85</f>
        <v>0</v>
      </c>
      <c r="I12" s="3" t="b">
        <f>'Sensitivity Labels'!F87</f>
        <v>0</v>
      </c>
      <c r="J12" s="3" t="b">
        <f>'Sensitivity Labels'!F89</f>
        <v>0</v>
      </c>
      <c r="K12" s="213" t="str">
        <f t="shared" si="3"/>
        <v/>
      </c>
      <c r="L12" s="213" t="str">
        <f t="shared" si="1"/>
        <v/>
      </c>
      <c r="M12" s="213" t="str">
        <f t="shared" si="2"/>
        <v/>
      </c>
      <c r="P12" s="426"/>
      <c r="Q12" s="3" t="s">
        <v>56</v>
      </c>
      <c r="AF12" s="5"/>
    </row>
    <row r="13" spans="1:52" x14ac:dyDescent="0.35">
      <c r="C13" s="5" t="str">
        <f>IF('Sensitivity Labels'!C91="","",'Sensitivity Labels'!C91)</f>
        <v/>
      </c>
      <c r="D13" s="5" t="str">
        <f>IF('Sensitivity Labels'!D91="","",C13&amp;"-"&amp;'Sensitivity Labels'!D91)</f>
        <v/>
      </c>
      <c r="E13" s="5" t="str">
        <f t="shared" si="0"/>
        <v/>
      </c>
      <c r="G13" s="3" t="b">
        <f>'Sensitivity Labels'!F91</f>
        <v>0</v>
      </c>
      <c r="H13" s="3" t="b">
        <f>'Sensitivity Labels'!F93</f>
        <v>0</v>
      </c>
      <c r="I13" s="3" t="b">
        <f>'Sensitivity Labels'!F95</f>
        <v>0</v>
      </c>
      <c r="J13" s="3" t="b">
        <f>'Sensitivity Labels'!F97</f>
        <v>0</v>
      </c>
      <c r="K13" s="213" t="str">
        <f t="shared" si="3"/>
        <v/>
      </c>
      <c r="L13" s="213" t="str">
        <f t="shared" si="1"/>
        <v/>
      </c>
      <c r="M13" s="213" t="str">
        <f t="shared" si="2"/>
        <v/>
      </c>
      <c r="P13" s="426"/>
      <c r="Q13" s="3" t="s">
        <v>57</v>
      </c>
    </row>
    <row r="14" spans="1:52" x14ac:dyDescent="0.35">
      <c r="C14" s="5" t="str">
        <f>IF('Sensitivity Labels'!C99="","",'Sensitivity Labels'!C99)</f>
        <v/>
      </c>
      <c r="D14" s="5" t="str">
        <f>IF('Sensitivity Labels'!D99="","",C14&amp;"-"&amp;'Sensitivity Labels'!D99)</f>
        <v/>
      </c>
      <c r="E14" s="5" t="str">
        <f t="shared" si="0"/>
        <v/>
      </c>
      <c r="G14" s="3" t="b">
        <f>'Sensitivity Labels'!F99</f>
        <v>0</v>
      </c>
      <c r="H14" s="3" t="b">
        <f>'Sensitivity Labels'!F101</f>
        <v>0</v>
      </c>
      <c r="I14" s="3" t="b">
        <f>'Sensitivity Labels'!F103</f>
        <v>0</v>
      </c>
      <c r="J14" s="3" t="b">
        <f>'Sensitivity Labels'!F105</f>
        <v>0</v>
      </c>
      <c r="K14" s="213" t="str">
        <f t="shared" si="3"/>
        <v/>
      </c>
      <c r="L14" s="213" t="str">
        <f t="shared" si="1"/>
        <v/>
      </c>
      <c r="M14" s="213" t="str">
        <f t="shared" si="2"/>
        <v/>
      </c>
      <c r="P14" s="426"/>
      <c r="Q14" s="3" t="s">
        <v>58</v>
      </c>
    </row>
    <row r="15" spans="1:52" x14ac:dyDescent="0.35">
      <c r="C15" s="5" t="str">
        <f>IF('Sensitivity Labels'!C107="","",'Sensitivity Labels'!C107)</f>
        <v/>
      </c>
      <c r="D15" s="5" t="str">
        <f>IF('Sensitivity Labels'!D107="","",C15&amp;"-"&amp;'Sensitivity Labels'!D107)</f>
        <v/>
      </c>
      <c r="E15" s="5" t="str">
        <f t="shared" si="0"/>
        <v/>
      </c>
      <c r="G15" s="3" t="b">
        <f>'Sensitivity Labels'!F107</f>
        <v>0</v>
      </c>
      <c r="H15" s="3" t="b">
        <f>'Sensitivity Labels'!F109</f>
        <v>0</v>
      </c>
      <c r="I15" s="3" t="b">
        <f>'Sensitivity Labels'!F111</f>
        <v>0</v>
      </c>
      <c r="J15" s="3" t="b">
        <f>'Sensitivity Labels'!F113</f>
        <v>0</v>
      </c>
      <c r="K15" s="213" t="str">
        <f t="shared" si="3"/>
        <v/>
      </c>
      <c r="L15" s="213" t="str">
        <f t="shared" si="1"/>
        <v/>
      </c>
      <c r="M15" s="213" t="str">
        <f t="shared" si="2"/>
        <v/>
      </c>
      <c r="P15" s="426"/>
      <c r="Q15" s="3" t="s">
        <v>59</v>
      </c>
    </row>
    <row r="16" spans="1:52" x14ac:dyDescent="0.35">
      <c r="C16" s="5" t="str">
        <f>IF('Sensitivity Labels'!C115="","",'Sensitivity Labels'!C115)</f>
        <v/>
      </c>
      <c r="D16" s="5" t="str">
        <f>IF('Sensitivity Labels'!D115="","",C16&amp;"-"&amp;'Sensitivity Labels'!D115)</f>
        <v/>
      </c>
      <c r="E16" s="5" t="str">
        <f t="shared" si="0"/>
        <v/>
      </c>
      <c r="G16" s="3" t="b">
        <f>'Sensitivity Labels'!F115</f>
        <v>0</v>
      </c>
      <c r="H16" s="3" t="b">
        <f>'Sensitivity Labels'!F117</f>
        <v>0</v>
      </c>
      <c r="I16" s="3" t="b">
        <f>'Sensitivity Labels'!F119</f>
        <v>0</v>
      </c>
      <c r="J16" s="3" t="b">
        <f>'Sensitivity Labels'!F121</f>
        <v>0</v>
      </c>
      <c r="K16" s="213" t="str">
        <f t="shared" si="3"/>
        <v/>
      </c>
      <c r="L16" s="213" t="str">
        <f t="shared" si="1"/>
        <v/>
      </c>
      <c r="M16" s="213" t="str">
        <f t="shared" si="2"/>
        <v/>
      </c>
      <c r="P16" s="426"/>
      <c r="Q16" s="3" t="s">
        <v>60</v>
      </c>
    </row>
    <row r="17" spans="3:17" x14ac:dyDescent="0.35">
      <c r="C17" s="5" t="str">
        <f>IF('Sensitivity Labels'!C123="","",'Sensitivity Labels'!C123)</f>
        <v/>
      </c>
      <c r="D17" s="5" t="str">
        <f>IF('Sensitivity Labels'!D123="","",C17&amp;"-"&amp;'Sensitivity Labels'!D123)</f>
        <v/>
      </c>
      <c r="E17" s="5" t="str">
        <f t="shared" si="0"/>
        <v/>
      </c>
      <c r="G17" s="3" t="b">
        <f>'Sensitivity Labels'!F123</f>
        <v>0</v>
      </c>
      <c r="H17" s="3" t="b">
        <f>'Sensitivity Labels'!F125</f>
        <v>0</v>
      </c>
      <c r="I17" s="3" t="b">
        <f>'Sensitivity Labels'!F127</f>
        <v>0</v>
      </c>
      <c r="J17" s="3" t="b">
        <f>'Sensitivity Labels'!F129</f>
        <v>0</v>
      </c>
      <c r="K17" s="213" t="str">
        <f t="shared" si="3"/>
        <v/>
      </c>
      <c r="L17" s="213" t="str">
        <f t="shared" si="1"/>
        <v/>
      </c>
      <c r="M17" s="213" t="str">
        <f t="shared" si="2"/>
        <v/>
      </c>
      <c r="P17" s="426"/>
      <c r="Q17" s="3" t="s">
        <v>61</v>
      </c>
    </row>
    <row r="18" spans="3:17" x14ac:dyDescent="0.35">
      <c r="C18" s="5" t="str">
        <f>IF('Sensitivity Labels'!C131="","",'Sensitivity Labels'!C131)</f>
        <v/>
      </c>
      <c r="D18" s="5" t="str">
        <f>IF('Sensitivity Labels'!D131="","",C18&amp;"-"&amp;'Sensitivity Labels'!D131)</f>
        <v/>
      </c>
      <c r="E18" s="5" t="str">
        <f t="shared" si="0"/>
        <v/>
      </c>
      <c r="G18" s="3" t="b">
        <f>'Sensitivity Labels'!F131</f>
        <v>0</v>
      </c>
      <c r="H18" s="3" t="b">
        <f>'Sensitivity Labels'!F133</f>
        <v>0</v>
      </c>
      <c r="I18" s="3" t="b">
        <f>'Sensitivity Labels'!F135</f>
        <v>0</v>
      </c>
      <c r="J18" s="3" t="b">
        <f>'Sensitivity Labels'!F137</f>
        <v>0</v>
      </c>
      <c r="K18" s="213" t="str">
        <f t="shared" si="3"/>
        <v/>
      </c>
      <c r="L18" s="213" t="str">
        <f t="shared" si="1"/>
        <v/>
      </c>
      <c r="M18" s="213" t="str">
        <f t="shared" si="2"/>
        <v/>
      </c>
      <c r="P18" s="426"/>
      <c r="Q18" s="3" t="s">
        <v>62</v>
      </c>
    </row>
    <row r="19" spans="3:17" ht="18.75" customHeight="1" x14ac:dyDescent="0.35">
      <c r="C19" s="5" t="str">
        <f>IF('Sensitivity Labels'!C139="","",'Sensitivity Labels'!C139)</f>
        <v/>
      </c>
      <c r="D19" s="5" t="str">
        <f>IF('Sensitivity Labels'!D139="","",C19&amp;"-"&amp;'Sensitivity Labels'!D139)</f>
        <v/>
      </c>
      <c r="E19" s="5" t="str">
        <f t="shared" si="0"/>
        <v/>
      </c>
      <c r="G19" s="3" t="b">
        <f>'Sensitivity Labels'!F139</f>
        <v>0</v>
      </c>
      <c r="H19" s="3" t="b">
        <f>'Sensitivity Labels'!F141</f>
        <v>0</v>
      </c>
      <c r="I19" s="3" t="b">
        <f>'Sensitivity Labels'!F143</f>
        <v>0</v>
      </c>
      <c r="J19" s="3" t="b">
        <f>'Sensitivity Labels'!F145</f>
        <v>0</v>
      </c>
      <c r="K19" s="213" t="str">
        <f t="shared" si="3"/>
        <v/>
      </c>
      <c r="L19" s="213" t="str">
        <f t="shared" si="1"/>
        <v/>
      </c>
      <c r="M19" s="213" t="str">
        <f t="shared" si="2"/>
        <v/>
      </c>
      <c r="P19" s="426"/>
      <c r="Q19" s="3" t="s">
        <v>63</v>
      </c>
    </row>
    <row r="20" spans="3:17" x14ac:dyDescent="0.35">
      <c r="C20" s="5" t="str">
        <f>IF('Sensitivity Labels'!C147="","",'Sensitivity Labels'!C147)</f>
        <v/>
      </c>
      <c r="D20" s="5" t="str">
        <f>IF('Sensitivity Labels'!D147="","",C20&amp;"-"&amp;'Sensitivity Labels'!D147)</f>
        <v/>
      </c>
      <c r="E20" s="5" t="str">
        <f t="shared" si="0"/>
        <v/>
      </c>
      <c r="G20" s="3" t="b">
        <f>'Sensitivity Labels'!F147</f>
        <v>0</v>
      </c>
      <c r="H20" s="3" t="b">
        <f>'Sensitivity Labels'!F149</f>
        <v>0</v>
      </c>
      <c r="I20" s="3" t="b">
        <f>'Sensitivity Labels'!F151</f>
        <v>0</v>
      </c>
      <c r="J20" s="3" t="b">
        <f>'Sensitivity Labels'!F153</f>
        <v>0</v>
      </c>
      <c r="K20" s="213" t="str">
        <f t="shared" si="3"/>
        <v/>
      </c>
      <c r="L20" s="213" t="str">
        <f t="shared" si="1"/>
        <v/>
      </c>
      <c r="M20" s="213" t="str">
        <f t="shared" si="2"/>
        <v/>
      </c>
      <c r="P20" s="426"/>
      <c r="Q20" s="3" t="s">
        <v>64</v>
      </c>
    </row>
    <row r="21" spans="3:17" x14ac:dyDescent="0.35">
      <c r="C21" s="5" t="str">
        <f>IF('Sensitivity Labels'!C155="","",'Sensitivity Labels'!C155)</f>
        <v/>
      </c>
      <c r="D21" s="5" t="str">
        <f>IF('Sensitivity Labels'!D155="","",C21&amp;"-"&amp;'Sensitivity Labels'!D155)</f>
        <v/>
      </c>
      <c r="E21" s="5" t="str">
        <f t="shared" si="0"/>
        <v/>
      </c>
      <c r="G21" s="3" t="b">
        <f>'Sensitivity Labels'!F155</f>
        <v>0</v>
      </c>
      <c r="H21" s="3" t="b">
        <f>'Sensitivity Labels'!F157</f>
        <v>0</v>
      </c>
      <c r="I21" s="3" t="b">
        <f>'Sensitivity Labels'!F159</f>
        <v>0</v>
      </c>
      <c r="J21" s="3" t="b">
        <f>'Sensitivity Labels'!F161</f>
        <v>0</v>
      </c>
      <c r="K21" s="213" t="str">
        <f t="shared" si="3"/>
        <v/>
      </c>
      <c r="L21" s="213" t="str">
        <f t="shared" si="1"/>
        <v/>
      </c>
      <c r="M21" s="213" t="str">
        <f t="shared" si="2"/>
        <v/>
      </c>
      <c r="P21" s="426"/>
      <c r="Q21" s="3" t="s">
        <v>65</v>
      </c>
    </row>
    <row r="22" spans="3:17" x14ac:dyDescent="0.35">
      <c r="C22" s="5" t="str">
        <f>IF('Sensitivity Labels'!C163="","",'Sensitivity Labels'!C163)</f>
        <v/>
      </c>
      <c r="D22" s="5" t="str">
        <f>IF('Sensitivity Labels'!D163="","",C22&amp;"-"&amp;'Sensitivity Labels'!D163)</f>
        <v/>
      </c>
      <c r="E22" s="5" t="str">
        <f t="shared" si="0"/>
        <v/>
      </c>
      <c r="G22" s="3" t="b">
        <f>'Sensitivity Labels'!F163</f>
        <v>0</v>
      </c>
      <c r="H22" s="3" t="b">
        <f>'Sensitivity Labels'!F165</f>
        <v>0</v>
      </c>
      <c r="I22" s="3" t="b">
        <f>'Sensitivity Labels'!F167</f>
        <v>0</v>
      </c>
      <c r="J22" s="3" t="b">
        <f>'Sensitivity Labels'!F169</f>
        <v>0</v>
      </c>
      <c r="K22" s="214" t="str">
        <f t="shared" si="3"/>
        <v/>
      </c>
      <c r="L22" s="214" t="str">
        <f t="shared" si="1"/>
        <v/>
      </c>
      <c r="M22" s="214" t="str">
        <f t="shared" si="2"/>
        <v/>
      </c>
      <c r="P22" s="426"/>
    </row>
    <row r="23" spans="3:17" x14ac:dyDescent="0.35">
      <c r="E23" s="215" t="s">
        <v>312</v>
      </c>
      <c r="K23" s="208" t="s">
        <v>317</v>
      </c>
      <c r="L23" s="209" t="s">
        <v>318</v>
      </c>
      <c r="M23" s="210" t="s">
        <v>319</v>
      </c>
      <c r="P23" s="426"/>
    </row>
    <row r="24" spans="3:17" ht="29" x14ac:dyDescent="0.35">
      <c r="E24" s="5" t="str" cm="1">
        <f t="array" ref="E24">IFERROR(_xlfn._xlws.FILTER(E3:E22,E3:E22&lt;&gt;""),"Please fill out Sensitivity Labels Tab")</f>
        <v>Please fill out Sensitivity Labels Tab</v>
      </c>
      <c r="K24" s="5" t="str" cm="1">
        <f t="array" ref="K24">IFERROR(_xlfn._xlws.FILTER(K3:K22,K3:K22&lt;&gt;""),"Please fill out Sensitivity Labels Tab")</f>
        <v>Please fill out Sensitivity Labels Tab</v>
      </c>
      <c r="L24" s="5" t="str" cm="1">
        <f t="array" ref="L24">IFERROR(_xlfn._xlws.FILTER(L3:L22,L3:L22&lt;&gt;""),"Please fill out Sensitivity Labels Tab")</f>
        <v>Please fill out Sensitivity Labels Tab</v>
      </c>
      <c r="M24" s="5" t="str" cm="1">
        <f t="array" ref="M24">IFERROR(_xlfn._xlws.FILTER(M3:M22,M3:M22&lt;&gt;""),"Please fill out Sensitivity Labels Tab")</f>
        <v>Please fill out Sensitivity Labels Tab</v>
      </c>
      <c r="P24" s="40"/>
    </row>
    <row r="25" spans="3:17" x14ac:dyDescent="0.35">
      <c r="E25" s="5"/>
      <c r="K25" s="5"/>
      <c r="L25" s="5"/>
      <c r="M25" s="5"/>
      <c r="P25" s="3">
        <v>1</v>
      </c>
    </row>
    <row r="26" spans="3:17" x14ac:dyDescent="0.35">
      <c r="E26" s="5"/>
      <c r="K26" s="5"/>
      <c r="L26" s="5"/>
      <c r="M26" s="5"/>
      <c r="P26" s="3">
        <f>P25+1</f>
        <v>2</v>
      </c>
    </row>
    <row r="27" spans="3:17" x14ac:dyDescent="0.35">
      <c r="E27" s="5"/>
      <c r="K27" s="5"/>
      <c r="L27" s="5"/>
      <c r="M27" s="5"/>
      <c r="P27" s="3">
        <f t="shared" ref="P27:P44" si="4">P26+1</f>
        <v>3</v>
      </c>
    </row>
    <row r="28" spans="3:17" x14ac:dyDescent="0.35">
      <c r="C28"/>
      <c r="D28"/>
      <c r="E28" s="10"/>
      <c r="K28" s="10"/>
      <c r="L28" s="10"/>
      <c r="M28" s="10"/>
      <c r="P28" s="3">
        <f t="shared" si="4"/>
        <v>4</v>
      </c>
    </row>
    <row r="29" spans="3:17" x14ac:dyDescent="0.35">
      <c r="C29"/>
      <c r="D29"/>
      <c r="E29" s="10"/>
      <c r="K29" s="10"/>
      <c r="L29" s="10"/>
      <c r="M29" s="10"/>
      <c r="P29" s="3">
        <f t="shared" si="4"/>
        <v>5</v>
      </c>
    </row>
    <row r="30" spans="3:17" x14ac:dyDescent="0.35">
      <c r="C30"/>
      <c r="D30"/>
      <c r="E30" s="10"/>
      <c r="K30" s="10"/>
      <c r="L30" s="10"/>
      <c r="M30" s="10"/>
      <c r="P30" s="3">
        <f t="shared" si="4"/>
        <v>6</v>
      </c>
    </row>
    <row r="31" spans="3:17" x14ac:dyDescent="0.35">
      <c r="C31"/>
      <c r="D31"/>
      <c r="E31" s="10"/>
      <c r="K31" s="10"/>
      <c r="L31" s="10"/>
      <c r="M31" s="10"/>
      <c r="P31" s="3">
        <f t="shared" si="4"/>
        <v>7</v>
      </c>
    </row>
    <row r="32" spans="3:17" x14ac:dyDescent="0.35">
      <c r="E32" s="5"/>
      <c r="K32" s="5"/>
      <c r="L32" s="5"/>
      <c r="M32" s="5"/>
      <c r="P32" s="3">
        <f t="shared" si="4"/>
        <v>8</v>
      </c>
    </row>
    <row r="33" spans="3:16" x14ac:dyDescent="0.35">
      <c r="E33" s="5"/>
      <c r="K33" s="5"/>
      <c r="L33" s="5"/>
      <c r="M33" s="5"/>
      <c r="P33" s="3">
        <f t="shared" si="4"/>
        <v>9</v>
      </c>
    </row>
    <row r="34" spans="3:16" x14ac:dyDescent="0.35">
      <c r="E34" s="5"/>
      <c r="K34" s="5"/>
      <c r="L34" s="5"/>
      <c r="M34" s="5"/>
      <c r="P34" s="3">
        <f t="shared" si="4"/>
        <v>10</v>
      </c>
    </row>
    <row r="35" spans="3:16" x14ac:dyDescent="0.35">
      <c r="E35" s="5"/>
      <c r="K35" s="5"/>
      <c r="L35" s="5"/>
      <c r="M35" s="5"/>
      <c r="P35" s="3">
        <f t="shared" si="4"/>
        <v>11</v>
      </c>
    </row>
    <row r="36" spans="3:16" x14ac:dyDescent="0.35">
      <c r="E36" s="5"/>
      <c r="K36" s="5"/>
      <c r="L36" s="5"/>
      <c r="M36" s="5"/>
      <c r="P36" s="3">
        <f t="shared" si="4"/>
        <v>12</v>
      </c>
    </row>
    <row r="37" spans="3:16" x14ac:dyDescent="0.35">
      <c r="E37" s="5"/>
      <c r="K37" s="5"/>
      <c r="L37" s="5"/>
      <c r="M37" s="5"/>
      <c r="P37" s="3">
        <f t="shared" si="4"/>
        <v>13</v>
      </c>
    </row>
    <row r="38" spans="3:16" x14ac:dyDescent="0.35">
      <c r="E38" s="5"/>
      <c r="K38" s="5"/>
      <c r="L38" s="5"/>
      <c r="M38" s="5"/>
      <c r="P38" s="3">
        <f t="shared" si="4"/>
        <v>14</v>
      </c>
    </row>
    <row r="39" spans="3:16" x14ac:dyDescent="0.35">
      <c r="E39" s="5"/>
      <c r="K39" s="5"/>
      <c r="L39" s="5"/>
      <c r="M39" s="5"/>
      <c r="P39" s="3">
        <f t="shared" si="4"/>
        <v>15</v>
      </c>
    </row>
    <row r="40" spans="3:16" x14ac:dyDescent="0.35">
      <c r="E40" s="5"/>
      <c r="K40" s="5"/>
      <c r="L40" s="5"/>
      <c r="M40" s="5"/>
      <c r="P40" s="3">
        <f t="shared" si="4"/>
        <v>16</v>
      </c>
    </row>
    <row r="41" spans="3:16" x14ac:dyDescent="0.35">
      <c r="E41" s="5"/>
      <c r="K41" s="5"/>
      <c r="L41" s="5"/>
      <c r="M41" s="5"/>
      <c r="P41" s="3">
        <f t="shared" si="4"/>
        <v>17</v>
      </c>
    </row>
    <row r="42" spans="3:16" x14ac:dyDescent="0.35">
      <c r="E42" s="5"/>
      <c r="K42" s="5"/>
      <c r="L42" s="5"/>
      <c r="M42" s="5"/>
      <c r="P42" s="3">
        <f t="shared" si="4"/>
        <v>18</v>
      </c>
    </row>
    <row r="43" spans="3:16" x14ac:dyDescent="0.35">
      <c r="E43" s="5"/>
      <c r="K43" s="5"/>
      <c r="L43" s="5"/>
      <c r="M43" s="5"/>
      <c r="P43" s="3">
        <f t="shared" si="4"/>
        <v>19</v>
      </c>
    </row>
    <row r="44" spans="3:16" x14ac:dyDescent="0.35">
      <c r="C44" s="4"/>
      <c r="D44" s="4"/>
      <c r="E44" s="211"/>
      <c r="F44" s="4"/>
      <c r="K44" s="211"/>
      <c r="L44" s="211"/>
      <c r="M44" s="211"/>
      <c r="P44" s="3">
        <f t="shared" si="4"/>
        <v>20</v>
      </c>
    </row>
    <row r="45" spans="3:16" x14ac:dyDescent="0.35">
      <c r="P45" s="40"/>
    </row>
    <row r="46" spans="3:16" x14ac:dyDescent="0.35">
      <c r="P46" s="40"/>
    </row>
    <row r="47" spans="3:16" x14ac:dyDescent="0.35">
      <c r="P47" s="40"/>
    </row>
    <row r="48" spans="3:16" x14ac:dyDescent="0.35">
      <c r="P48" s="40"/>
    </row>
    <row r="49" spans="1:50" x14ac:dyDescent="0.35">
      <c r="P49" s="40"/>
    </row>
    <row r="50" spans="1:50" x14ac:dyDescent="0.35">
      <c r="P50" s="40"/>
    </row>
    <row r="51" spans="1:50" x14ac:dyDescent="0.35">
      <c r="P51" s="40"/>
    </row>
    <row r="52" spans="1:50" x14ac:dyDescent="0.35">
      <c r="P52" s="40"/>
    </row>
    <row r="53" spans="1:50" x14ac:dyDescent="0.35">
      <c r="A53"/>
      <c r="B53"/>
      <c r="C53"/>
      <c r="D53"/>
      <c r="E53"/>
      <c r="F53"/>
      <c r="G53"/>
      <c r="H53"/>
      <c r="I53"/>
      <c r="J53"/>
      <c r="K53"/>
      <c r="L53"/>
      <c r="P53" s="40"/>
    </row>
    <row r="54" spans="1:50" s="13" customFormat="1" x14ac:dyDescent="0.35">
      <c r="A54"/>
      <c r="B54"/>
      <c r="C54"/>
      <c r="D54"/>
      <c r="E54"/>
      <c r="F54"/>
      <c r="G54"/>
      <c r="H54"/>
      <c r="I54"/>
      <c r="J54"/>
      <c r="K54"/>
      <c r="L54"/>
      <c r="P54" s="40"/>
      <c r="AX54" s="3"/>
    </row>
    <row r="55" spans="1:50" ht="15" customHeight="1" x14ac:dyDescent="0.35">
      <c r="A55"/>
      <c r="B55"/>
      <c r="C55"/>
      <c r="D55"/>
      <c r="E55"/>
      <c r="F55"/>
      <c r="G55"/>
      <c r="H55"/>
      <c r="I55"/>
      <c r="J55"/>
      <c r="K55"/>
      <c r="L55"/>
      <c r="P55" s="40"/>
    </row>
    <row r="56" spans="1:50" ht="15" customHeight="1" x14ac:dyDescent="0.35">
      <c r="A56"/>
      <c r="B56"/>
      <c r="C56"/>
      <c r="D56"/>
      <c r="E56"/>
      <c r="F56"/>
      <c r="G56"/>
      <c r="H56"/>
      <c r="I56"/>
      <c r="J56"/>
      <c r="K56"/>
      <c r="L56"/>
      <c r="P56" s="40"/>
      <c r="AX56" s="13"/>
    </row>
    <row r="57" spans="1:50" ht="15" customHeight="1" x14ac:dyDescent="0.35">
      <c r="A57"/>
      <c r="B57"/>
      <c r="C57"/>
      <c r="D57"/>
      <c r="E57"/>
      <c r="F57"/>
      <c r="G57"/>
      <c r="H57"/>
      <c r="I57"/>
      <c r="J57"/>
      <c r="K57"/>
      <c r="L57"/>
      <c r="P57" s="40"/>
    </row>
    <row r="58" spans="1:50" ht="15" customHeight="1" x14ac:dyDescent="0.35">
      <c r="A58"/>
      <c r="B58"/>
      <c r="C58"/>
      <c r="D58"/>
      <c r="E58"/>
      <c r="F58"/>
      <c r="G58"/>
      <c r="H58"/>
      <c r="I58"/>
      <c r="J58"/>
      <c r="K58"/>
      <c r="L58"/>
      <c r="P58" s="40"/>
    </row>
    <row r="59" spans="1:50" ht="15" customHeight="1" x14ac:dyDescent="0.35">
      <c r="A59"/>
      <c r="B59"/>
      <c r="C59"/>
      <c r="D59"/>
      <c r="E59"/>
      <c r="F59"/>
      <c r="G59"/>
      <c r="H59"/>
      <c r="I59"/>
      <c r="J59"/>
      <c r="K59"/>
      <c r="L59"/>
      <c r="P59" s="40"/>
    </row>
    <row r="60" spans="1:50" ht="15" customHeight="1" x14ac:dyDescent="0.35">
      <c r="A60"/>
      <c r="B60"/>
      <c r="C60"/>
      <c r="D60"/>
      <c r="E60"/>
      <c r="F60"/>
      <c r="G60"/>
      <c r="H60"/>
      <c r="I60"/>
      <c r="J60"/>
      <c r="K60"/>
      <c r="L60"/>
      <c r="P60" s="40"/>
    </row>
    <row r="61" spans="1:50" ht="15" customHeight="1" x14ac:dyDescent="0.35">
      <c r="A61"/>
      <c r="B61"/>
      <c r="C61"/>
      <c r="D61"/>
      <c r="E61"/>
      <c r="F61"/>
      <c r="G61"/>
      <c r="H61"/>
      <c r="I61"/>
      <c r="J61"/>
      <c r="K61"/>
      <c r="L61"/>
      <c r="P61" s="40"/>
    </row>
    <row r="62" spans="1:50" x14ac:dyDescent="0.35">
      <c r="A62"/>
      <c r="B62"/>
      <c r="C62"/>
      <c r="D62"/>
      <c r="E62"/>
      <c r="F62"/>
      <c r="G62"/>
      <c r="H62"/>
      <c r="I62"/>
      <c r="J62"/>
      <c r="K62"/>
      <c r="L62"/>
      <c r="P62" s="40"/>
    </row>
    <row r="63" spans="1:50" ht="15" customHeight="1" x14ac:dyDescent="0.35">
      <c r="A63"/>
      <c r="B63"/>
      <c r="C63"/>
      <c r="D63"/>
      <c r="E63"/>
      <c r="F63"/>
      <c r="G63"/>
      <c r="H63"/>
      <c r="I63"/>
      <c r="J63"/>
      <c r="K63"/>
      <c r="L63"/>
      <c r="P63" s="40"/>
    </row>
    <row r="64" spans="1:50" ht="15" customHeight="1" x14ac:dyDescent="0.35">
      <c r="A64"/>
      <c r="B64"/>
      <c r="C64"/>
      <c r="D64"/>
      <c r="E64"/>
      <c r="F64"/>
      <c r="G64"/>
      <c r="H64"/>
      <c r="I64"/>
      <c r="J64"/>
      <c r="K64"/>
      <c r="L64"/>
      <c r="P64" s="40"/>
    </row>
    <row r="65" spans="1:18" ht="15" customHeight="1" x14ac:dyDescent="0.35">
      <c r="A65"/>
      <c r="B65"/>
      <c r="C65"/>
      <c r="D65"/>
      <c r="E65"/>
      <c r="F65"/>
      <c r="G65"/>
      <c r="H65"/>
      <c r="I65"/>
      <c r="J65"/>
      <c r="K65"/>
      <c r="L65"/>
      <c r="P65" s="40"/>
    </row>
    <row r="66" spans="1:18" ht="15" customHeight="1" x14ac:dyDescent="0.35">
      <c r="A66"/>
      <c r="B66"/>
      <c r="C66"/>
      <c r="D66"/>
      <c r="E66"/>
      <c r="F66"/>
      <c r="G66"/>
      <c r="H66"/>
      <c r="I66"/>
      <c r="J66"/>
      <c r="K66"/>
      <c r="L66"/>
      <c r="P66" s="40"/>
    </row>
    <row r="67" spans="1:18" ht="15" customHeight="1" x14ac:dyDescent="0.35">
      <c r="A67"/>
      <c r="B67"/>
      <c r="C67"/>
      <c r="D67"/>
      <c r="E67"/>
      <c r="F67"/>
      <c r="G67"/>
      <c r="H67"/>
      <c r="I67"/>
      <c r="J67"/>
      <c r="K67"/>
      <c r="L67"/>
      <c r="P67" s="40"/>
    </row>
    <row r="68" spans="1:18" ht="15" customHeight="1" x14ac:dyDescent="0.35">
      <c r="A68"/>
      <c r="B68"/>
      <c r="C68"/>
      <c r="D68"/>
      <c r="E68"/>
      <c r="F68"/>
      <c r="G68"/>
      <c r="H68"/>
      <c r="I68"/>
      <c r="J68"/>
      <c r="K68"/>
      <c r="L68"/>
      <c r="P68" s="40"/>
    </row>
    <row r="69" spans="1:18" ht="15" customHeight="1" x14ac:dyDescent="0.35">
      <c r="A69"/>
      <c r="B69"/>
      <c r="C69"/>
      <c r="D69"/>
      <c r="E69"/>
      <c r="F69"/>
      <c r="G69"/>
      <c r="H69"/>
      <c r="I69"/>
      <c r="J69"/>
      <c r="K69"/>
      <c r="L69"/>
      <c r="P69" s="40"/>
    </row>
    <row r="70" spans="1:18" x14ac:dyDescent="0.35">
      <c r="A70"/>
      <c r="B70"/>
      <c r="C70"/>
      <c r="D70"/>
      <c r="E70"/>
      <c r="F70"/>
      <c r="G70"/>
      <c r="H70"/>
      <c r="I70"/>
      <c r="J70"/>
      <c r="K70"/>
      <c r="L70"/>
      <c r="P70" s="40"/>
    </row>
    <row r="71" spans="1:18" x14ac:dyDescent="0.35">
      <c r="A71"/>
      <c r="B71"/>
      <c r="C71"/>
      <c r="D71"/>
      <c r="E71"/>
      <c r="F71"/>
      <c r="G71"/>
      <c r="H71"/>
      <c r="I71"/>
      <c r="J71"/>
      <c r="K71"/>
      <c r="L71"/>
      <c r="P71" s="40"/>
    </row>
    <row r="72" spans="1:18" x14ac:dyDescent="0.35">
      <c r="A72"/>
      <c r="B72"/>
      <c r="C72"/>
      <c r="D72"/>
      <c r="E72"/>
      <c r="F72"/>
      <c r="G72"/>
      <c r="H72"/>
      <c r="I72"/>
      <c r="J72"/>
      <c r="K72"/>
      <c r="L72"/>
      <c r="P72" s="40"/>
    </row>
    <row r="73" spans="1:18" x14ac:dyDescent="0.35">
      <c r="A73"/>
      <c r="B73"/>
      <c r="C73"/>
      <c r="D73"/>
      <c r="E73"/>
      <c r="F73"/>
      <c r="G73"/>
      <c r="H73"/>
      <c r="I73"/>
      <c r="J73"/>
      <c r="K73"/>
      <c r="L73"/>
      <c r="P73" s="40"/>
    </row>
    <row r="74" spans="1:18" x14ac:dyDescent="0.35">
      <c r="A74"/>
      <c r="B74"/>
      <c r="C74"/>
      <c r="D74"/>
      <c r="E74"/>
      <c r="F74"/>
      <c r="G74"/>
      <c r="H74"/>
      <c r="I74"/>
      <c r="J74"/>
      <c r="K74"/>
      <c r="L74"/>
      <c r="P74" s="40"/>
    </row>
    <row r="75" spans="1:18" x14ac:dyDescent="0.35">
      <c r="A75"/>
      <c r="B75"/>
      <c r="C75"/>
      <c r="D75"/>
      <c r="E75"/>
      <c r="F75"/>
      <c r="G75"/>
      <c r="H75"/>
      <c r="I75"/>
      <c r="J75"/>
      <c r="K75"/>
      <c r="L75"/>
      <c r="P75" s="40"/>
    </row>
    <row r="76" spans="1:18" x14ac:dyDescent="0.35">
      <c r="A76"/>
      <c r="B76"/>
      <c r="C76"/>
      <c r="D76"/>
      <c r="E76"/>
      <c r="F76"/>
      <c r="G76"/>
      <c r="H76"/>
      <c r="I76"/>
      <c r="J76"/>
      <c r="K76"/>
      <c r="L76"/>
      <c r="P76" s="40"/>
    </row>
    <row r="77" spans="1:18" x14ac:dyDescent="0.35">
      <c r="A77"/>
      <c r="B77"/>
      <c r="C77"/>
      <c r="D77"/>
      <c r="E77"/>
      <c r="F77"/>
      <c r="G77"/>
      <c r="H77"/>
      <c r="I77"/>
      <c r="J77"/>
      <c r="K77"/>
      <c r="L77"/>
      <c r="P77" s="40"/>
    </row>
    <row r="78" spans="1:18" x14ac:dyDescent="0.35">
      <c r="A78"/>
      <c r="B78"/>
      <c r="C78"/>
      <c r="D78"/>
      <c r="E78"/>
      <c r="F78"/>
      <c r="G78"/>
      <c r="H78"/>
      <c r="I78"/>
      <c r="J78"/>
      <c r="K78"/>
      <c r="L78"/>
      <c r="P78" s="427"/>
      <c r="Q78" s="427"/>
      <c r="R78" s="13"/>
    </row>
    <row r="79" spans="1:18" x14ac:dyDescent="0.35">
      <c r="A79"/>
      <c r="B79"/>
      <c r="C79"/>
      <c r="D79"/>
      <c r="E79"/>
      <c r="F79"/>
      <c r="G79"/>
      <c r="H79"/>
      <c r="I79"/>
      <c r="J79"/>
      <c r="K79"/>
      <c r="L79"/>
      <c r="N79" s="4"/>
    </row>
    <row r="80" spans="1:18" x14ac:dyDescent="0.35">
      <c r="A80"/>
      <c r="B80"/>
      <c r="C80"/>
      <c r="D80"/>
      <c r="E80"/>
      <c r="F80"/>
      <c r="G80"/>
      <c r="H80"/>
      <c r="I80"/>
      <c r="J80"/>
      <c r="K80"/>
      <c r="L80"/>
    </row>
    <row r="81" spans="1:12" x14ac:dyDescent="0.35">
      <c r="A81"/>
      <c r="B81"/>
      <c r="C81"/>
      <c r="D81"/>
      <c r="E81"/>
      <c r="F81"/>
      <c r="G81"/>
      <c r="H81"/>
      <c r="I81"/>
      <c r="J81"/>
      <c r="K81"/>
      <c r="L81"/>
    </row>
    <row r="82" spans="1:12" x14ac:dyDescent="0.35">
      <c r="A82"/>
      <c r="B82"/>
      <c r="C82"/>
      <c r="D82"/>
      <c r="E82"/>
      <c r="F82"/>
      <c r="G82"/>
      <c r="H82"/>
      <c r="I82"/>
      <c r="J82"/>
      <c r="K82"/>
      <c r="L82"/>
    </row>
    <row r="83" spans="1:12" x14ac:dyDescent="0.35">
      <c r="A83"/>
      <c r="B83"/>
      <c r="C83"/>
      <c r="D83"/>
      <c r="E83"/>
      <c r="F83"/>
      <c r="G83"/>
      <c r="H83"/>
      <c r="I83"/>
      <c r="J83"/>
      <c r="K83"/>
      <c r="L83"/>
    </row>
    <row r="84" spans="1:12" x14ac:dyDescent="0.35">
      <c r="A84"/>
      <c r="B84"/>
      <c r="C84"/>
      <c r="D84"/>
      <c r="E84"/>
      <c r="F84"/>
      <c r="G84"/>
      <c r="H84"/>
      <c r="I84"/>
      <c r="J84"/>
      <c r="K84"/>
      <c r="L84"/>
    </row>
    <row r="85" spans="1:12" x14ac:dyDescent="0.35">
      <c r="A85"/>
      <c r="B85"/>
      <c r="C85"/>
      <c r="D85"/>
      <c r="E85"/>
      <c r="F85"/>
      <c r="G85"/>
      <c r="H85"/>
      <c r="I85"/>
      <c r="J85"/>
      <c r="K85"/>
      <c r="L85"/>
    </row>
    <row r="86" spans="1:12" x14ac:dyDescent="0.35">
      <c r="A86"/>
      <c r="B86"/>
      <c r="C86"/>
      <c r="D86"/>
      <c r="E86"/>
      <c r="F86"/>
      <c r="G86"/>
      <c r="H86"/>
      <c r="I86"/>
      <c r="J86"/>
      <c r="K86"/>
      <c r="L86"/>
    </row>
    <row r="87" spans="1:12" x14ac:dyDescent="0.35">
      <c r="A87"/>
      <c r="B87"/>
      <c r="C87"/>
      <c r="D87"/>
      <c r="E87"/>
      <c r="F87"/>
      <c r="G87"/>
      <c r="H87"/>
      <c r="I87"/>
      <c r="J87"/>
      <c r="K87"/>
      <c r="L87"/>
    </row>
    <row r="88" spans="1:12" x14ac:dyDescent="0.35">
      <c r="A88"/>
      <c r="B88"/>
      <c r="C88"/>
      <c r="D88"/>
      <c r="E88"/>
      <c r="F88"/>
      <c r="G88"/>
      <c r="H88"/>
      <c r="I88"/>
      <c r="J88"/>
      <c r="K88"/>
      <c r="L88"/>
    </row>
    <row r="89" spans="1:12" x14ac:dyDescent="0.35">
      <c r="A89"/>
      <c r="B89"/>
      <c r="C89"/>
      <c r="D89"/>
      <c r="E89"/>
      <c r="F89"/>
      <c r="G89"/>
      <c r="H89"/>
      <c r="I89"/>
      <c r="J89"/>
      <c r="K89"/>
      <c r="L89"/>
    </row>
    <row r="90" spans="1:12" x14ac:dyDescent="0.35">
      <c r="A90"/>
      <c r="B90"/>
      <c r="C90"/>
      <c r="D90"/>
      <c r="E90"/>
      <c r="F90"/>
      <c r="G90"/>
      <c r="H90"/>
      <c r="I90"/>
      <c r="J90"/>
      <c r="K90"/>
      <c r="L90"/>
    </row>
    <row r="91" spans="1:12" x14ac:dyDescent="0.35">
      <c r="A91"/>
      <c r="B91"/>
      <c r="C91"/>
      <c r="D91"/>
      <c r="E91"/>
      <c r="F91"/>
      <c r="G91"/>
      <c r="H91"/>
      <c r="I91"/>
      <c r="J91"/>
      <c r="K91"/>
      <c r="L91"/>
    </row>
    <row r="92" spans="1:12" x14ac:dyDescent="0.35">
      <c r="A92"/>
      <c r="B92"/>
      <c r="C92"/>
      <c r="D92"/>
      <c r="E92"/>
      <c r="F92"/>
      <c r="G92"/>
      <c r="H92"/>
      <c r="I92"/>
      <c r="J92"/>
      <c r="K92"/>
      <c r="L92"/>
    </row>
    <row r="93" spans="1:12" x14ac:dyDescent="0.35">
      <c r="A93"/>
      <c r="B93"/>
      <c r="C93"/>
      <c r="D93"/>
      <c r="E93"/>
      <c r="F93"/>
      <c r="G93"/>
      <c r="H93"/>
      <c r="I93"/>
      <c r="J93"/>
      <c r="K93"/>
      <c r="L93"/>
    </row>
    <row r="94" spans="1:12" x14ac:dyDescent="0.35">
      <c r="A94"/>
      <c r="B94"/>
      <c r="C94"/>
      <c r="D94"/>
      <c r="E94"/>
      <c r="F94"/>
      <c r="G94"/>
      <c r="H94"/>
      <c r="I94"/>
      <c r="J94"/>
      <c r="K94"/>
      <c r="L94"/>
    </row>
    <row r="95" spans="1:12" x14ac:dyDescent="0.35">
      <c r="A95"/>
      <c r="B95"/>
      <c r="C95"/>
      <c r="D95"/>
      <c r="E95"/>
      <c r="F95"/>
      <c r="G95"/>
      <c r="H95"/>
      <c r="I95"/>
      <c r="J95"/>
      <c r="K95"/>
      <c r="L95"/>
    </row>
    <row r="96" spans="1:12" x14ac:dyDescent="0.35">
      <c r="A96"/>
      <c r="B96"/>
      <c r="C96"/>
      <c r="D96"/>
      <c r="E96"/>
      <c r="F96"/>
      <c r="G96"/>
      <c r="H96"/>
      <c r="I96"/>
      <c r="J96"/>
      <c r="K96"/>
      <c r="L96"/>
    </row>
    <row r="97" spans="1:12" x14ac:dyDescent="0.35">
      <c r="A97"/>
      <c r="B97"/>
      <c r="C97"/>
      <c r="D97"/>
      <c r="E97"/>
      <c r="F97"/>
      <c r="G97"/>
      <c r="H97"/>
      <c r="I97"/>
      <c r="J97"/>
      <c r="K97"/>
      <c r="L97"/>
    </row>
    <row r="98" spans="1:12" x14ac:dyDescent="0.35">
      <c r="A98"/>
      <c r="B98"/>
      <c r="C98"/>
      <c r="D98"/>
      <c r="E98"/>
      <c r="F98"/>
      <c r="G98"/>
      <c r="H98"/>
      <c r="I98"/>
      <c r="J98"/>
      <c r="K98"/>
      <c r="L98"/>
    </row>
    <row r="99" spans="1:12" x14ac:dyDescent="0.35">
      <c r="A99"/>
      <c r="B99"/>
      <c r="C99"/>
      <c r="D99"/>
      <c r="E99"/>
      <c r="F99"/>
      <c r="G99"/>
      <c r="H99"/>
      <c r="I99"/>
      <c r="J99"/>
      <c r="K99"/>
      <c r="L99"/>
    </row>
    <row r="100" spans="1:12" x14ac:dyDescent="0.35">
      <c r="A100"/>
      <c r="B100"/>
      <c r="C100"/>
      <c r="D100"/>
      <c r="E100"/>
      <c r="F100"/>
      <c r="G100"/>
      <c r="H100"/>
      <c r="I100"/>
      <c r="J100"/>
      <c r="K100"/>
      <c r="L100"/>
    </row>
    <row r="101" spans="1:12" x14ac:dyDescent="0.35">
      <c r="A101"/>
      <c r="B101"/>
      <c r="C101"/>
      <c r="D101"/>
      <c r="E101"/>
      <c r="F101"/>
      <c r="G101"/>
      <c r="H101"/>
      <c r="I101"/>
      <c r="J101"/>
      <c r="K101"/>
      <c r="L101"/>
    </row>
    <row r="102" spans="1:12" x14ac:dyDescent="0.35">
      <c r="A102"/>
      <c r="B102"/>
      <c r="C102"/>
      <c r="D102"/>
      <c r="E102"/>
      <c r="F102"/>
      <c r="G102"/>
      <c r="H102"/>
      <c r="I102"/>
      <c r="J102"/>
      <c r="K102"/>
      <c r="L102"/>
    </row>
    <row r="103" spans="1:12" x14ac:dyDescent="0.35">
      <c r="A103"/>
      <c r="B103"/>
      <c r="C103"/>
      <c r="D103"/>
      <c r="E103"/>
      <c r="F103"/>
      <c r="G103"/>
      <c r="H103"/>
      <c r="I103"/>
      <c r="J103"/>
      <c r="K103"/>
      <c r="L103"/>
    </row>
    <row r="104" spans="1:12" x14ac:dyDescent="0.35">
      <c r="A104"/>
      <c r="B104"/>
      <c r="C104"/>
      <c r="D104"/>
      <c r="E104"/>
      <c r="F104"/>
      <c r="G104"/>
      <c r="H104"/>
      <c r="I104"/>
      <c r="J104"/>
      <c r="K104"/>
      <c r="L104"/>
    </row>
    <row r="105" spans="1:12" x14ac:dyDescent="0.35">
      <c r="A105"/>
      <c r="B105"/>
      <c r="C105"/>
      <c r="D105"/>
      <c r="E105"/>
      <c r="F105"/>
      <c r="G105"/>
      <c r="H105"/>
      <c r="I105"/>
      <c r="J105"/>
      <c r="K105"/>
      <c r="L105"/>
    </row>
    <row r="106" spans="1:12" x14ac:dyDescent="0.35">
      <c r="A106"/>
      <c r="B106"/>
      <c r="C106"/>
      <c r="D106"/>
      <c r="E106"/>
      <c r="F106"/>
      <c r="G106"/>
      <c r="H106"/>
      <c r="I106"/>
      <c r="J106"/>
      <c r="K106"/>
      <c r="L106"/>
    </row>
    <row r="107" spans="1:12" x14ac:dyDescent="0.35">
      <c r="A107"/>
      <c r="B107"/>
      <c r="C107"/>
      <c r="D107"/>
      <c r="E107"/>
      <c r="F107"/>
      <c r="G107"/>
      <c r="H107"/>
      <c r="I107"/>
      <c r="J107"/>
      <c r="K107"/>
      <c r="L107"/>
    </row>
    <row r="108" spans="1:12" x14ac:dyDescent="0.35">
      <c r="A108"/>
      <c r="B108"/>
      <c r="C108"/>
      <c r="D108"/>
      <c r="E108"/>
      <c r="F108"/>
      <c r="G108"/>
      <c r="H108"/>
      <c r="I108"/>
      <c r="J108"/>
      <c r="K108"/>
      <c r="L108"/>
    </row>
    <row r="109" spans="1:12" x14ac:dyDescent="0.35">
      <c r="A109"/>
      <c r="B109"/>
      <c r="C109"/>
      <c r="D109"/>
      <c r="E109"/>
      <c r="F109"/>
      <c r="G109"/>
      <c r="H109"/>
      <c r="I109"/>
      <c r="J109"/>
      <c r="K109"/>
      <c r="L109"/>
    </row>
    <row r="110" spans="1:12" x14ac:dyDescent="0.35">
      <c r="A110"/>
      <c r="B110"/>
      <c r="C110"/>
      <c r="D110"/>
      <c r="E110"/>
      <c r="F110"/>
      <c r="G110"/>
      <c r="H110"/>
      <c r="I110"/>
      <c r="J110"/>
      <c r="K110"/>
      <c r="L110"/>
    </row>
    <row r="111" spans="1:12" x14ac:dyDescent="0.35">
      <c r="A111"/>
      <c r="B111"/>
      <c r="C111"/>
      <c r="D111"/>
      <c r="E111"/>
      <c r="F111"/>
      <c r="G111"/>
      <c r="H111"/>
      <c r="I111"/>
      <c r="J111"/>
      <c r="K111"/>
      <c r="L111"/>
    </row>
    <row r="112" spans="1:12" x14ac:dyDescent="0.35">
      <c r="A112"/>
      <c r="B112"/>
      <c r="C112"/>
      <c r="D112"/>
      <c r="E112"/>
      <c r="F112"/>
      <c r="G112"/>
      <c r="H112"/>
      <c r="I112"/>
      <c r="J112"/>
      <c r="K112"/>
      <c r="L112"/>
    </row>
    <row r="113" spans="1:12" x14ac:dyDescent="0.35">
      <c r="A113"/>
      <c r="B113"/>
      <c r="C113"/>
      <c r="D113"/>
      <c r="E113"/>
      <c r="F113"/>
      <c r="G113"/>
      <c r="H113"/>
      <c r="I113"/>
      <c r="J113"/>
      <c r="K113"/>
      <c r="L113"/>
    </row>
    <row r="114" spans="1:12" x14ac:dyDescent="0.35">
      <c r="A114"/>
      <c r="B114"/>
      <c r="C114"/>
      <c r="D114"/>
      <c r="E114"/>
      <c r="F114"/>
      <c r="G114"/>
      <c r="H114"/>
      <c r="I114"/>
      <c r="J114"/>
      <c r="K114"/>
      <c r="L114"/>
    </row>
    <row r="115" spans="1:12" x14ac:dyDescent="0.35">
      <c r="A115"/>
      <c r="B115"/>
      <c r="C115"/>
      <c r="D115"/>
      <c r="E115"/>
      <c r="F115"/>
      <c r="G115"/>
      <c r="H115"/>
      <c r="I115"/>
      <c r="J115"/>
      <c r="K115"/>
      <c r="L115"/>
    </row>
    <row r="116" spans="1:12" x14ac:dyDescent="0.35">
      <c r="A116"/>
      <c r="B116"/>
      <c r="C116"/>
      <c r="D116"/>
      <c r="E116"/>
      <c r="F116"/>
      <c r="G116"/>
      <c r="H116"/>
      <c r="I116"/>
      <c r="J116"/>
      <c r="K116"/>
      <c r="L116"/>
    </row>
    <row r="117" spans="1:12" x14ac:dyDescent="0.35">
      <c r="A117"/>
      <c r="B117"/>
      <c r="C117"/>
      <c r="D117"/>
      <c r="E117"/>
      <c r="F117"/>
      <c r="G117"/>
      <c r="H117"/>
      <c r="I117"/>
      <c r="J117"/>
      <c r="K117"/>
      <c r="L117"/>
    </row>
    <row r="118" spans="1:12" x14ac:dyDescent="0.35">
      <c r="A118"/>
      <c r="B118"/>
      <c r="C118"/>
      <c r="D118"/>
      <c r="E118"/>
      <c r="F118"/>
      <c r="G118"/>
      <c r="H118"/>
      <c r="I118"/>
      <c r="J118"/>
      <c r="K118"/>
      <c r="L118"/>
    </row>
    <row r="119" spans="1:12" x14ac:dyDescent="0.35">
      <c r="A119"/>
      <c r="B119"/>
      <c r="C119"/>
      <c r="D119"/>
      <c r="E119"/>
      <c r="F119"/>
      <c r="G119"/>
      <c r="H119"/>
      <c r="I119"/>
      <c r="J119"/>
      <c r="K119"/>
      <c r="L119"/>
    </row>
    <row r="120" spans="1:12" x14ac:dyDescent="0.35">
      <c r="A120"/>
      <c r="B120"/>
      <c r="C120"/>
      <c r="D120"/>
      <c r="E120"/>
      <c r="F120"/>
      <c r="G120"/>
      <c r="H120"/>
      <c r="I120"/>
      <c r="J120"/>
      <c r="K120"/>
      <c r="L120"/>
    </row>
    <row r="121" spans="1:12" x14ac:dyDescent="0.35">
      <c r="A121"/>
      <c r="B121"/>
      <c r="C121"/>
      <c r="D121"/>
      <c r="E121"/>
      <c r="F121"/>
      <c r="G121"/>
      <c r="H121"/>
      <c r="I121"/>
      <c r="J121"/>
      <c r="K121"/>
      <c r="L121"/>
    </row>
    <row r="122" spans="1:12" x14ac:dyDescent="0.35">
      <c r="A122"/>
      <c r="B122"/>
      <c r="C122"/>
      <c r="D122"/>
      <c r="E122"/>
      <c r="F122"/>
      <c r="G122"/>
      <c r="H122"/>
      <c r="I122"/>
      <c r="J122"/>
      <c r="K122"/>
      <c r="L122"/>
    </row>
    <row r="123" spans="1:12" x14ac:dyDescent="0.35">
      <c r="A123"/>
      <c r="B123"/>
      <c r="C123"/>
      <c r="D123"/>
      <c r="E123"/>
      <c r="F123"/>
      <c r="G123"/>
      <c r="H123"/>
      <c r="I123"/>
      <c r="J123"/>
      <c r="K123"/>
      <c r="L123"/>
    </row>
    <row r="124" spans="1:12" x14ac:dyDescent="0.35">
      <c r="A124"/>
      <c r="B124"/>
      <c r="C124"/>
      <c r="D124"/>
      <c r="E124"/>
      <c r="F124"/>
      <c r="G124"/>
      <c r="H124"/>
      <c r="I124"/>
      <c r="J124"/>
      <c r="K124"/>
      <c r="L124"/>
    </row>
    <row r="125" spans="1:12" x14ac:dyDescent="0.35">
      <c r="A125"/>
      <c r="B125"/>
      <c r="C125"/>
      <c r="D125"/>
      <c r="E125"/>
      <c r="F125"/>
      <c r="G125"/>
      <c r="H125"/>
      <c r="I125"/>
      <c r="J125"/>
      <c r="K125"/>
      <c r="L125"/>
    </row>
    <row r="126" spans="1:12" x14ac:dyDescent="0.35">
      <c r="A126"/>
      <c r="B126"/>
      <c r="C126"/>
      <c r="D126"/>
      <c r="E126"/>
      <c r="F126"/>
      <c r="G126"/>
      <c r="H126"/>
      <c r="I126"/>
      <c r="J126"/>
      <c r="K126"/>
      <c r="L126"/>
    </row>
    <row r="127" spans="1:12" x14ac:dyDescent="0.35">
      <c r="A127"/>
      <c r="B127"/>
      <c r="C127"/>
      <c r="D127"/>
      <c r="E127"/>
      <c r="F127"/>
      <c r="G127"/>
      <c r="H127"/>
      <c r="I127"/>
      <c r="J127"/>
      <c r="K127"/>
      <c r="L127"/>
    </row>
    <row r="128" spans="1:12" x14ac:dyDescent="0.35">
      <c r="A128"/>
      <c r="B128"/>
      <c r="C128"/>
      <c r="D128"/>
      <c r="E128"/>
      <c r="F128"/>
      <c r="G128"/>
      <c r="H128"/>
      <c r="I128"/>
      <c r="J128"/>
      <c r="K128"/>
      <c r="L128"/>
    </row>
    <row r="129" spans="1:12" x14ac:dyDescent="0.35">
      <c r="A129"/>
      <c r="B129"/>
      <c r="C129"/>
      <c r="D129"/>
      <c r="E129"/>
      <c r="F129"/>
      <c r="G129"/>
      <c r="H129"/>
      <c r="I129"/>
      <c r="J129"/>
      <c r="K129"/>
      <c r="L129"/>
    </row>
    <row r="130" spans="1:12" x14ac:dyDescent="0.35">
      <c r="A130"/>
      <c r="B130"/>
      <c r="C130"/>
      <c r="D130"/>
      <c r="E130"/>
      <c r="F130"/>
      <c r="G130"/>
      <c r="H130"/>
      <c r="I130"/>
      <c r="J130"/>
      <c r="K130"/>
      <c r="L130"/>
    </row>
    <row r="131" spans="1:12" x14ac:dyDescent="0.35">
      <c r="A131"/>
      <c r="B131"/>
      <c r="C131"/>
      <c r="D131"/>
      <c r="E131"/>
      <c r="F131"/>
      <c r="G131"/>
      <c r="H131"/>
      <c r="I131"/>
      <c r="J131"/>
      <c r="K131"/>
      <c r="L131"/>
    </row>
    <row r="132" spans="1:12" x14ac:dyDescent="0.35">
      <c r="A132"/>
      <c r="B132"/>
      <c r="C132"/>
      <c r="D132"/>
      <c r="E132"/>
      <c r="F132"/>
      <c r="G132"/>
      <c r="H132"/>
      <c r="I132"/>
      <c r="J132"/>
      <c r="K132"/>
      <c r="L132"/>
    </row>
    <row r="133" spans="1:12" x14ac:dyDescent="0.35">
      <c r="A133"/>
      <c r="B133"/>
      <c r="C133"/>
      <c r="D133"/>
      <c r="E133"/>
      <c r="F133"/>
      <c r="G133"/>
      <c r="H133"/>
      <c r="I133"/>
      <c r="J133"/>
      <c r="K133"/>
      <c r="L133"/>
    </row>
    <row r="134" spans="1:12" x14ac:dyDescent="0.35">
      <c r="A134"/>
      <c r="B134"/>
      <c r="C134"/>
      <c r="D134"/>
      <c r="E134"/>
      <c r="F134"/>
      <c r="G134"/>
      <c r="H134"/>
      <c r="I134"/>
      <c r="J134"/>
      <c r="K134"/>
      <c r="L134"/>
    </row>
    <row r="135" spans="1:12" x14ac:dyDescent="0.35">
      <c r="A135"/>
      <c r="B135"/>
      <c r="C135"/>
      <c r="D135"/>
      <c r="E135"/>
      <c r="F135"/>
      <c r="G135"/>
      <c r="H135"/>
      <c r="I135"/>
      <c r="J135"/>
      <c r="K135"/>
      <c r="L135"/>
    </row>
    <row r="136" spans="1:12" x14ac:dyDescent="0.35">
      <c r="A136"/>
      <c r="B136"/>
      <c r="C136"/>
      <c r="D136"/>
      <c r="E136"/>
      <c r="F136"/>
      <c r="G136"/>
      <c r="H136"/>
      <c r="I136"/>
      <c r="J136"/>
      <c r="K136"/>
      <c r="L136"/>
    </row>
    <row r="137" spans="1:12" x14ac:dyDescent="0.35">
      <c r="A137"/>
      <c r="B137"/>
      <c r="C137"/>
      <c r="D137"/>
      <c r="E137"/>
      <c r="F137"/>
      <c r="G137"/>
      <c r="H137"/>
      <c r="I137"/>
      <c r="J137"/>
      <c r="K137"/>
      <c r="L137"/>
    </row>
    <row r="138" spans="1:12" x14ac:dyDescent="0.35">
      <c r="A138"/>
      <c r="B138"/>
      <c r="C138"/>
      <c r="D138"/>
      <c r="E138"/>
      <c r="F138"/>
      <c r="G138"/>
      <c r="H138"/>
      <c r="I138"/>
      <c r="J138"/>
      <c r="K138"/>
      <c r="L138"/>
    </row>
    <row r="139" spans="1:12" x14ac:dyDescent="0.35">
      <c r="A139"/>
      <c r="B139"/>
      <c r="C139"/>
      <c r="D139"/>
      <c r="E139"/>
      <c r="F139"/>
      <c r="G139"/>
      <c r="H139"/>
      <c r="I139"/>
      <c r="J139"/>
      <c r="K139"/>
      <c r="L139"/>
    </row>
    <row r="140" spans="1:12" x14ac:dyDescent="0.35">
      <c r="A140"/>
      <c r="B140"/>
      <c r="C140"/>
      <c r="D140"/>
      <c r="E140"/>
      <c r="F140"/>
      <c r="G140"/>
      <c r="H140"/>
      <c r="I140"/>
      <c r="J140"/>
      <c r="K140"/>
      <c r="L140"/>
    </row>
    <row r="141" spans="1:12" x14ac:dyDescent="0.35">
      <c r="A141"/>
      <c r="B141"/>
      <c r="C141"/>
      <c r="D141"/>
      <c r="E141"/>
      <c r="F141"/>
      <c r="G141"/>
      <c r="H141"/>
      <c r="I141"/>
      <c r="J141"/>
      <c r="K141"/>
      <c r="L141"/>
    </row>
    <row r="142" spans="1:12" x14ac:dyDescent="0.35">
      <c r="A142"/>
      <c r="B142"/>
      <c r="C142"/>
      <c r="D142"/>
      <c r="E142"/>
      <c r="F142"/>
      <c r="G142"/>
      <c r="H142"/>
      <c r="I142"/>
      <c r="J142"/>
      <c r="K142"/>
      <c r="L142"/>
    </row>
    <row r="143" spans="1:12" x14ac:dyDescent="0.35">
      <c r="A143"/>
      <c r="B143"/>
      <c r="C143"/>
      <c r="D143"/>
      <c r="E143"/>
      <c r="F143"/>
      <c r="G143"/>
      <c r="H143"/>
      <c r="I143"/>
      <c r="J143"/>
      <c r="K143"/>
      <c r="L143"/>
    </row>
    <row r="144" spans="1:12" x14ac:dyDescent="0.35">
      <c r="A144"/>
      <c r="B144"/>
      <c r="C144"/>
      <c r="D144"/>
      <c r="E144"/>
      <c r="F144"/>
      <c r="G144"/>
      <c r="H144"/>
      <c r="I144"/>
      <c r="J144"/>
      <c r="K144"/>
      <c r="L144"/>
    </row>
    <row r="145" spans="1:12" x14ac:dyDescent="0.35">
      <c r="A145"/>
      <c r="B145"/>
      <c r="C145"/>
      <c r="D145"/>
      <c r="E145"/>
      <c r="F145"/>
      <c r="G145"/>
      <c r="H145"/>
      <c r="I145"/>
      <c r="J145"/>
      <c r="K145"/>
      <c r="L145"/>
    </row>
    <row r="146" spans="1:12" x14ac:dyDescent="0.35">
      <c r="A146"/>
      <c r="B146"/>
      <c r="C146"/>
      <c r="D146"/>
      <c r="E146"/>
      <c r="F146"/>
      <c r="G146"/>
      <c r="H146"/>
      <c r="I146"/>
      <c r="J146"/>
      <c r="K146"/>
      <c r="L146"/>
    </row>
    <row r="147" spans="1:12" x14ac:dyDescent="0.35">
      <c r="A147"/>
      <c r="B147"/>
      <c r="C147"/>
      <c r="D147"/>
      <c r="E147"/>
      <c r="F147"/>
      <c r="G147"/>
      <c r="H147"/>
      <c r="I147"/>
      <c r="J147"/>
      <c r="K147"/>
      <c r="L147"/>
    </row>
    <row r="148" spans="1:12" x14ac:dyDescent="0.35">
      <c r="A148"/>
      <c r="B148"/>
      <c r="C148"/>
      <c r="D148"/>
      <c r="E148"/>
      <c r="F148"/>
      <c r="G148"/>
      <c r="H148"/>
      <c r="I148"/>
      <c r="J148"/>
      <c r="K148"/>
      <c r="L148"/>
    </row>
    <row r="149" spans="1:12" x14ac:dyDescent="0.35">
      <c r="A149"/>
      <c r="B149"/>
      <c r="C149"/>
      <c r="D149"/>
      <c r="E149"/>
      <c r="F149"/>
      <c r="G149"/>
      <c r="H149"/>
      <c r="I149"/>
      <c r="J149"/>
      <c r="K149"/>
      <c r="L149"/>
    </row>
    <row r="150" spans="1:12" x14ac:dyDescent="0.35">
      <c r="A150"/>
      <c r="B150"/>
      <c r="C150"/>
      <c r="D150"/>
      <c r="E150"/>
      <c r="F150"/>
      <c r="G150"/>
      <c r="H150"/>
      <c r="I150"/>
      <c r="J150"/>
      <c r="K150"/>
      <c r="L150"/>
    </row>
    <row r="151" spans="1:12" x14ac:dyDescent="0.35">
      <c r="A151"/>
      <c r="B151"/>
      <c r="C151"/>
      <c r="D151"/>
      <c r="E151"/>
      <c r="F151"/>
      <c r="G151"/>
      <c r="H151"/>
      <c r="I151"/>
      <c r="J151"/>
      <c r="K151"/>
      <c r="L151"/>
    </row>
    <row r="152" spans="1:12" x14ac:dyDescent="0.35">
      <c r="A152"/>
      <c r="B152"/>
      <c r="C152"/>
      <c r="D152"/>
      <c r="E152"/>
      <c r="F152"/>
      <c r="G152"/>
      <c r="H152"/>
      <c r="I152"/>
      <c r="J152"/>
      <c r="K152"/>
      <c r="L152"/>
    </row>
    <row r="153" spans="1:12" x14ac:dyDescent="0.35">
      <c r="A153"/>
      <c r="B153"/>
      <c r="C153"/>
      <c r="D153"/>
      <c r="E153"/>
      <c r="F153"/>
      <c r="G153"/>
      <c r="H153"/>
      <c r="I153"/>
      <c r="J153"/>
      <c r="K153"/>
      <c r="L153"/>
    </row>
    <row r="154" spans="1:12" x14ac:dyDescent="0.35">
      <c r="A154"/>
      <c r="B154"/>
      <c r="C154"/>
      <c r="D154"/>
      <c r="E154"/>
      <c r="F154"/>
      <c r="G154"/>
      <c r="H154"/>
      <c r="I154"/>
      <c r="J154"/>
      <c r="K154"/>
      <c r="L154"/>
    </row>
    <row r="155" spans="1:12" x14ac:dyDescent="0.35">
      <c r="A155"/>
      <c r="B155"/>
      <c r="C155"/>
      <c r="D155"/>
      <c r="E155"/>
      <c r="F155"/>
      <c r="G155"/>
      <c r="H155"/>
      <c r="I155"/>
      <c r="J155"/>
      <c r="K155"/>
      <c r="L155"/>
    </row>
    <row r="156" spans="1:12" x14ac:dyDescent="0.35">
      <c r="A156"/>
      <c r="B156"/>
      <c r="C156"/>
      <c r="D156"/>
      <c r="E156"/>
      <c r="F156"/>
      <c r="G156"/>
      <c r="H156"/>
      <c r="I156"/>
      <c r="J156"/>
      <c r="K156"/>
      <c r="L156"/>
    </row>
    <row r="157" spans="1:12" x14ac:dyDescent="0.35">
      <c r="A157"/>
      <c r="B157"/>
      <c r="C157"/>
      <c r="D157"/>
      <c r="E157"/>
      <c r="F157"/>
      <c r="G157"/>
      <c r="H157"/>
      <c r="I157"/>
      <c r="J157"/>
      <c r="K157"/>
      <c r="L157"/>
    </row>
    <row r="158" spans="1:12" x14ac:dyDescent="0.35">
      <c r="A158"/>
      <c r="B158"/>
      <c r="C158"/>
      <c r="D158"/>
      <c r="E158"/>
      <c r="F158"/>
      <c r="G158"/>
      <c r="H158"/>
      <c r="I158"/>
      <c r="J158"/>
      <c r="K158"/>
      <c r="L158"/>
    </row>
    <row r="159" spans="1:12" x14ac:dyDescent="0.35">
      <c r="A159"/>
      <c r="B159"/>
      <c r="C159"/>
      <c r="D159"/>
      <c r="E159"/>
      <c r="F159"/>
      <c r="G159"/>
      <c r="H159"/>
      <c r="I159"/>
      <c r="J159"/>
      <c r="K159"/>
      <c r="L159"/>
    </row>
    <row r="160" spans="1:12" x14ac:dyDescent="0.35">
      <c r="A160"/>
      <c r="B160"/>
      <c r="C160"/>
      <c r="D160"/>
      <c r="E160"/>
      <c r="F160"/>
      <c r="G160"/>
      <c r="H160"/>
      <c r="I160"/>
      <c r="J160"/>
      <c r="K160"/>
      <c r="L160"/>
    </row>
    <row r="161" spans="1:12" x14ac:dyDescent="0.35">
      <c r="A161"/>
      <c r="B161"/>
      <c r="C161"/>
      <c r="D161"/>
      <c r="E161"/>
      <c r="F161"/>
      <c r="G161"/>
      <c r="H161"/>
      <c r="I161"/>
      <c r="J161"/>
      <c r="K161"/>
      <c r="L161"/>
    </row>
    <row r="162" spans="1:12" x14ac:dyDescent="0.35">
      <c r="A162"/>
      <c r="B162"/>
      <c r="C162"/>
      <c r="D162"/>
      <c r="E162"/>
      <c r="F162"/>
      <c r="G162"/>
      <c r="H162"/>
      <c r="I162"/>
      <c r="J162"/>
      <c r="K162"/>
      <c r="L162"/>
    </row>
    <row r="163" spans="1:12" x14ac:dyDescent="0.35">
      <c r="A163"/>
      <c r="B163"/>
      <c r="C163"/>
      <c r="D163"/>
      <c r="E163"/>
      <c r="F163"/>
      <c r="G163"/>
      <c r="H163"/>
      <c r="I163"/>
      <c r="J163"/>
      <c r="K163"/>
      <c r="L163"/>
    </row>
    <row r="164" spans="1:12" x14ac:dyDescent="0.35">
      <c r="A164"/>
      <c r="B164"/>
      <c r="C164"/>
      <c r="D164"/>
      <c r="E164"/>
      <c r="F164"/>
      <c r="G164"/>
      <c r="H164"/>
      <c r="I164"/>
      <c r="J164"/>
      <c r="K164"/>
      <c r="L164"/>
    </row>
    <row r="165" spans="1:12" x14ac:dyDescent="0.35">
      <c r="A165"/>
      <c r="B165"/>
      <c r="C165"/>
      <c r="D165"/>
      <c r="E165"/>
      <c r="F165"/>
      <c r="G165"/>
      <c r="H165"/>
      <c r="I165"/>
      <c r="J165"/>
      <c r="K165"/>
      <c r="L165"/>
    </row>
    <row r="166" spans="1:12" x14ac:dyDescent="0.35">
      <c r="A166"/>
      <c r="B166"/>
      <c r="C166"/>
      <c r="D166"/>
      <c r="E166"/>
      <c r="F166"/>
      <c r="G166"/>
      <c r="H166"/>
      <c r="I166"/>
      <c r="J166"/>
      <c r="K166"/>
      <c r="L166"/>
    </row>
    <row r="167" spans="1:12" x14ac:dyDescent="0.35">
      <c r="A167"/>
      <c r="B167"/>
      <c r="C167"/>
      <c r="D167"/>
      <c r="E167"/>
      <c r="F167"/>
      <c r="G167"/>
      <c r="H167"/>
      <c r="I167"/>
      <c r="J167"/>
      <c r="K167"/>
      <c r="L167"/>
    </row>
    <row r="168" spans="1:12" x14ac:dyDescent="0.35">
      <c r="A168"/>
      <c r="B168"/>
      <c r="C168"/>
      <c r="D168"/>
      <c r="E168"/>
      <c r="F168"/>
      <c r="G168"/>
      <c r="H168"/>
      <c r="I168"/>
      <c r="J168"/>
      <c r="K168"/>
      <c r="L168"/>
    </row>
    <row r="169" spans="1:12" x14ac:dyDescent="0.35">
      <c r="A169"/>
      <c r="B169"/>
      <c r="C169"/>
      <c r="D169"/>
      <c r="E169"/>
      <c r="F169"/>
      <c r="G169"/>
      <c r="H169"/>
      <c r="I169"/>
      <c r="J169"/>
      <c r="K169"/>
      <c r="L169"/>
    </row>
    <row r="170" spans="1:12" x14ac:dyDescent="0.35">
      <c r="A170"/>
      <c r="B170"/>
      <c r="C170"/>
      <c r="D170"/>
      <c r="E170"/>
      <c r="F170"/>
      <c r="G170"/>
      <c r="H170"/>
      <c r="I170"/>
      <c r="J170"/>
      <c r="K170"/>
      <c r="L170"/>
    </row>
    <row r="171" spans="1:12" x14ac:dyDescent="0.35">
      <c r="A171"/>
      <c r="B171"/>
      <c r="C171"/>
      <c r="D171"/>
      <c r="E171"/>
      <c r="F171"/>
      <c r="G171"/>
      <c r="H171"/>
      <c r="I171"/>
      <c r="J171"/>
      <c r="K171"/>
      <c r="L171"/>
    </row>
    <row r="172" spans="1:12" x14ac:dyDescent="0.35">
      <c r="A172"/>
      <c r="B172"/>
      <c r="C172"/>
      <c r="D172"/>
      <c r="E172"/>
      <c r="F172"/>
      <c r="G172"/>
      <c r="H172"/>
      <c r="I172"/>
      <c r="J172"/>
      <c r="K172"/>
      <c r="L172"/>
    </row>
    <row r="173" spans="1:12" x14ac:dyDescent="0.35">
      <c r="A173"/>
      <c r="B173"/>
      <c r="C173"/>
      <c r="D173"/>
      <c r="E173"/>
      <c r="F173"/>
      <c r="G173"/>
      <c r="H173"/>
      <c r="I173"/>
      <c r="J173"/>
      <c r="K173"/>
      <c r="L173"/>
    </row>
    <row r="174" spans="1:12" x14ac:dyDescent="0.35">
      <c r="A174"/>
      <c r="B174"/>
      <c r="C174"/>
      <c r="D174"/>
      <c r="E174"/>
      <c r="F174"/>
      <c r="G174"/>
      <c r="H174"/>
      <c r="I174"/>
      <c r="J174"/>
      <c r="K174"/>
      <c r="L174"/>
    </row>
    <row r="175" spans="1:12" x14ac:dyDescent="0.35">
      <c r="A175"/>
      <c r="B175"/>
      <c r="C175"/>
      <c r="D175"/>
      <c r="E175"/>
      <c r="F175"/>
      <c r="G175"/>
      <c r="H175"/>
      <c r="I175"/>
      <c r="J175"/>
      <c r="K175"/>
      <c r="L175"/>
    </row>
    <row r="176" spans="1:12" x14ac:dyDescent="0.35">
      <c r="A176"/>
      <c r="B176"/>
      <c r="C176"/>
      <c r="D176"/>
      <c r="E176"/>
      <c r="F176"/>
      <c r="G176"/>
      <c r="H176"/>
      <c r="I176"/>
      <c r="J176"/>
      <c r="K176"/>
      <c r="L176"/>
    </row>
    <row r="177" spans="1:12" x14ac:dyDescent="0.35">
      <c r="A177"/>
      <c r="B177"/>
      <c r="C177"/>
      <c r="D177"/>
      <c r="E177"/>
      <c r="F177"/>
      <c r="G177"/>
      <c r="H177"/>
      <c r="I177"/>
      <c r="J177"/>
      <c r="K177"/>
      <c r="L177"/>
    </row>
    <row r="178" spans="1:12" x14ac:dyDescent="0.35">
      <c r="A178"/>
      <c r="B178"/>
      <c r="C178"/>
      <c r="D178"/>
      <c r="E178"/>
      <c r="F178"/>
      <c r="G178"/>
      <c r="H178"/>
      <c r="I178"/>
      <c r="J178"/>
      <c r="K178"/>
      <c r="L178"/>
    </row>
    <row r="179" spans="1:12" x14ac:dyDescent="0.35">
      <c r="A179"/>
      <c r="B179"/>
      <c r="C179"/>
      <c r="D179"/>
      <c r="E179"/>
      <c r="F179"/>
      <c r="G179"/>
      <c r="H179"/>
      <c r="I179"/>
      <c r="J179"/>
      <c r="K179"/>
      <c r="L179"/>
    </row>
    <row r="180" spans="1:12" x14ac:dyDescent="0.35">
      <c r="A180"/>
      <c r="B180"/>
      <c r="C180"/>
      <c r="D180"/>
      <c r="E180"/>
      <c r="F180"/>
      <c r="G180"/>
      <c r="H180"/>
      <c r="I180"/>
      <c r="J180"/>
      <c r="K180"/>
      <c r="L180"/>
    </row>
    <row r="181" spans="1:12" x14ac:dyDescent="0.35">
      <c r="A181"/>
      <c r="B181"/>
      <c r="C181"/>
      <c r="D181"/>
      <c r="E181"/>
      <c r="F181"/>
      <c r="G181"/>
      <c r="H181"/>
      <c r="I181"/>
      <c r="J181"/>
      <c r="K181"/>
      <c r="L181"/>
    </row>
    <row r="182" spans="1:12" x14ac:dyDescent="0.35">
      <c r="A182"/>
      <c r="B182"/>
      <c r="C182"/>
      <c r="D182"/>
      <c r="E182"/>
      <c r="F182"/>
      <c r="G182"/>
      <c r="H182"/>
      <c r="I182"/>
      <c r="J182"/>
      <c r="K182"/>
      <c r="L182"/>
    </row>
    <row r="183" spans="1:12" x14ac:dyDescent="0.35">
      <c r="A183"/>
      <c r="B183"/>
      <c r="C183"/>
      <c r="D183"/>
      <c r="E183"/>
      <c r="F183"/>
      <c r="G183"/>
      <c r="H183"/>
      <c r="I183"/>
      <c r="J183"/>
      <c r="K183"/>
      <c r="L183"/>
    </row>
    <row r="184" spans="1:12" x14ac:dyDescent="0.35">
      <c r="A184"/>
      <c r="B184"/>
      <c r="C184"/>
      <c r="D184"/>
      <c r="E184"/>
      <c r="F184"/>
      <c r="G184"/>
      <c r="H184"/>
      <c r="I184"/>
      <c r="J184"/>
      <c r="K184"/>
      <c r="L184"/>
    </row>
    <row r="185" spans="1:12" x14ac:dyDescent="0.35">
      <c r="A185"/>
      <c r="B185"/>
      <c r="C185"/>
      <c r="D185"/>
      <c r="E185"/>
      <c r="F185"/>
      <c r="G185"/>
      <c r="H185"/>
      <c r="I185"/>
      <c r="J185"/>
      <c r="K185"/>
      <c r="L185"/>
    </row>
    <row r="186" spans="1:12" x14ac:dyDescent="0.35">
      <c r="A186"/>
      <c r="B186"/>
      <c r="C186"/>
      <c r="D186"/>
      <c r="E186"/>
      <c r="F186"/>
      <c r="G186"/>
      <c r="H186"/>
      <c r="I186"/>
      <c r="J186"/>
      <c r="K186"/>
      <c r="L186"/>
    </row>
    <row r="187" spans="1:12" x14ac:dyDescent="0.35">
      <c r="A187"/>
      <c r="B187"/>
      <c r="C187"/>
      <c r="D187"/>
      <c r="E187"/>
      <c r="F187"/>
      <c r="G187"/>
      <c r="H187"/>
      <c r="I187"/>
      <c r="J187"/>
      <c r="K187"/>
      <c r="L187"/>
    </row>
    <row r="188" spans="1:12" x14ac:dyDescent="0.35">
      <c r="A188"/>
      <c r="B188"/>
      <c r="C188"/>
      <c r="D188"/>
      <c r="E188"/>
      <c r="F188"/>
      <c r="G188"/>
      <c r="H188"/>
      <c r="I188"/>
      <c r="J188"/>
      <c r="K188"/>
      <c r="L188"/>
    </row>
    <row r="189" spans="1:12" x14ac:dyDescent="0.35">
      <c r="A189"/>
      <c r="B189"/>
      <c r="C189"/>
      <c r="D189"/>
      <c r="E189"/>
      <c r="F189"/>
      <c r="G189"/>
      <c r="H189"/>
      <c r="I189"/>
      <c r="J189"/>
      <c r="K189"/>
      <c r="L189"/>
    </row>
    <row r="190" spans="1:12" x14ac:dyDescent="0.35">
      <c r="A190"/>
      <c r="B190"/>
      <c r="C190"/>
      <c r="D190"/>
      <c r="E190"/>
      <c r="F190"/>
      <c r="G190"/>
      <c r="H190"/>
      <c r="I190"/>
      <c r="J190"/>
      <c r="K190"/>
      <c r="L190"/>
    </row>
    <row r="191" spans="1:12" x14ac:dyDescent="0.35">
      <c r="A191"/>
      <c r="B191"/>
      <c r="C191"/>
      <c r="D191"/>
      <c r="E191"/>
      <c r="F191"/>
      <c r="G191"/>
      <c r="H191"/>
      <c r="I191"/>
      <c r="J191"/>
      <c r="K191"/>
      <c r="L191"/>
    </row>
    <row r="192" spans="1:12" x14ac:dyDescent="0.35">
      <c r="A192"/>
      <c r="B192"/>
      <c r="C192"/>
      <c r="D192"/>
      <c r="E192"/>
      <c r="F192"/>
      <c r="G192"/>
      <c r="H192"/>
      <c r="I192"/>
      <c r="J192"/>
      <c r="K192"/>
      <c r="L192"/>
    </row>
    <row r="193" spans="1:12" x14ac:dyDescent="0.35">
      <c r="A193"/>
      <c r="B193"/>
      <c r="C193"/>
      <c r="D193"/>
      <c r="E193"/>
      <c r="F193"/>
      <c r="G193"/>
      <c r="H193"/>
      <c r="I193"/>
      <c r="J193"/>
      <c r="K193"/>
      <c r="L193"/>
    </row>
    <row r="194" spans="1:12" x14ac:dyDescent="0.35">
      <c r="A194"/>
      <c r="B194"/>
      <c r="C194"/>
      <c r="D194"/>
      <c r="E194"/>
      <c r="F194"/>
      <c r="G194"/>
      <c r="H194"/>
      <c r="I194"/>
      <c r="J194"/>
      <c r="K194"/>
      <c r="L194"/>
    </row>
    <row r="195" spans="1:12" x14ac:dyDescent="0.35">
      <c r="A195"/>
      <c r="B195"/>
      <c r="C195"/>
      <c r="D195"/>
      <c r="E195"/>
      <c r="F195"/>
      <c r="G195"/>
      <c r="H195"/>
      <c r="I195"/>
      <c r="J195"/>
      <c r="K195"/>
      <c r="L195"/>
    </row>
    <row r="196" spans="1:12" x14ac:dyDescent="0.35">
      <c r="A196"/>
      <c r="B196"/>
      <c r="C196"/>
      <c r="D196"/>
      <c r="E196"/>
      <c r="F196"/>
      <c r="G196"/>
      <c r="H196"/>
      <c r="I196"/>
      <c r="J196"/>
      <c r="K196"/>
      <c r="L196"/>
    </row>
    <row r="197" spans="1:12" x14ac:dyDescent="0.35">
      <c r="A197"/>
      <c r="B197"/>
      <c r="C197"/>
      <c r="D197"/>
      <c r="E197"/>
      <c r="F197"/>
      <c r="G197"/>
      <c r="H197"/>
      <c r="I197"/>
      <c r="J197"/>
      <c r="K197"/>
      <c r="L197"/>
    </row>
    <row r="198" spans="1:12" x14ac:dyDescent="0.35">
      <c r="A198"/>
      <c r="B198"/>
      <c r="C198"/>
      <c r="D198"/>
      <c r="E198"/>
      <c r="F198"/>
      <c r="G198"/>
      <c r="H198"/>
      <c r="I198"/>
      <c r="J198"/>
      <c r="K198"/>
      <c r="L198"/>
    </row>
    <row r="199" spans="1:12" x14ac:dyDescent="0.35">
      <c r="A199"/>
      <c r="B199"/>
      <c r="C199"/>
      <c r="D199"/>
      <c r="E199"/>
      <c r="F199"/>
      <c r="G199"/>
      <c r="H199"/>
      <c r="I199"/>
      <c r="J199"/>
      <c r="K199"/>
      <c r="L199"/>
    </row>
    <row r="200" spans="1:12" x14ac:dyDescent="0.35">
      <c r="A200"/>
      <c r="B200"/>
      <c r="C200"/>
      <c r="D200"/>
      <c r="E200"/>
      <c r="F200"/>
      <c r="G200"/>
      <c r="H200"/>
      <c r="I200"/>
      <c r="J200"/>
      <c r="K200"/>
      <c r="L200"/>
    </row>
    <row r="201" spans="1:12" x14ac:dyDescent="0.35">
      <c r="A201"/>
      <c r="B201"/>
      <c r="C201"/>
      <c r="D201"/>
      <c r="E201"/>
      <c r="F201"/>
      <c r="G201"/>
      <c r="H201"/>
      <c r="I201"/>
      <c r="J201"/>
      <c r="K201"/>
      <c r="L201"/>
    </row>
    <row r="202" spans="1:12" x14ac:dyDescent="0.35">
      <c r="A202"/>
      <c r="B202"/>
      <c r="C202"/>
      <c r="D202"/>
      <c r="E202"/>
      <c r="F202"/>
      <c r="G202"/>
      <c r="H202"/>
      <c r="I202"/>
      <c r="J202"/>
      <c r="K202"/>
      <c r="L202"/>
    </row>
    <row r="203" spans="1:12" x14ac:dyDescent="0.35">
      <c r="A203"/>
      <c r="B203"/>
      <c r="C203"/>
      <c r="D203"/>
      <c r="E203"/>
      <c r="F203"/>
      <c r="G203"/>
      <c r="H203"/>
      <c r="I203"/>
      <c r="J203"/>
      <c r="K203"/>
      <c r="L203"/>
    </row>
    <row r="204" spans="1:12" x14ac:dyDescent="0.35">
      <c r="A204"/>
      <c r="B204"/>
      <c r="C204"/>
      <c r="D204"/>
      <c r="E204"/>
      <c r="F204"/>
      <c r="G204"/>
      <c r="H204"/>
      <c r="I204"/>
      <c r="J204"/>
      <c r="K204"/>
      <c r="L204"/>
    </row>
    <row r="205" spans="1:12" x14ac:dyDescent="0.35">
      <c r="A205"/>
      <c r="B205"/>
      <c r="C205"/>
      <c r="D205"/>
      <c r="E205"/>
      <c r="F205"/>
      <c r="G205"/>
      <c r="H205"/>
      <c r="I205"/>
      <c r="J205"/>
      <c r="K205"/>
      <c r="L205"/>
    </row>
    <row r="206" spans="1:12" x14ac:dyDescent="0.35">
      <c r="A206"/>
      <c r="B206"/>
      <c r="C206"/>
      <c r="D206"/>
      <c r="E206"/>
      <c r="F206"/>
      <c r="G206"/>
      <c r="H206"/>
      <c r="I206"/>
      <c r="J206"/>
      <c r="K206"/>
      <c r="L206"/>
    </row>
    <row r="207" spans="1:12" x14ac:dyDescent="0.35">
      <c r="A207"/>
      <c r="B207"/>
      <c r="C207"/>
      <c r="D207"/>
      <c r="E207"/>
      <c r="F207"/>
      <c r="G207"/>
      <c r="H207"/>
      <c r="I207"/>
      <c r="J207"/>
      <c r="K207"/>
      <c r="L207"/>
    </row>
    <row r="208" spans="1:12" x14ac:dyDescent="0.35">
      <c r="A208"/>
      <c r="B208"/>
      <c r="C208"/>
      <c r="D208"/>
      <c r="E208"/>
      <c r="F208"/>
      <c r="G208"/>
      <c r="H208"/>
      <c r="I208"/>
      <c r="J208"/>
      <c r="K208"/>
      <c r="L208"/>
    </row>
    <row r="209" spans="1:32" x14ac:dyDescent="0.35">
      <c r="A209"/>
      <c r="B209"/>
      <c r="C209"/>
      <c r="D209"/>
      <c r="E209"/>
      <c r="F209"/>
      <c r="G209"/>
      <c r="H209"/>
      <c r="I209"/>
      <c r="J209"/>
      <c r="K209"/>
      <c r="L209"/>
    </row>
    <row r="210" spans="1:32" x14ac:dyDescent="0.35">
      <c r="A210"/>
      <c r="B210"/>
      <c r="C210"/>
      <c r="D210"/>
      <c r="E210"/>
      <c r="F210"/>
      <c r="G210"/>
      <c r="H210"/>
      <c r="I210"/>
      <c r="J210"/>
      <c r="K210"/>
      <c r="L210"/>
    </row>
    <row r="211" spans="1:32" x14ac:dyDescent="0.35">
      <c r="A211"/>
      <c r="B211"/>
      <c r="C211"/>
      <c r="D211"/>
      <c r="E211"/>
      <c r="F211"/>
      <c r="G211"/>
      <c r="H211"/>
      <c r="I211"/>
      <c r="J211"/>
      <c r="K211"/>
      <c r="L211"/>
    </row>
    <row r="212" spans="1:32" x14ac:dyDescent="0.35">
      <c r="A212"/>
      <c r="B212"/>
      <c r="C212"/>
      <c r="D212"/>
      <c r="E212"/>
      <c r="F212"/>
      <c r="G212"/>
      <c r="H212"/>
      <c r="I212"/>
      <c r="J212"/>
      <c r="K212"/>
      <c r="L212"/>
    </row>
    <row r="213" spans="1:32"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row>
    <row r="214" spans="1:32"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row>
    <row r="215" spans="1:32"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row>
    <row r="216" spans="1:32" ht="15" customHeight="1"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row>
    <row r="217" spans="1:32" ht="15" customHeight="1"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row>
    <row r="218" spans="1:32" ht="15" customHeight="1"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row>
    <row r="219" spans="1:32" ht="15" customHeight="1"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row>
    <row r="220" spans="1:32" ht="15" customHeight="1"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row>
    <row r="221" spans="1:32" ht="15" customHeight="1"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row>
    <row r="222" spans="1:32" ht="15" customHeight="1"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row>
    <row r="223" spans="1:32" ht="15" customHeight="1"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row>
    <row r="224" spans="1:32"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row>
    <row r="225" spans="1:32"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row>
  </sheetData>
  <mergeCells count="4">
    <mergeCell ref="Q1:T1"/>
    <mergeCell ref="V1:AJ1"/>
    <mergeCell ref="P3:P23"/>
    <mergeCell ref="P78:Q78"/>
  </mergeCells>
  <conditionalFormatting sqref="AZ3">
    <cfRule type="expression" dxfId="2746" priority="116">
      <formula>X2=$Q$4</formula>
    </cfRule>
  </conditionalFormatting>
  <conditionalFormatting sqref="AZ4">
    <cfRule type="expression" dxfId="2745" priority="115">
      <formula>X2=$Q$4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2"/>
  <sheetViews>
    <sheetView showGridLines="0" tabSelected="1" workbookViewId="0">
      <selection activeCell="B26" sqref="B26"/>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15" t="s">
        <v>337</v>
      </c>
      <c r="B1" s="28" t="s">
        <v>321</v>
      </c>
      <c r="D1" s="28"/>
    </row>
    <row r="2" spans="1:9" x14ac:dyDescent="0.35">
      <c r="A2" s="28"/>
      <c r="B2" s="28"/>
      <c r="C2" s="28"/>
      <c r="D2" s="28"/>
    </row>
    <row r="3" spans="1:9" ht="29" x14ac:dyDescent="0.35">
      <c r="A3" s="115" t="s">
        <v>66</v>
      </c>
      <c r="B3" s="153" t="s">
        <v>67</v>
      </c>
      <c r="C3" s="28"/>
      <c r="D3" s="28"/>
    </row>
    <row r="4" spans="1:9" x14ac:dyDescent="0.35">
      <c r="A4" s="28"/>
      <c r="B4" s="28"/>
      <c r="C4" s="28"/>
      <c r="D4" s="28"/>
    </row>
    <row r="5" spans="1:9" ht="24" thickBot="1" x14ac:dyDescent="0.4">
      <c r="A5" s="11" t="s">
        <v>68</v>
      </c>
      <c r="B5" s="28"/>
      <c r="C5" s="28"/>
      <c r="D5" s="28"/>
    </row>
    <row r="6" spans="1:9" ht="19" thickBot="1" x14ac:dyDescent="0.4">
      <c r="A6" s="117" t="s">
        <v>69</v>
      </c>
      <c r="B6" s="131" t="s">
        <v>329</v>
      </c>
      <c r="C6" s="131" t="s">
        <v>330</v>
      </c>
      <c r="D6" s="131" t="s">
        <v>70</v>
      </c>
    </row>
    <row r="7" spans="1:9" ht="131" thickBot="1" x14ac:dyDescent="0.4">
      <c r="A7" s="119" t="s">
        <v>71</v>
      </c>
      <c r="B7" s="149" t="s">
        <v>331</v>
      </c>
      <c r="C7" s="132" t="s">
        <v>72</v>
      </c>
      <c r="D7" s="150" t="s">
        <v>73</v>
      </c>
    </row>
    <row r="8" spans="1:9" ht="15" thickBot="1" x14ac:dyDescent="0.4">
      <c r="A8" s="102"/>
      <c r="B8" s="33"/>
      <c r="C8" s="33"/>
      <c r="D8" s="33"/>
      <c r="G8" s="3"/>
      <c r="H8" s="116"/>
      <c r="I8" s="116"/>
    </row>
    <row r="9" spans="1:9" ht="87" customHeight="1" thickBot="1" x14ac:dyDescent="0.4">
      <c r="A9" s="119" t="s">
        <v>74</v>
      </c>
      <c r="B9" s="149" t="s">
        <v>332</v>
      </c>
      <c r="C9" s="132"/>
      <c r="D9" s="151"/>
    </row>
    <row r="10" spans="1:9" ht="15" thickBot="1" x14ac:dyDescent="0.4">
      <c r="A10" s="102"/>
      <c r="B10" s="33"/>
      <c r="C10" s="33"/>
      <c r="D10" s="33"/>
      <c r="G10" s="3"/>
      <c r="H10" s="116"/>
      <c r="I10" s="116"/>
    </row>
    <row r="11" spans="1:9" ht="87" customHeight="1" thickBot="1" x14ac:dyDescent="0.4">
      <c r="A11" s="119" t="s">
        <v>75</v>
      </c>
      <c r="B11" s="149" t="s">
        <v>333</v>
      </c>
      <c r="C11" s="132"/>
      <c r="D11" s="151"/>
    </row>
    <row r="12" spans="1:9" ht="15" thickBot="1" x14ac:dyDescent="0.4">
      <c r="A12" s="102"/>
      <c r="B12" s="33"/>
      <c r="C12" s="33"/>
      <c r="D12" s="33"/>
      <c r="G12" s="3"/>
      <c r="H12" s="116"/>
      <c r="I12" s="116"/>
    </row>
    <row r="13" spans="1:9" ht="87" customHeight="1" thickBot="1" x14ac:dyDescent="0.4">
      <c r="A13" s="119" t="s">
        <v>76</v>
      </c>
      <c r="B13" s="149" t="s">
        <v>334</v>
      </c>
      <c r="C13" s="132" t="s">
        <v>77</v>
      </c>
      <c r="D13" s="150" t="s">
        <v>78</v>
      </c>
    </row>
    <row r="14" spans="1:9" ht="15" thickBot="1" x14ac:dyDescent="0.4">
      <c r="A14" s="102"/>
      <c r="B14" s="33"/>
      <c r="C14" s="33"/>
      <c r="D14" s="33"/>
      <c r="G14" s="3"/>
      <c r="H14" s="116"/>
      <c r="I14" s="116"/>
    </row>
    <row r="15" spans="1:9" ht="87" customHeight="1" thickBot="1" x14ac:dyDescent="0.4">
      <c r="A15" s="119" t="s">
        <v>79</v>
      </c>
      <c r="B15" s="149" t="s">
        <v>335</v>
      </c>
      <c r="C15" s="132" t="s">
        <v>80</v>
      </c>
      <c r="D15" s="150" t="s">
        <v>73</v>
      </c>
    </row>
    <row r="16" spans="1:9" ht="15" thickBot="1" x14ac:dyDescent="0.4">
      <c r="A16" s="102"/>
      <c r="B16" s="33"/>
      <c r="C16" s="33"/>
      <c r="D16" s="33"/>
      <c r="G16" s="3"/>
      <c r="H16" s="116"/>
      <c r="I16" s="116"/>
    </row>
    <row r="17" spans="1:9" ht="87.65" customHeight="1" thickBot="1" x14ac:dyDescent="0.4">
      <c r="A17" s="119" t="s">
        <v>81</v>
      </c>
      <c r="B17" s="149" t="s">
        <v>336</v>
      </c>
      <c r="C17" s="132" t="s">
        <v>82</v>
      </c>
      <c r="D17" s="150" t="s">
        <v>83</v>
      </c>
    </row>
    <row r="18" spans="1:9" ht="15" thickBot="1" x14ac:dyDescent="0.4">
      <c r="A18" s="102"/>
      <c r="B18" s="33"/>
      <c r="C18" s="33"/>
      <c r="D18" s="33"/>
      <c r="G18" s="3"/>
      <c r="H18" s="116"/>
      <c r="I18" s="116"/>
    </row>
    <row r="19" spans="1:9" ht="87.65" customHeight="1" thickBot="1" x14ac:dyDescent="0.4">
      <c r="A19" s="119" t="s">
        <v>84</v>
      </c>
      <c r="B19" s="149" t="s">
        <v>85</v>
      </c>
      <c r="C19" s="132" t="s">
        <v>86</v>
      </c>
      <c r="D19" s="152" t="s">
        <v>87</v>
      </c>
    </row>
    <row r="20" spans="1:9" ht="15" thickBot="1" x14ac:dyDescent="0.4">
      <c r="A20" s="102"/>
      <c r="B20" s="33"/>
      <c r="C20" s="33"/>
      <c r="D20" s="33"/>
      <c r="G20" s="3"/>
      <c r="H20" s="116"/>
      <c r="I20" s="116"/>
    </row>
    <row r="21" spans="1:9" ht="87.65" customHeight="1" thickBot="1" x14ac:dyDescent="0.4">
      <c r="A21" s="120" t="s">
        <v>344</v>
      </c>
      <c r="B21" s="149" t="s">
        <v>346</v>
      </c>
      <c r="C21" s="132"/>
      <c r="D21" s="151"/>
    </row>
    <row r="22" spans="1:9" x14ac:dyDescent="0.35">
      <c r="A22" s="102"/>
      <c r="B22" s="33"/>
      <c r="C22" s="33"/>
      <c r="D22" s="33"/>
      <c r="G22" s="3"/>
      <c r="H22" s="116"/>
      <c r="I22" s="116"/>
    </row>
  </sheetData>
  <hyperlinks>
    <hyperlink ref="D7" r:id="rId1" display="https://learn.microsoft.com/en-us/purview/sensitivity-labels" xr:uid="{98447F5B-6E97-42F8-8334-3FEC3C034F59}"/>
    <hyperlink ref="D13" r:id="rId2" location="more-information-about-the-dependencies-for-the-unmanaged-devices-option" display="https://learn.microsoft.com/en-us/purview/sensitivity-labels-teams-groups-sites - more-information-about-the-dependencies-for-the-unmanaged-devices-option" xr:uid="{AFCFAF7B-096B-4AD0-AF0C-ABE0D331D224}"/>
    <hyperlink ref="D15" r:id="rId3" location="what-label-policies-can-do" display="https://learn.microsoft.com/en-us/purview/sensitivity-labels - what-label-policies-can-do" xr:uid="{061C981B-1A7B-4793-9074-CF069B430FF4}"/>
    <hyperlink ref="D17" r:id="rId4" display="https://learn.microsoft.com/en-us/purview/apply-sensitivity-label-automatically" xr:uid="{FC0D5548-5AD8-42F6-9544-ACD683EB1B58}"/>
    <hyperlink ref="D19" r:id="rId5" display="https://learn.microsoft.com/en-us/purview/dlp-learn-about-dlp" xr:uid="{0D183917-33B3-4262-8726-78A7EE352ABD}"/>
    <hyperlink ref="B3" r:id="rId6" xr:uid="{32F3FACB-143B-40E6-9FC9-687861DD36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D11" sqref="D11:D17"/>
    </sheetView>
  </sheetViews>
  <sheetFormatPr defaultRowHeight="14.5" outlineLevelRow="1" x14ac:dyDescent="0.35"/>
  <cols>
    <col min="1" max="1" width="3.1796875" style="95" customWidth="1"/>
    <col min="2" max="2" width="7.7265625" style="95" hidden="1" customWidth="1"/>
    <col min="3" max="3" width="48.54296875" style="13" bestFit="1" customWidth="1"/>
    <col min="4" max="4" width="31.1796875" style="2" bestFit="1" customWidth="1"/>
    <col min="5" max="5" width="36.453125" style="2" bestFit="1" customWidth="1"/>
    <col min="6" max="6" width="3.453125" customWidth="1"/>
    <col min="7" max="7" width="23.54296875" customWidth="1"/>
    <col min="8" max="8" width="87.453125" style="3" customWidth="1"/>
    <col min="9" max="9" width="44" style="2" customWidth="1"/>
    <col min="10" max="10" width="28.453125" style="2" customWidth="1"/>
    <col min="11" max="11" width="28" customWidth="1"/>
  </cols>
  <sheetData>
    <row r="1" spans="1:12" ht="26" x14ac:dyDescent="0.6">
      <c r="C1" s="224" t="s">
        <v>71</v>
      </c>
    </row>
    <row r="2" spans="1:12" ht="3.75" customHeight="1" x14ac:dyDescent="0.45">
      <c r="A2" s="94"/>
      <c r="B2" s="94"/>
    </row>
    <row r="3" spans="1:12" ht="18.5" x14ac:dyDescent="0.35">
      <c r="C3" s="225" t="s">
        <v>88</v>
      </c>
      <c r="D3" s="161" t="s">
        <v>89</v>
      </c>
      <c r="E3" s="161" t="s">
        <v>351</v>
      </c>
      <c r="F3" s="440" t="s">
        <v>90</v>
      </c>
      <c r="G3" s="440"/>
      <c r="H3" s="440"/>
      <c r="I3" s="161" t="s">
        <v>91</v>
      </c>
      <c r="J3" s="161" t="s">
        <v>92</v>
      </c>
      <c r="K3" s="161" t="s">
        <v>93</v>
      </c>
    </row>
    <row r="4" spans="1:12" ht="245.5" hidden="1" customHeight="1" outlineLevel="1" x14ac:dyDescent="0.35">
      <c r="A4" s="163" t="s">
        <v>326</v>
      </c>
      <c r="B4" s="163"/>
      <c r="C4" s="173" t="s">
        <v>94</v>
      </c>
      <c r="D4" s="173" t="s">
        <v>95</v>
      </c>
      <c r="E4" s="173" t="s">
        <v>96</v>
      </c>
      <c r="F4" s="444" t="s">
        <v>328</v>
      </c>
      <c r="G4" s="445"/>
      <c r="H4" s="446"/>
      <c r="I4" s="173" t="s">
        <v>97</v>
      </c>
      <c r="J4" s="173" t="s">
        <v>98</v>
      </c>
      <c r="K4" s="173" t="s">
        <v>99</v>
      </c>
    </row>
    <row r="5" spans="1:12" ht="15" hidden="1" customHeight="1" outlineLevel="1" x14ac:dyDescent="0.35">
      <c r="A5" s="450" t="s">
        <v>100</v>
      </c>
      <c r="B5" s="234"/>
      <c r="C5" s="192" t="s">
        <v>101</v>
      </c>
      <c r="D5" s="193"/>
      <c r="E5" s="193"/>
      <c r="F5" s="451" t="s">
        <v>102</v>
      </c>
      <c r="G5" s="452"/>
      <c r="H5" s="453"/>
      <c r="I5" s="193"/>
      <c r="J5" s="193"/>
      <c r="K5" s="192" t="s">
        <v>103</v>
      </c>
    </row>
    <row r="6" spans="1:12" ht="15" hidden="1" customHeight="1" outlineLevel="1" x14ac:dyDescent="0.35">
      <c r="A6" s="450"/>
      <c r="B6" s="234"/>
      <c r="C6" s="192" t="s">
        <v>104</v>
      </c>
      <c r="D6" s="193"/>
      <c r="E6" s="193"/>
      <c r="F6" s="454"/>
      <c r="G6" s="455"/>
      <c r="H6" s="456"/>
      <c r="I6" s="193"/>
      <c r="J6" s="193"/>
      <c r="K6" s="193"/>
    </row>
    <row r="7" spans="1:12" ht="15" hidden="1" customHeight="1" outlineLevel="1" x14ac:dyDescent="0.35">
      <c r="A7" s="450"/>
      <c r="B7" s="234"/>
      <c r="C7" s="192" t="s">
        <v>105</v>
      </c>
      <c r="D7" s="193"/>
      <c r="E7" s="193"/>
      <c r="F7" s="454"/>
      <c r="G7" s="455"/>
      <c r="H7" s="456"/>
      <c r="I7" s="193"/>
      <c r="J7" s="193"/>
      <c r="K7" s="193"/>
    </row>
    <row r="8" spans="1:12" ht="15" hidden="1" customHeight="1" outlineLevel="1" x14ac:dyDescent="0.35">
      <c r="A8" s="450"/>
      <c r="B8" s="234"/>
      <c r="C8" s="192" t="s">
        <v>106</v>
      </c>
      <c r="D8" s="193"/>
      <c r="E8" s="193"/>
      <c r="F8" s="454"/>
      <c r="G8" s="455"/>
      <c r="H8" s="456"/>
      <c r="I8" s="193"/>
      <c r="J8" s="193"/>
      <c r="K8" s="193"/>
    </row>
    <row r="9" spans="1:12" ht="15" hidden="1" customHeight="1" outlineLevel="1" x14ac:dyDescent="0.35">
      <c r="A9" s="450"/>
      <c r="B9" s="234"/>
      <c r="C9" s="193"/>
      <c r="D9" s="193"/>
      <c r="E9" s="193"/>
      <c r="F9" s="454"/>
      <c r="G9" s="455"/>
      <c r="H9" s="456"/>
      <c r="I9" s="193"/>
      <c r="J9" s="193"/>
      <c r="K9" s="193"/>
    </row>
    <row r="10" spans="1:12" s="2" customFormat="1" ht="15" collapsed="1" thickBot="1" x14ac:dyDescent="0.4">
      <c r="A10" s="96"/>
      <c r="B10" s="96"/>
      <c r="C10" s="226" t="s">
        <v>107</v>
      </c>
      <c r="D10" s="162" t="s">
        <v>108</v>
      </c>
      <c r="E10" s="162" t="s">
        <v>108</v>
      </c>
      <c r="F10" s="447" t="s">
        <v>109</v>
      </c>
      <c r="G10" s="448"/>
      <c r="H10" s="449"/>
      <c r="I10" s="162" t="s">
        <v>108</v>
      </c>
      <c r="J10" s="162" t="s">
        <v>108</v>
      </c>
      <c r="K10" s="162" t="s">
        <v>110</v>
      </c>
      <c r="L10" s="1"/>
    </row>
    <row r="11" spans="1:12" ht="15.75" customHeight="1" x14ac:dyDescent="0.35">
      <c r="A11" s="434">
        <v>1</v>
      </c>
      <c r="B11" s="229">
        <f>A11+10</f>
        <v>11</v>
      </c>
      <c r="C11" s="431"/>
      <c r="D11" s="428"/>
      <c r="E11" s="428"/>
      <c r="F11" s="108" t="b">
        <v>0</v>
      </c>
      <c r="G11" s="67" t="s">
        <v>111</v>
      </c>
      <c r="H11" s="83" t="s">
        <v>112</v>
      </c>
      <c r="I11" s="428"/>
      <c r="J11" s="428"/>
      <c r="K11" s="441"/>
    </row>
    <row r="12" spans="1:12" ht="3.75" customHeight="1" x14ac:dyDescent="0.35">
      <c r="A12" s="435"/>
      <c r="B12" s="230">
        <f>B11+1</f>
        <v>12</v>
      </c>
      <c r="C12" s="432"/>
      <c r="D12" s="429"/>
      <c r="E12" s="429"/>
      <c r="I12" s="429"/>
      <c r="J12" s="429"/>
      <c r="K12" s="442"/>
    </row>
    <row r="13" spans="1:12" x14ac:dyDescent="0.35">
      <c r="A13" s="435"/>
      <c r="B13" s="230">
        <f t="shared" ref="B13:B17" si="0">B12+1</f>
        <v>13</v>
      </c>
      <c r="C13" s="432"/>
      <c r="D13" s="429"/>
      <c r="E13" s="429"/>
      <c r="F13" s="109" t="b">
        <v>0</v>
      </c>
      <c r="G13" t="s">
        <v>2</v>
      </c>
      <c r="H13" s="3" t="s">
        <v>113</v>
      </c>
      <c r="I13" s="429"/>
      <c r="J13" s="429"/>
      <c r="K13" s="442"/>
    </row>
    <row r="14" spans="1:12" ht="3.75" customHeight="1" x14ac:dyDescent="0.35">
      <c r="A14" s="435"/>
      <c r="B14" s="230">
        <f t="shared" si="0"/>
        <v>14</v>
      </c>
      <c r="C14" s="432"/>
      <c r="D14" s="429"/>
      <c r="E14" s="429"/>
      <c r="I14" s="429"/>
      <c r="J14" s="429"/>
      <c r="K14" s="442"/>
    </row>
    <row r="15" spans="1:12" x14ac:dyDescent="0.35">
      <c r="A15" s="435"/>
      <c r="B15" s="230">
        <f t="shared" si="0"/>
        <v>15</v>
      </c>
      <c r="C15" s="432"/>
      <c r="D15" s="429"/>
      <c r="E15" s="429"/>
      <c r="F15" s="110" t="b">
        <v>0</v>
      </c>
      <c r="G15" s="45" t="s">
        <v>114</v>
      </c>
      <c r="H15" s="9" t="s">
        <v>115</v>
      </c>
      <c r="I15" s="429"/>
      <c r="J15" s="429"/>
      <c r="K15" s="442"/>
    </row>
    <row r="16" spans="1:12" ht="3.75" customHeight="1" x14ac:dyDescent="0.35">
      <c r="A16" s="435"/>
      <c r="B16" s="230">
        <f t="shared" si="0"/>
        <v>16</v>
      </c>
      <c r="C16" s="432"/>
      <c r="D16" s="429"/>
      <c r="E16" s="429"/>
      <c r="I16" s="429"/>
      <c r="J16" s="429"/>
      <c r="K16" s="442"/>
    </row>
    <row r="17" spans="1:11" ht="29.5" thickBot="1" x14ac:dyDescent="0.4">
      <c r="A17" s="436"/>
      <c r="B17" s="230">
        <f t="shared" si="0"/>
        <v>17</v>
      </c>
      <c r="C17" s="433"/>
      <c r="D17" s="430"/>
      <c r="E17" s="430"/>
      <c r="F17" s="111" t="b">
        <v>0</v>
      </c>
      <c r="G17" s="112" t="s">
        <v>76</v>
      </c>
      <c r="H17" s="59" t="s">
        <v>116</v>
      </c>
      <c r="I17" s="430"/>
      <c r="J17" s="430"/>
      <c r="K17" s="443"/>
    </row>
    <row r="18" spans="1:11" ht="4.5" customHeight="1" thickBot="1" x14ac:dyDescent="0.4">
      <c r="C18" s="227"/>
      <c r="D18" s="148"/>
      <c r="E18" s="148"/>
      <c r="F18" s="31"/>
      <c r="G18" s="31"/>
      <c r="H18" s="34"/>
      <c r="I18" s="148"/>
      <c r="J18" s="148"/>
      <c r="K18" s="33"/>
    </row>
    <row r="19" spans="1:11" x14ac:dyDescent="0.35">
      <c r="A19" s="434">
        <v>2</v>
      </c>
      <c r="B19" s="229">
        <f>B11+10</f>
        <v>21</v>
      </c>
      <c r="C19" s="431"/>
      <c r="D19" s="428"/>
      <c r="E19" s="428"/>
      <c r="F19" s="108" t="b">
        <v>0</v>
      </c>
      <c r="G19" s="67" t="s">
        <v>111</v>
      </c>
      <c r="H19" s="83" t="s">
        <v>112</v>
      </c>
      <c r="I19" s="428"/>
      <c r="J19" s="428"/>
      <c r="K19" s="441"/>
    </row>
    <row r="20" spans="1:11" ht="3.75" customHeight="1" x14ac:dyDescent="0.35">
      <c r="A20" s="435"/>
      <c r="B20" s="230">
        <f>B19+1</f>
        <v>22</v>
      </c>
      <c r="C20" s="432"/>
      <c r="D20" s="429"/>
      <c r="E20" s="429"/>
      <c r="I20" s="429"/>
      <c r="J20" s="429"/>
      <c r="K20" s="442"/>
    </row>
    <row r="21" spans="1:11" x14ac:dyDescent="0.35">
      <c r="A21" s="435"/>
      <c r="B21" s="230">
        <f t="shared" ref="B21:B25" si="1">B20+1</f>
        <v>23</v>
      </c>
      <c r="C21" s="432"/>
      <c r="D21" s="429"/>
      <c r="E21" s="429"/>
      <c r="F21" s="109" t="b">
        <v>0</v>
      </c>
      <c r="G21" t="s">
        <v>2</v>
      </c>
      <c r="H21" s="3" t="s">
        <v>113</v>
      </c>
      <c r="I21" s="429"/>
      <c r="J21" s="429"/>
      <c r="K21" s="442"/>
    </row>
    <row r="22" spans="1:11" ht="3.75" customHeight="1" x14ac:dyDescent="0.35">
      <c r="A22" s="435"/>
      <c r="B22" s="230">
        <f t="shared" si="1"/>
        <v>24</v>
      </c>
      <c r="C22" s="432"/>
      <c r="D22" s="429"/>
      <c r="E22" s="429"/>
      <c r="I22" s="429"/>
      <c r="J22" s="429"/>
      <c r="K22" s="442"/>
    </row>
    <row r="23" spans="1:11" x14ac:dyDescent="0.35">
      <c r="A23" s="435"/>
      <c r="B23" s="230">
        <f t="shared" si="1"/>
        <v>25</v>
      </c>
      <c r="C23" s="432"/>
      <c r="D23" s="429"/>
      <c r="E23" s="429"/>
      <c r="F23" s="110" t="b">
        <v>0</v>
      </c>
      <c r="G23" s="45" t="s">
        <v>114</v>
      </c>
      <c r="H23" s="9" t="s">
        <v>115</v>
      </c>
      <c r="I23" s="429"/>
      <c r="J23" s="429"/>
      <c r="K23" s="442"/>
    </row>
    <row r="24" spans="1:11" ht="3.75" customHeight="1" x14ac:dyDescent="0.35">
      <c r="A24" s="435"/>
      <c r="B24" s="230">
        <f t="shared" si="1"/>
        <v>26</v>
      </c>
      <c r="C24" s="432"/>
      <c r="D24" s="429"/>
      <c r="E24" s="429"/>
      <c r="I24" s="429"/>
      <c r="J24" s="429"/>
      <c r="K24" s="442"/>
    </row>
    <row r="25" spans="1:11" ht="29.5" thickBot="1" x14ac:dyDescent="0.4">
      <c r="A25" s="436"/>
      <c r="B25" s="230">
        <f t="shared" si="1"/>
        <v>27</v>
      </c>
      <c r="C25" s="433"/>
      <c r="D25" s="430"/>
      <c r="E25" s="430"/>
      <c r="F25" s="111" t="b">
        <v>0</v>
      </c>
      <c r="G25" s="112" t="s">
        <v>76</v>
      </c>
      <c r="H25" s="59" t="s">
        <v>116</v>
      </c>
      <c r="I25" s="430"/>
      <c r="J25" s="430"/>
      <c r="K25" s="443"/>
    </row>
    <row r="26" spans="1:11" ht="4.5" customHeight="1" thickBot="1" x14ac:dyDescent="0.4">
      <c r="C26" s="227"/>
      <c r="D26" s="148"/>
      <c r="E26" s="148"/>
      <c r="F26" s="31"/>
      <c r="G26" s="31"/>
      <c r="H26" s="34"/>
      <c r="I26" s="148"/>
      <c r="J26" s="148"/>
      <c r="K26" s="33"/>
    </row>
    <row r="27" spans="1:11" ht="15" customHeight="1" x14ac:dyDescent="0.35">
      <c r="A27" s="434">
        <v>3</v>
      </c>
      <c r="B27" s="229">
        <f>B19+10</f>
        <v>31</v>
      </c>
      <c r="C27" s="431"/>
      <c r="D27" s="428"/>
      <c r="E27" s="428"/>
      <c r="F27" s="108" t="b">
        <v>0</v>
      </c>
      <c r="G27" s="67" t="s">
        <v>111</v>
      </c>
      <c r="H27" s="83" t="s">
        <v>112</v>
      </c>
      <c r="I27" s="428"/>
      <c r="J27" s="428"/>
      <c r="K27" s="441"/>
    </row>
    <row r="28" spans="1:11" ht="3.75" customHeight="1" x14ac:dyDescent="0.35">
      <c r="A28" s="435"/>
      <c r="B28" s="230">
        <f>B27+1</f>
        <v>32</v>
      </c>
      <c r="C28" s="432"/>
      <c r="D28" s="429"/>
      <c r="E28" s="429"/>
      <c r="I28" s="429"/>
      <c r="J28" s="429"/>
      <c r="K28" s="442"/>
    </row>
    <row r="29" spans="1:11" x14ac:dyDescent="0.35">
      <c r="A29" s="435"/>
      <c r="B29" s="230">
        <f t="shared" ref="B29:B33" si="2">B28+1</f>
        <v>33</v>
      </c>
      <c r="C29" s="432"/>
      <c r="D29" s="429"/>
      <c r="E29" s="429"/>
      <c r="F29" s="109" t="b">
        <v>0</v>
      </c>
      <c r="G29" t="s">
        <v>2</v>
      </c>
      <c r="H29" s="3" t="s">
        <v>113</v>
      </c>
      <c r="I29" s="429"/>
      <c r="J29" s="429"/>
      <c r="K29" s="442"/>
    </row>
    <row r="30" spans="1:11" ht="3.75" customHeight="1" x14ac:dyDescent="0.35">
      <c r="A30" s="435"/>
      <c r="B30" s="230">
        <f t="shared" si="2"/>
        <v>34</v>
      </c>
      <c r="C30" s="432"/>
      <c r="D30" s="429"/>
      <c r="E30" s="429"/>
      <c r="I30" s="429"/>
      <c r="J30" s="429"/>
      <c r="K30" s="442"/>
    </row>
    <row r="31" spans="1:11" x14ac:dyDescent="0.35">
      <c r="A31" s="435"/>
      <c r="B31" s="230">
        <f t="shared" si="2"/>
        <v>35</v>
      </c>
      <c r="C31" s="432"/>
      <c r="D31" s="429"/>
      <c r="E31" s="429"/>
      <c r="F31" s="110" t="b">
        <v>0</v>
      </c>
      <c r="G31" s="45" t="s">
        <v>114</v>
      </c>
      <c r="H31" s="9" t="s">
        <v>115</v>
      </c>
      <c r="I31" s="429"/>
      <c r="J31" s="429"/>
      <c r="K31" s="442"/>
    </row>
    <row r="32" spans="1:11" ht="3.75" customHeight="1" x14ac:dyDescent="0.35">
      <c r="A32" s="435"/>
      <c r="B32" s="230">
        <f t="shared" si="2"/>
        <v>36</v>
      </c>
      <c r="C32" s="432"/>
      <c r="D32" s="429"/>
      <c r="E32" s="429"/>
      <c r="I32" s="429"/>
      <c r="J32" s="429"/>
      <c r="K32" s="442"/>
    </row>
    <row r="33" spans="1:11" ht="29.5" thickBot="1" x14ac:dyDescent="0.4">
      <c r="A33" s="436"/>
      <c r="B33" s="230">
        <f t="shared" si="2"/>
        <v>37</v>
      </c>
      <c r="C33" s="433"/>
      <c r="D33" s="430"/>
      <c r="E33" s="430"/>
      <c r="F33" s="111" t="b">
        <v>0</v>
      </c>
      <c r="G33" s="112" t="s">
        <v>76</v>
      </c>
      <c r="H33" s="59" t="s">
        <v>116</v>
      </c>
      <c r="I33" s="430"/>
      <c r="J33" s="430"/>
      <c r="K33" s="443"/>
    </row>
    <row r="34" spans="1:11" ht="4.5" customHeight="1" thickBot="1" x14ac:dyDescent="0.4">
      <c r="C34" s="227"/>
      <c r="D34" s="148"/>
      <c r="E34" s="148"/>
      <c r="F34" s="31"/>
      <c r="G34" s="31"/>
      <c r="H34" s="34"/>
      <c r="I34" s="148"/>
      <c r="J34" s="148"/>
      <c r="K34" s="33"/>
    </row>
    <row r="35" spans="1:11" ht="15" customHeight="1" x14ac:dyDescent="0.35">
      <c r="A35" s="434">
        <v>4</v>
      </c>
      <c r="B35" s="229">
        <f>B27+10</f>
        <v>41</v>
      </c>
      <c r="C35" s="431"/>
      <c r="D35" s="428"/>
      <c r="E35" s="428"/>
      <c r="F35" s="108" t="b">
        <v>0</v>
      </c>
      <c r="G35" s="67" t="s">
        <v>111</v>
      </c>
      <c r="H35" s="83" t="s">
        <v>112</v>
      </c>
      <c r="I35" s="428"/>
      <c r="J35" s="428"/>
      <c r="K35" s="441"/>
    </row>
    <row r="36" spans="1:11" ht="3.75" customHeight="1" x14ac:dyDescent="0.35">
      <c r="A36" s="435"/>
      <c r="B36" s="230">
        <f>B35+1</f>
        <v>42</v>
      </c>
      <c r="C36" s="432"/>
      <c r="D36" s="429"/>
      <c r="E36" s="429"/>
      <c r="I36" s="429"/>
      <c r="J36" s="429"/>
      <c r="K36" s="442"/>
    </row>
    <row r="37" spans="1:11" x14ac:dyDescent="0.35">
      <c r="A37" s="435"/>
      <c r="B37" s="230">
        <f t="shared" ref="B37:B41" si="3">B36+1</f>
        <v>43</v>
      </c>
      <c r="C37" s="432"/>
      <c r="D37" s="429"/>
      <c r="E37" s="429"/>
      <c r="F37" s="109" t="b">
        <v>0</v>
      </c>
      <c r="G37" t="s">
        <v>2</v>
      </c>
      <c r="H37" s="3" t="s">
        <v>113</v>
      </c>
      <c r="I37" s="429"/>
      <c r="J37" s="429"/>
      <c r="K37" s="442"/>
    </row>
    <row r="38" spans="1:11" ht="3.75" customHeight="1" x14ac:dyDescent="0.35">
      <c r="A38" s="435"/>
      <c r="B38" s="230">
        <f t="shared" si="3"/>
        <v>44</v>
      </c>
      <c r="C38" s="432"/>
      <c r="D38" s="429"/>
      <c r="E38" s="429"/>
      <c r="I38" s="429"/>
      <c r="J38" s="429"/>
      <c r="K38" s="442"/>
    </row>
    <row r="39" spans="1:11" x14ac:dyDescent="0.35">
      <c r="A39" s="435"/>
      <c r="B39" s="230">
        <f t="shared" si="3"/>
        <v>45</v>
      </c>
      <c r="C39" s="432"/>
      <c r="D39" s="429"/>
      <c r="E39" s="429"/>
      <c r="F39" s="110" t="b">
        <v>0</v>
      </c>
      <c r="G39" s="45" t="s">
        <v>114</v>
      </c>
      <c r="H39" s="9" t="s">
        <v>115</v>
      </c>
      <c r="I39" s="429"/>
      <c r="J39" s="429"/>
      <c r="K39" s="442"/>
    </row>
    <row r="40" spans="1:11" ht="3.75" customHeight="1" x14ac:dyDescent="0.35">
      <c r="A40" s="435"/>
      <c r="B40" s="230">
        <f t="shared" si="3"/>
        <v>46</v>
      </c>
      <c r="C40" s="432"/>
      <c r="D40" s="429"/>
      <c r="E40" s="429"/>
      <c r="I40" s="429"/>
      <c r="J40" s="429"/>
      <c r="K40" s="442"/>
    </row>
    <row r="41" spans="1:11" ht="29.5" thickBot="1" x14ac:dyDescent="0.4">
      <c r="A41" s="436"/>
      <c r="B41" s="230">
        <f t="shared" si="3"/>
        <v>47</v>
      </c>
      <c r="C41" s="433"/>
      <c r="D41" s="430"/>
      <c r="E41" s="430"/>
      <c r="F41" s="111" t="b">
        <v>0</v>
      </c>
      <c r="G41" s="112" t="s">
        <v>76</v>
      </c>
      <c r="H41" s="59" t="s">
        <v>116</v>
      </c>
      <c r="I41" s="430"/>
      <c r="J41" s="430"/>
      <c r="K41" s="443"/>
    </row>
    <row r="42" spans="1:11" ht="4.5" customHeight="1" thickBot="1" x14ac:dyDescent="0.4">
      <c r="C42" s="227"/>
      <c r="D42" s="148"/>
      <c r="E42" s="148"/>
      <c r="F42" s="31"/>
      <c r="G42" s="31"/>
      <c r="H42" s="34"/>
      <c r="I42" s="148"/>
      <c r="J42" s="148"/>
      <c r="K42" s="33"/>
    </row>
    <row r="43" spans="1:11" ht="15" customHeight="1" x14ac:dyDescent="0.35">
      <c r="A43" s="437">
        <v>5</v>
      </c>
      <c r="B43" s="229">
        <f>B35+10</f>
        <v>51</v>
      </c>
      <c r="C43" s="431"/>
      <c r="D43" s="428"/>
      <c r="E43" s="428"/>
      <c r="F43" s="108" t="b">
        <v>0</v>
      </c>
      <c r="G43" s="67" t="s">
        <v>111</v>
      </c>
      <c r="H43" s="83" t="s">
        <v>112</v>
      </c>
      <c r="I43" s="428"/>
      <c r="J43" s="428"/>
      <c r="K43" s="441"/>
    </row>
    <row r="44" spans="1:11" ht="3.75" customHeight="1" x14ac:dyDescent="0.35">
      <c r="A44" s="438"/>
      <c r="B44" s="230">
        <f>B43+1</f>
        <v>52</v>
      </c>
      <c r="C44" s="432"/>
      <c r="D44" s="429"/>
      <c r="E44" s="429"/>
      <c r="I44" s="429"/>
      <c r="J44" s="429"/>
      <c r="K44" s="442"/>
    </row>
    <row r="45" spans="1:11" x14ac:dyDescent="0.35">
      <c r="A45" s="438"/>
      <c r="B45" s="230">
        <f t="shared" ref="B45:B49" si="4">B44+1</f>
        <v>53</v>
      </c>
      <c r="C45" s="432"/>
      <c r="D45" s="429"/>
      <c r="E45" s="429"/>
      <c r="F45" s="109" t="b">
        <v>0</v>
      </c>
      <c r="G45" t="s">
        <v>2</v>
      </c>
      <c r="H45" s="3" t="s">
        <v>113</v>
      </c>
      <c r="I45" s="429"/>
      <c r="J45" s="429"/>
      <c r="K45" s="442"/>
    </row>
    <row r="46" spans="1:11" ht="3.75" customHeight="1" x14ac:dyDescent="0.35">
      <c r="A46" s="438"/>
      <c r="B46" s="230">
        <f t="shared" si="4"/>
        <v>54</v>
      </c>
      <c r="C46" s="432"/>
      <c r="D46" s="429"/>
      <c r="E46" s="429"/>
      <c r="I46" s="429"/>
      <c r="J46" s="429"/>
      <c r="K46" s="442"/>
    </row>
    <row r="47" spans="1:11" x14ac:dyDescent="0.35">
      <c r="A47" s="438"/>
      <c r="B47" s="230">
        <f t="shared" si="4"/>
        <v>55</v>
      </c>
      <c r="C47" s="432"/>
      <c r="D47" s="429"/>
      <c r="E47" s="429"/>
      <c r="F47" s="110" t="b">
        <v>0</v>
      </c>
      <c r="G47" s="45" t="s">
        <v>114</v>
      </c>
      <c r="H47" s="9" t="s">
        <v>115</v>
      </c>
      <c r="I47" s="429"/>
      <c r="J47" s="429"/>
      <c r="K47" s="442"/>
    </row>
    <row r="48" spans="1:11" ht="3.75" customHeight="1" x14ac:dyDescent="0.35">
      <c r="A48" s="438"/>
      <c r="B48" s="230">
        <f t="shared" si="4"/>
        <v>56</v>
      </c>
      <c r="C48" s="432"/>
      <c r="D48" s="429"/>
      <c r="E48" s="429"/>
      <c r="I48" s="429"/>
      <c r="J48" s="429"/>
      <c r="K48" s="442"/>
    </row>
    <row r="49" spans="1:11" ht="29.5" thickBot="1" x14ac:dyDescent="0.4">
      <c r="A49" s="439"/>
      <c r="B49" s="230">
        <f t="shared" si="4"/>
        <v>57</v>
      </c>
      <c r="C49" s="433"/>
      <c r="D49" s="430"/>
      <c r="E49" s="430"/>
      <c r="F49" s="111" t="b">
        <v>0</v>
      </c>
      <c r="G49" s="112" t="s">
        <v>76</v>
      </c>
      <c r="H49" s="59" t="s">
        <v>116</v>
      </c>
      <c r="I49" s="430"/>
      <c r="J49" s="430"/>
      <c r="K49" s="443"/>
    </row>
    <row r="50" spans="1:11" ht="4.5" customHeight="1" thickBot="1" x14ac:dyDescent="0.4">
      <c r="C50" s="227"/>
      <c r="D50" s="148"/>
      <c r="E50" s="148"/>
      <c r="F50" s="31"/>
      <c r="G50" s="31"/>
      <c r="H50" s="34"/>
      <c r="I50" s="148"/>
      <c r="J50" s="148"/>
      <c r="K50" s="33"/>
    </row>
    <row r="51" spans="1:11" ht="15.75" customHeight="1" x14ac:dyDescent="0.35">
      <c r="A51" s="434">
        <v>6</v>
      </c>
      <c r="B51" s="229">
        <f>B43+10</f>
        <v>61</v>
      </c>
      <c r="C51" s="431"/>
      <c r="D51" s="428"/>
      <c r="E51" s="428"/>
      <c r="F51" s="108" t="b">
        <v>0</v>
      </c>
      <c r="G51" s="67" t="s">
        <v>111</v>
      </c>
      <c r="H51" s="83" t="s">
        <v>112</v>
      </c>
      <c r="I51" s="428"/>
      <c r="J51" s="428"/>
      <c r="K51" s="441"/>
    </row>
    <row r="52" spans="1:11" ht="3.75" customHeight="1" x14ac:dyDescent="0.35">
      <c r="A52" s="435"/>
      <c r="B52" s="230">
        <f>B51+1</f>
        <v>62</v>
      </c>
      <c r="C52" s="432"/>
      <c r="D52" s="429"/>
      <c r="E52" s="429"/>
      <c r="I52" s="429"/>
      <c r="J52" s="429"/>
      <c r="K52" s="442"/>
    </row>
    <row r="53" spans="1:11" x14ac:dyDescent="0.35">
      <c r="A53" s="435"/>
      <c r="B53" s="230">
        <f t="shared" ref="B53:B57" si="5">B52+1</f>
        <v>63</v>
      </c>
      <c r="C53" s="432"/>
      <c r="D53" s="429"/>
      <c r="E53" s="429"/>
      <c r="F53" s="109" t="b">
        <v>0</v>
      </c>
      <c r="G53" t="s">
        <v>2</v>
      </c>
      <c r="H53" s="3" t="s">
        <v>113</v>
      </c>
      <c r="I53" s="429"/>
      <c r="J53" s="429"/>
      <c r="K53" s="442"/>
    </row>
    <row r="54" spans="1:11" ht="3.75" customHeight="1" x14ac:dyDescent="0.35">
      <c r="A54" s="435"/>
      <c r="B54" s="230">
        <f t="shared" si="5"/>
        <v>64</v>
      </c>
      <c r="C54" s="432"/>
      <c r="D54" s="429"/>
      <c r="E54" s="429"/>
      <c r="I54" s="429"/>
      <c r="J54" s="429"/>
      <c r="K54" s="442"/>
    </row>
    <row r="55" spans="1:11" x14ac:dyDescent="0.35">
      <c r="A55" s="435"/>
      <c r="B55" s="230">
        <f t="shared" si="5"/>
        <v>65</v>
      </c>
      <c r="C55" s="432"/>
      <c r="D55" s="429"/>
      <c r="E55" s="429"/>
      <c r="F55" s="110" t="b">
        <v>0</v>
      </c>
      <c r="G55" s="45" t="s">
        <v>114</v>
      </c>
      <c r="H55" s="9" t="s">
        <v>115</v>
      </c>
      <c r="I55" s="429"/>
      <c r="J55" s="429"/>
      <c r="K55" s="442"/>
    </row>
    <row r="56" spans="1:11" ht="3.75" customHeight="1" x14ac:dyDescent="0.35">
      <c r="A56" s="435"/>
      <c r="B56" s="230">
        <f t="shared" si="5"/>
        <v>66</v>
      </c>
      <c r="C56" s="432"/>
      <c r="D56" s="429"/>
      <c r="E56" s="429"/>
      <c r="I56" s="429"/>
      <c r="J56" s="429"/>
      <c r="K56" s="442"/>
    </row>
    <row r="57" spans="1:11" ht="29.5" thickBot="1" x14ac:dyDescent="0.4">
      <c r="A57" s="436"/>
      <c r="B57" s="230">
        <f t="shared" si="5"/>
        <v>67</v>
      </c>
      <c r="C57" s="433"/>
      <c r="D57" s="430"/>
      <c r="E57" s="430"/>
      <c r="F57" s="111" t="b">
        <v>0</v>
      </c>
      <c r="G57" s="112" t="s">
        <v>76</v>
      </c>
      <c r="H57" s="59" t="s">
        <v>116</v>
      </c>
      <c r="I57" s="430"/>
      <c r="J57" s="430"/>
      <c r="K57" s="443"/>
    </row>
    <row r="58" spans="1:11" ht="4.5" customHeight="1" thickBot="1" x14ac:dyDescent="0.4">
      <c r="C58" s="227"/>
      <c r="D58" s="148"/>
      <c r="E58" s="148"/>
      <c r="F58" s="31"/>
      <c r="G58" s="31"/>
      <c r="H58" s="34"/>
      <c r="I58" s="148"/>
      <c r="J58" s="148"/>
      <c r="K58" s="33"/>
    </row>
    <row r="59" spans="1:11" ht="15" customHeight="1" x14ac:dyDescent="0.35">
      <c r="A59" s="434">
        <v>7</v>
      </c>
      <c r="B59" s="229">
        <f>B51+10</f>
        <v>71</v>
      </c>
      <c r="C59" s="431"/>
      <c r="D59" s="428"/>
      <c r="E59" s="428"/>
      <c r="F59" s="108" t="b">
        <v>0</v>
      </c>
      <c r="G59" s="67" t="s">
        <v>111</v>
      </c>
      <c r="H59" s="83" t="s">
        <v>112</v>
      </c>
      <c r="I59" s="428"/>
      <c r="J59" s="428"/>
      <c r="K59" s="441"/>
    </row>
    <row r="60" spans="1:11" ht="3.75" customHeight="1" x14ac:dyDescent="0.35">
      <c r="A60" s="435"/>
      <c r="B60" s="230">
        <f>B59+1</f>
        <v>72</v>
      </c>
      <c r="C60" s="432"/>
      <c r="D60" s="429"/>
      <c r="E60" s="429"/>
      <c r="I60" s="429"/>
      <c r="J60" s="429"/>
      <c r="K60" s="442"/>
    </row>
    <row r="61" spans="1:11" x14ac:dyDescent="0.35">
      <c r="A61" s="435"/>
      <c r="B61" s="230">
        <f t="shared" ref="B61:B65" si="6">B60+1</f>
        <v>73</v>
      </c>
      <c r="C61" s="432"/>
      <c r="D61" s="429"/>
      <c r="E61" s="429"/>
      <c r="F61" s="109" t="b">
        <v>0</v>
      </c>
      <c r="G61" t="s">
        <v>2</v>
      </c>
      <c r="H61" s="3" t="s">
        <v>113</v>
      </c>
      <c r="I61" s="429"/>
      <c r="J61" s="429"/>
      <c r="K61" s="442"/>
    </row>
    <row r="62" spans="1:11" ht="3.75" customHeight="1" x14ac:dyDescent="0.35">
      <c r="A62" s="435"/>
      <c r="B62" s="230">
        <f t="shared" si="6"/>
        <v>74</v>
      </c>
      <c r="C62" s="432"/>
      <c r="D62" s="429"/>
      <c r="E62" s="429"/>
      <c r="I62" s="429"/>
      <c r="J62" s="429"/>
      <c r="K62" s="442"/>
    </row>
    <row r="63" spans="1:11" x14ac:dyDescent="0.35">
      <c r="A63" s="435"/>
      <c r="B63" s="230">
        <f t="shared" si="6"/>
        <v>75</v>
      </c>
      <c r="C63" s="432"/>
      <c r="D63" s="429"/>
      <c r="E63" s="429"/>
      <c r="F63" s="110" t="b">
        <v>0</v>
      </c>
      <c r="G63" s="45" t="s">
        <v>114</v>
      </c>
      <c r="H63" s="9" t="s">
        <v>115</v>
      </c>
      <c r="I63" s="429"/>
      <c r="J63" s="429"/>
      <c r="K63" s="442"/>
    </row>
    <row r="64" spans="1:11" ht="3.75" customHeight="1" x14ac:dyDescent="0.35">
      <c r="A64" s="435"/>
      <c r="B64" s="230">
        <f t="shared" si="6"/>
        <v>76</v>
      </c>
      <c r="C64" s="432"/>
      <c r="D64" s="429"/>
      <c r="E64" s="429"/>
      <c r="I64" s="429"/>
      <c r="J64" s="429"/>
      <c r="K64" s="442"/>
    </row>
    <row r="65" spans="1:11" ht="29.5" thickBot="1" x14ac:dyDescent="0.4">
      <c r="A65" s="436"/>
      <c r="B65" s="230">
        <f t="shared" si="6"/>
        <v>77</v>
      </c>
      <c r="C65" s="433"/>
      <c r="D65" s="430"/>
      <c r="E65" s="430"/>
      <c r="F65" s="111" t="b">
        <v>0</v>
      </c>
      <c r="G65" s="112" t="s">
        <v>76</v>
      </c>
      <c r="H65" s="59" t="s">
        <v>116</v>
      </c>
      <c r="I65" s="430"/>
      <c r="J65" s="430"/>
      <c r="K65" s="443"/>
    </row>
    <row r="66" spans="1:11" ht="4.5" customHeight="1" thickBot="1" x14ac:dyDescent="0.4">
      <c r="C66" s="227"/>
      <c r="D66" s="148"/>
      <c r="E66" s="148"/>
      <c r="F66" s="31"/>
      <c r="G66" s="31"/>
      <c r="H66" s="34"/>
      <c r="I66" s="148"/>
      <c r="J66" s="148"/>
      <c r="K66" s="33"/>
    </row>
    <row r="67" spans="1:11" ht="15" customHeight="1" x14ac:dyDescent="0.35">
      <c r="A67" s="434">
        <v>8</v>
      </c>
      <c r="B67" s="229">
        <f>B59+10</f>
        <v>81</v>
      </c>
      <c r="C67" s="431"/>
      <c r="D67" s="428"/>
      <c r="E67" s="428"/>
      <c r="F67" s="108" t="b">
        <v>0</v>
      </c>
      <c r="G67" s="67" t="s">
        <v>111</v>
      </c>
      <c r="H67" s="83" t="s">
        <v>112</v>
      </c>
      <c r="I67" s="428"/>
      <c r="J67" s="428"/>
      <c r="K67" s="441"/>
    </row>
    <row r="68" spans="1:11" ht="3.75" customHeight="1" x14ac:dyDescent="0.35">
      <c r="A68" s="435"/>
      <c r="B68" s="230">
        <f>B67+1</f>
        <v>82</v>
      </c>
      <c r="C68" s="432"/>
      <c r="D68" s="429"/>
      <c r="E68" s="429"/>
      <c r="I68" s="429"/>
      <c r="J68" s="429"/>
      <c r="K68" s="442"/>
    </row>
    <row r="69" spans="1:11" x14ac:dyDescent="0.35">
      <c r="A69" s="435"/>
      <c r="B69" s="230">
        <f t="shared" ref="B69:B73" si="7">B68+1</f>
        <v>83</v>
      </c>
      <c r="C69" s="432"/>
      <c r="D69" s="429"/>
      <c r="E69" s="429"/>
      <c r="F69" s="109" t="b">
        <v>0</v>
      </c>
      <c r="G69" t="s">
        <v>2</v>
      </c>
      <c r="H69" s="3" t="s">
        <v>113</v>
      </c>
      <c r="I69" s="429"/>
      <c r="J69" s="429"/>
      <c r="K69" s="442"/>
    </row>
    <row r="70" spans="1:11" ht="3.75" customHeight="1" x14ac:dyDescent="0.35">
      <c r="A70" s="435"/>
      <c r="B70" s="230">
        <f t="shared" si="7"/>
        <v>84</v>
      </c>
      <c r="C70" s="432"/>
      <c r="D70" s="429"/>
      <c r="E70" s="429"/>
      <c r="I70" s="429"/>
      <c r="J70" s="429"/>
      <c r="K70" s="442"/>
    </row>
    <row r="71" spans="1:11" x14ac:dyDescent="0.35">
      <c r="A71" s="435"/>
      <c r="B71" s="230">
        <f t="shared" si="7"/>
        <v>85</v>
      </c>
      <c r="C71" s="432"/>
      <c r="D71" s="429"/>
      <c r="E71" s="429"/>
      <c r="F71" s="110" t="b">
        <v>0</v>
      </c>
      <c r="G71" s="45" t="s">
        <v>114</v>
      </c>
      <c r="H71" s="9" t="s">
        <v>115</v>
      </c>
      <c r="I71" s="429"/>
      <c r="J71" s="429"/>
      <c r="K71" s="442"/>
    </row>
    <row r="72" spans="1:11" ht="3.75" customHeight="1" x14ac:dyDescent="0.35">
      <c r="A72" s="435"/>
      <c r="B72" s="230">
        <f t="shared" si="7"/>
        <v>86</v>
      </c>
      <c r="C72" s="432"/>
      <c r="D72" s="429"/>
      <c r="E72" s="429"/>
      <c r="I72" s="429"/>
      <c r="J72" s="429"/>
      <c r="K72" s="442"/>
    </row>
    <row r="73" spans="1:11" ht="29.5" thickBot="1" x14ac:dyDescent="0.4">
      <c r="A73" s="436"/>
      <c r="B73" s="230">
        <f t="shared" si="7"/>
        <v>87</v>
      </c>
      <c r="C73" s="433"/>
      <c r="D73" s="430"/>
      <c r="E73" s="430"/>
      <c r="F73" s="111" t="b">
        <v>0</v>
      </c>
      <c r="G73" s="112" t="s">
        <v>76</v>
      </c>
      <c r="H73" s="59" t="s">
        <v>116</v>
      </c>
      <c r="I73" s="430"/>
      <c r="J73" s="430"/>
      <c r="K73" s="443"/>
    </row>
    <row r="74" spans="1:11" ht="4.5" customHeight="1" thickBot="1" x14ac:dyDescent="0.4">
      <c r="C74" s="227"/>
      <c r="D74" s="148"/>
      <c r="E74" s="148"/>
      <c r="F74" s="31"/>
      <c r="G74" s="31"/>
      <c r="H74" s="34"/>
      <c r="I74" s="148"/>
      <c r="J74" s="148"/>
      <c r="K74" s="33"/>
    </row>
    <row r="75" spans="1:11" ht="15" customHeight="1" x14ac:dyDescent="0.35">
      <c r="A75" s="434">
        <f>A67+1</f>
        <v>9</v>
      </c>
      <c r="B75" s="229">
        <f>B67+10</f>
        <v>91</v>
      </c>
      <c r="C75" s="431"/>
      <c r="D75" s="428"/>
      <c r="E75" s="428"/>
      <c r="F75" s="108" t="b">
        <v>0</v>
      </c>
      <c r="G75" s="67" t="s">
        <v>111</v>
      </c>
      <c r="H75" s="83" t="s">
        <v>112</v>
      </c>
      <c r="I75" s="428"/>
      <c r="J75" s="428"/>
      <c r="K75" s="441"/>
    </row>
    <row r="76" spans="1:11" ht="3.75" customHeight="1" x14ac:dyDescent="0.35">
      <c r="A76" s="435"/>
      <c r="B76" s="230">
        <f>B75+1</f>
        <v>92</v>
      </c>
      <c r="C76" s="432"/>
      <c r="D76" s="429"/>
      <c r="E76" s="429"/>
      <c r="I76" s="429"/>
      <c r="J76" s="429"/>
      <c r="K76" s="442"/>
    </row>
    <row r="77" spans="1:11" x14ac:dyDescent="0.35">
      <c r="A77" s="435"/>
      <c r="B77" s="230">
        <f t="shared" ref="B77:B81" si="8">B76+1</f>
        <v>93</v>
      </c>
      <c r="C77" s="432"/>
      <c r="D77" s="429"/>
      <c r="E77" s="429"/>
      <c r="F77" s="109" t="b">
        <v>0</v>
      </c>
      <c r="G77" t="s">
        <v>2</v>
      </c>
      <c r="H77" s="3" t="s">
        <v>113</v>
      </c>
      <c r="I77" s="429"/>
      <c r="J77" s="429"/>
      <c r="K77" s="442"/>
    </row>
    <row r="78" spans="1:11" ht="3.75" customHeight="1" x14ac:dyDescent="0.35">
      <c r="A78" s="435"/>
      <c r="B78" s="230">
        <f t="shared" si="8"/>
        <v>94</v>
      </c>
      <c r="C78" s="432"/>
      <c r="D78" s="429"/>
      <c r="E78" s="429"/>
      <c r="I78" s="429"/>
      <c r="J78" s="429"/>
      <c r="K78" s="442"/>
    </row>
    <row r="79" spans="1:11" x14ac:dyDescent="0.35">
      <c r="A79" s="435"/>
      <c r="B79" s="230">
        <f t="shared" si="8"/>
        <v>95</v>
      </c>
      <c r="C79" s="432"/>
      <c r="D79" s="429"/>
      <c r="E79" s="429"/>
      <c r="F79" s="110" t="b">
        <v>0</v>
      </c>
      <c r="G79" s="45" t="s">
        <v>114</v>
      </c>
      <c r="H79" s="9" t="s">
        <v>115</v>
      </c>
      <c r="I79" s="429"/>
      <c r="J79" s="429"/>
      <c r="K79" s="442"/>
    </row>
    <row r="80" spans="1:11" ht="3.75" customHeight="1" x14ac:dyDescent="0.35">
      <c r="A80" s="435"/>
      <c r="B80" s="230">
        <f t="shared" si="8"/>
        <v>96</v>
      </c>
      <c r="C80" s="432"/>
      <c r="D80" s="429"/>
      <c r="E80" s="429"/>
      <c r="I80" s="429"/>
      <c r="J80" s="429"/>
      <c r="K80" s="442"/>
    </row>
    <row r="81" spans="1:11" ht="29.5" thickBot="1" x14ac:dyDescent="0.4">
      <c r="A81" s="436"/>
      <c r="B81" s="230">
        <f t="shared" si="8"/>
        <v>97</v>
      </c>
      <c r="C81" s="433"/>
      <c r="D81" s="430"/>
      <c r="E81" s="430"/>
      <c r="F81" s="111" t="b">
        <v>0</v>
      </c>
      <c r="G81" s="112" t="s">
        <v>76</v>
      </c>
      <c r="H81" s="59" t="s">
        <v>116</v>
      </c>
      <c r="I81" s="430"/>
      <c r="J81" s="430"/>
      <c r="K81" s="443"/>
    </row>
    <row r="82" spans="1:11" ht="4.5" customHeight="1" thickBot="1" x14ac:dyDescent="0.4">
      <c r="C82" s="227"/>
      <c r="D82" s="148"/>
      <c r="E82" s="148"/>
      <c r="F82" s="31"/>
      <c r="G82" s="31"/>
      <c r="H82" s="34"/>
      <c r="I82" s="148"/>
      <c r="J82" s="148"/>
      <c r="K82" s="33"/>
    </row>
    <row r="83" spans="1:11" ht="15" customHeight="1" x14ac:dyDescent="0.35">
      <c r="A83" s="434">
        <f>A75+1</f>
        <v>10</v>
      </c>
      <c r="B83" s="229">
        <f>B75+10</f>
        <v>101</v>
      </c>
      <c r="C83" s="431"/>
      <c r="D83" s="428"/>
      <c r="E83" s="428"/>
      <c r="F83" s="108" t="b">
        <v>0</v>
      </c>
      <c r="G83" s="67" t="s">
        <v>111</v>
      </c>
      <c r="H83" s="83" t="s">
        <v>112</v>
      </c>
      <c r="I83" s="428"/>
      <c r="J83" s="428"/>
      <c r="K83" s="441"/>
    </row>
    <row r="84" spans="1:11" ht="3.75" customHeight="1" x14ac:dyDescent="0.35">
      <c r="A84" s="435"/>
      <c r="B84" s="230">
        <f>B83+1</f>
        <v>102</v>
      </c>
      <c r="C84" s="432"/>
      <c r="D84" s="429"/>
      <c r="E84" s="429"/>
      <c r="I84" s="429"/>
      <c r="J84" s="429"/>
      <c r="K84" s="442"/>
    </row>
    <row r="85" spans="1:11" x14ac:dyDescent="0.35">
      <c r="A85" s="435"/>
      <c r="B85" s="230">
        <f t="shared" ref="B85:B89" si="9">B84+1</f>
        <v>103</v>
      </c>
      <c r="C85" s="432"/>
      <c r="D85" s="429"/>
      <c r="E85" s="429"/>
      <c r="F85" s="109" t="b">
        <v>0</v>
      </c>
      <c r="G85" t="s">
        <v>2</v>
      </c>
      <c r="H85" s="3" t="s">
        <v>113</v>
      </c>
      <c r="I85" s="429"/>
      <c r="J85" s="429"/>
      <c r="K85" s="442"/>
    </row>
    <row r="86" spans="1:11" ht="3.75" customHeight="1" x14ac:dyDescent="0.35">
      <c r="A86" s="435"/>
      <c r="B86" s="230">
        <f t="shared" si="9"/>
        <v>104</v>
      </c>
      <c r="C86" s="432"/>
      <c r="D86" s="429"/>
      <c r="E86" s="429"/>
      <c r="I86" s="429"/>
      <c r="J86" s="429"/>
      <c r="K86" s="442"/>
    </row>
    <row r="87" spans="1:11" x14ac:dyDescent="0.35">
      <c r="A87" s="435"/>
      <c r="B87" s="230">
        <f t="shared" si="9"/>
        <v>105</v>
      </c>
      <c r="C87" s="432"/>
      <c r="D87" s="429"/>
      <c r="E87" s="429"/>
      <c r="F87" s="110" t="b">
        <v>0</v>
      </c>
      <c r="G87" s="45" t="s">
        <v>114</v>
      </c>
      <c r="H87" s="9" t="s">
        <v>115</v>
      </c>
      <c r="I87" s="429"/>
      <c r="J87" s="429"/>
      <c r="K87" s="442"/>
    </row>
    <row r="88" spans="1:11" ht="3.75" customHeight="1" x14ac:dyDescent="0.35">
      <c r="A88" s="435"/>
      <c r="B88" s="230">
        <f t="shared" si="9"/>
        <v>106</v>
      </c>
      <c r="C88" s="432"/>
      <c r="D88" s="429"/>
      <c r="E88" s="429"/>
      <c r="I88" s="429"/>
      <c r="J88" s="429"/>
      <c r="K88" s="442"/>
    </row>
    <row r="89" spans="1:11" ht="29.5" thickBot="1" x14ac:dyDescent="0.4">
      <c r="A89" s="436"/>
      <c r="B89" s="230">
        <f t="shared" si="9"/>
        <v>107</v>
      </c>
      <c r="C89" s="433"/>
      <c r="D89" s="430"/>
      <c r="E89" s="430"/>
      <c r="F89" s="111" t="b">
        <v>0</v>
      </c>
      <c r="G89" s="112" t="s">
        <v>76</v>
      </c>
      <c r="H89" s="59" t="s">
        <v>116</v>
      </c>
      <c r="I89" s="430"/>
      <c r="J89" s="430"/>
      <c r="K89" s="443"/>
    </row>
    <row r="90" spans="1:11" ht="4.5" customHeight="1" thickBot="1" x14ac:dyDescent="0.4">
      <c r="C90" s="227"/>
      <c r="D90" s="148"/>
      <c r="E90" s="148"/>
      <c r="F90" s="31"/>
      <c r="G90" s="31"/>
      <c r="H90" s="34"/>
      <c r="I90" s="148"/>
      <c r="J90" s="148"/>
      <c r="K90" s="33"/>
    </row>
    <row r="91" spans="1:11" ht="15" customHeight="1" x14ac:dyDescent="0.35">
      <c r="A91" s="434">
        <f>A83+1</f>
        <v>11</v>
      </c>
      <c r="B91" s="229">
        <f>B83+10</f>
        <v>111</v>
      </c>
      <c r="C91" s="431"/>
      <c r="D91" s="428"/>
      <c r="E91" s="428"/>
      <c r="F91" s="108" t="b">
        <v>0</v>
      </c>
      <c r="G91" s="67" t="s">
        <v>111</v>
      </c>
      <c r="H91" s="83" t="s">
        <v>112</v>
      </c>
      <c r="I91" s="428"/>
      <c r="J91" s="428"/>
      <c r="K91" s="441"/>
    </row>
    <row r="92" spans="1:11" ht="3.75" customHeight="1" x14ac:dyDescent="0.35">
      <c r="A92" s="435"/>
      <c r="B92" s="230">
        <f>B91+1</f>
        <v>112</v>
      </c>
      <c r="C92" s="432"/>
      <c r="D92" s="429"/>
      <c r="E92" s="429"/>
      <c r="I92" s="429"/>
      <c r="J92" s="429"/>
      <c r="K92" s="442"/>
    </row>
    <row r="93" spans="1:11" x14ac:dyDescent="0.35">
      <c r="A93" s="435"/>
      <c r="B93" s="230">
        <f t="shared" ref="B93:B97" si="10">B92+1</f>
        <v>113</v>
      </c>
      <c r="C93" s="432"/>
      <c r="D93" s="429"/>
      <c r="E93" s="429"/>
      <c r="F93" s="109" t="b">
        <v>0</v>
      </c>
      <c r="G93" t="s">
        <v>2</v>
      </c>
      <c r="H93" s="3" t="s">
        <v>113</v>
      </c>
      <c r="I93" s="429"/>
      <c r="J93" s="429"/>
      <c r="K93" s="442"/>
    </row>
    <row r="94" spans="1:11" ht="3.75" customHeight="1" x14ac:dyDescent="0.35">
      <c r="A94" s="435"/>
      <c r="B94" s="230">
        <f t="shared" si="10"/>
        <v>114</v>
      </c>
      <c r="C94" s="432"/>
      <c r="D94" s="429"/>
      <c r="E94" s="429"/>
      <c r="I94" s="429"/>
      <c r="J94" s="429"/>
      <c r="K94" s="442"/>
    </row>
    <row r="95" spans="1:11" x14ac:dyDescent="0.35">
      <c r="A95" s="435"/>
      <c r="B95" s="230">
        <f t="shared" si="10"/>
        <v>115</v>
      </c>
      <c r="C95" s="432"/>
      <c r="D95" s="429"/>
      <c r="E95" s="429"/>
      <c r="F95" s="110" t="b">
        <v>0</v>
      </c>
      <c r="G95" s="45" t="s">
        <v>114</v>
      </c>
      <c r="H95" s="9" t="s">
        <v>115</v>
      </c>
      <c r="I95" s="429"/>
      <c r="J95" s="429"/>
      <c r="K95" s="442"/>
    </row>
    <row r="96" spans="1:11" ht="3.75" customHeight="1" x14ac:dyDescent="0.35">
      <c r="A96" s="435"/>
      <c r="B96" s="230">
        <f t="shared" si="10"/>
        <v>116</v>
      </c>
      <c r="C96" s="432"/>
      <c r="D96" s="429"/>
      <c r="E96" s="429"/>
      <c r="I96" s="429"/>
      <c r="J96" s="429"/>
      <c r="K96" s="442"/>
    </row>
    <row r="97" spans="1:11" ht="29.5" thickBot="1" x14ac:dyDescent="0.4">
      <c r="A97" s="436"/>
      <c r="B97" s="230">
        <f t="shared" si="10"/>
        <v>117</v>
      </c>
      <c r="C97" s="433"/>
      <c r="D97" s="430"/>
      <c r="E97" s="430"/>
      <c r="F97" s="111" t="b">
        <v>0</v>
      </c>
      <c r="G97" s="112" t="s">
        <v>76</v>
      </c>
      <c r="H97" s="59" t="s">
        <v>116</v>
      </c>
      <c r="I97" s="430"/>
      <c r="J97" s="430"/>
      <c r="K97" s="443"/>
    </row>
    <row r="98" spans="1:11" ht="4.5" customHeight="1" thickBot="1" x14ac:dyDescent="0.4">
      <c r="C98" s="227"/>
      <c r="D98" s="148"/>
      <c r="E98" s="148"/>
      <c r="F98" s="31"/>
      <c r="G98" s="31"/>
      <c r="H98" s="34"/>
      <c r="I98" s="148"/>
      <c r="J98" s="148"/>
      <c r="K98" s="33"/>
    </row>
    <row r="99" spans="1:11" ht="15" customHeight="1" x14ac:dyDescent="0.35">
      <c r="A99" s="434">
        <f>A91+1</f>
        <v>12</v>
      </c>
      <c r="B99" s="229">
        <f>B91+10</f>
        <v>121</v>
      </c>
      <c r="C99" s="431"/>
      <c r="D99" s="428"/>
      <c r="E99" s="428"/>
      <c r="F99" s="108" t="b">
        <v>0</v>
      </c>
      <c r="G99" s="67" t="s">
        <v>111</v>
      </c>
      <c r="H99" s="83" t="s">
        <v>112</v>
      </c>
      <c r="I99" s="428"/>
      <c r="J99" s="428"/>
      <c r="K99" s="441"/>
    </row>
    <row r="100" spans="1:11" ht="3.75" customHeight="1" x14ac:dyDescent="0.35">
      <c r="A100" s="435"/>
      <c r="B100" s="230">
        <f>B99+1</f>
        <v>122</v>
      </c>
      <c r="C100" s="432"/>
      <c r="D100" s="429"/>
      <c r="E100" s="429"/>
      <c r="I100" s="429"/>
      <c r="J100" s="429"/>
      <c r="K100" s="442"/>
    </row>
    <row r="101" spans="1:11" x14ac:dyDescent="0.35">
      <c r="A101" s="435"/>
      <c r="B101" s="230">
        <f t="shared" ref="B101:B105" si="11">B100+1</f>
        <v>123</v>
      </c>
      <c r="C101" s="432"/>
      <c r="D101" s="429"/>
      <c r="E101" s="429"/>
      <c r="F101" s="109" t="b">
        <v>0</v>
      </c>
      <c r="G101" t="s">
        <v>2</v>
      </c>
      <c r="H101" s="3" t="s">
        <v>113</v>
      </c>
      <c r="I101" s="429"/>
      <c r="J101" s="429"/>
      <c r="K101" s="442"/>
    </row>
    <row r="102" spans="1:11" ht="3.75" customHeight="1" x14ac:dyDescent="0.35">
      <c r="A102" s="435"/>
      <c r="B102" s="230">
        <f t="shared" si="11"/>
        <v>124</v>
      </c>
      <c r="C102" s="432"/>
      <c r="D102" s="429"/>
      <c r="E102" s="429"/>
      <c r="I102" s="429"/>
      <c r="J102" s="429"/>
      <c r="K102" s="442"/>
    </row>
    <row r="103" spans="1:11" x14ac:dyDescent="0.35">
      <c r="A103" s="435"/>
      <c r="B103" s="230">
        <f t="shared" si="11"/>
        <v>125</v>
      </c>
      <c r="C103" s="432"/>
      <c r="D103" s="429"/>
      <c r="E103" s="429"/>
      <c r="F103" s="110" t="b">
        <v>0</v>
      </c>
      <c r="G103" s="45" t="s">
        <v>114</v>
      </c>
      <c r="H103" s="9" t="s">
        <v>115</v>
      </c>
      <c r="I103" s="429"/>
      <c r="J103" s="429"/>
      <c r="K103" s="442"/>
    </row>
    <row r="104" spans="1:11" ht="3.75" customHeight="1" x14ac:dyDescent="0.35">
      <c r="A104" s="435"/>
      <c r="B104" s="230">
        <f t="shared" si="11"/>
        <v>126</v>
      </c>
      <c r="C104" s="432"/>
      <c r="D104" s="429"/>
      <c r="E104" s="429"/>
      <c r="I104" s="429"/>
      <c r="J104" s="429"/>
      <c r="K104" s="442"/>
    </row>
    <row r="105" spans="1:11" ht="29.5" thickBot="1" x14ac:dyDescent="0.4">
      <c r="A105" s="436"/>
      <c r="B105" s="230">
        <f t="shared" si="11"/>
        <v>127</v>
      </c>
      <c r="C105" s="433"/>
      <c r="D105" s="430"/>
      <c r="E105" s="430"/>
      <c r="F105" s="111" t="b">
        <v>0</v>
      </c>
      <c r="G105" s="112" t="s">
        <v>76</v>
      </c>
      <c r="H105" s="59" t="s">
        <v>116</v>
      </c>
      <c r="I105" s="430"/>
      <c r="J105" s="430"/>
      <c r="K105" s="443"/>
    </row>
    <row r="106" spans="1:11" ht="4.5" customHeight="1" thickBot="1" x14ac:dyDescent="0.4">
      <c r="C106" s="227"/>
      <c r="D106" s="148"/>
      <c r="E106" s="148"/>
      <c r="F106" s="31"/>
      <c r="G106" s="31"/>
      <c r="H106" s="34"/>
      <c r="I106" s="148"/>
      <c r="J106" s="148"/>
      <c r="K106" s="33"/>
    </row>
    <row r="107" spans="1:11" ht="15" customHeight="1" x14ac:dyDescent="0.35">
      <c r="A107" s="434">
        <f>A99+1</f>
        <v>13</v>
      </c>
      <c r="B107" s="229">
        <f>B99+10</f>
        <v>131</v>
      </c>
      <c r="C107" s="431"/>
      <c r="D107" s="428"/>
      <c r="E107" s="428"/>
      <c r="F107" s="108" t="b">
        <v>0</v>
      </c>
      <c r="G107" s="67" t="s">
        <v>111</v>
      </c>
      <c r="H107" s="83" t="s">
        <v>112</v>
      </c>
      <c r="I107" s="428"/>
      <c r="J107" s="428"/>
      <c r="K107" s="441"/>
    </row>
    <row r="108" spans="1:11" ht="3.75" customHeight="1" x14ac:dyDescent="0.35">
      <c r="A108" s="435"/>
      <c r="B108" s="230">
        <f>B107+1</f>
        <v>132</v>
      </c>
      <c r="C108" s="432"/>
      <c r="D108" s="429"/>
      <c r="E108" s="429"/>
      <c r="I108" s="429"/>
      <c r="J108" s="429"/>
      <c r="K108" s="442"/>
    </row>
    <row r="109" spans="1:11" x14ac:dyDescent="0.35">
      <c r="A109" s="435"/>
      <c r="B109" s="230">
        <f t="shared" ref="B109:B113" si="12">B108+1</f>
        <v>133</v>
      </c>
      <c r="C109" s="432"/>
      <c r="D109" s="429"/>
      <c r="E109" s="429"/>
      <c r="F109" s="109" t="b">
        <v>0</v>
      </c>
      <c r="G109" t="s">
        <v>2</v>
      </c>
      <c r="H109" s="3" t="s">
        <v>113</v>
      </c>
      <c r="I109" s="429"/>
      <c r="J109" s="429"/>
      <c r="K109" s="442"/>
    </row>
    <row r="110" spans="1:11" ht="3.75" customHeight="1" x14ac:dyDescent="0.35">
      <c r="A110" s="435"/>
      <c r="B110" s="230">
        <f t="shared" si="12"/>
        <v>134</v>
      </c>
      <c r="C110" s="432"/>
      <c r="D110" s="429"/>
      <c r="E110" s="429"/>
      <c r="I110" s="429"/>
      <c r="J110" s="429"/>
      <c r="K110" s="442"/>
    </row>
    <row r="111" spans="1:11" x14ac:dyDescent="0.35">
      <c r="A111" s="435"/>
      <c r="B111" s="230">
        <f t="shared" si="12"/>
        <v>135</v>
      </c>
      <c r="C111" s="432"/>
      <c r="D111" s="429"/>
      <c r="E111" s="429"/>
      <c r="F111" s="110" t="b">
        <v>0</v>
      </c>
      <c r="G111" s="45" t="s">
        <v>114</v>
      </c>
      <c r="H111" s="9" t="s">
        <v>115</v>
      </c>
      <c r="I111" s="429"/>
      <c r="J111" s="429"/>
      <c r="K111" s="442"/>
    </row>
    <row r="112" spans="1:11" ht="3.75" customHeight="1" x14ac:dyDescent="0.35">
      <c r="A112" s="435"/>
      <c r="B112" s="230">
        <f t="shared" si="12"/>
        <v>136</v>
      </c>
      <c r="C112" s="432"/>
      <c r="D112" s="429"/>
      <c r="E112" s="429"/>
      <c r="I112" s="429"/>
      <c r="J112" s="429"/>
      <c r="K112" s="442"/>
    </row>
    <row r="113" spans="1:11" ht="29.5" thickBot="1" x14ac:dyDescent="0.4">
      <c r="A113" s="436"/>
      <c r="B113" s="230">
        <f t="shared" si="12"/>
        <v>137</v>
      </c>
      <c r="C113" s="433"/>
      <c r="D113" s="430"/>
      <c r="E113" s="430"/>
      <c r="F113" s="111" t="b">
        <v>0</v>
      </c>
      <c r="G113" s="112" t="s">
        <v>76</v>
      </c>
      <c r="H113" s="59" t="s">
        <v>116</v>
      </c>
      <c r="I113" s="430"/>
      <c r="J113" s="430"/>
      <c r="K113" s="443"/>
    </row>
    <row r="114" spans="1:11" ht="4.5" customHeight="1" thickBot="1" x14ac:dyDescent="0.4">
      <c r="C114" s="227"/>
      <c r="D114" s="148"/>
      <c r="E114" s="148"/>
      <c r="F114" s="31"/>
      <c r="G114" s="31"/>
      <c r="H114" s="34"/>
      <c r="I114" s="148"/>
      <c r="J114" s="148"/>
      <c r="K114" s="33"/>
    </row>
    <row r="115" spans="1:11" ht="15" customHeight="1" x14ac:dyDescent="0.35">
      <c r="A115" s="434">
        <f>A107+1</f>
        <v>14</v>
      </c>
      <c r="B115" s="229">
        <f>B107+10</f>
        <v>141</v>
      </c>
      <c r="C115" s="431"/>
      <c r="D115" s="428"/>
      <c r="E115" s="428"/>
      <c r="F115" s="108" t="b">
        <v>0</v>
      </c>
      <c r="G115" s="67" t="s">
        <v>111</v>
      </c>
      <c r="H115" s="83" t="s">
        <v>112</v>
      </c>
      <c r="I115" s="428"/>
      <c r="J115" s="428"/>
      <c r="K115" s="441"/>
    </row>
    <row r="116" spans="1:11" ht="3.75" customHeight="1" x14ac:dyDescent="0.35">
      <c r="A116" s="435"/>
      <c r="B116" s="230">
        <f>B115+1</f>
        <v>142</v>
      </c>
      <c r="C116" s="432"/>
      <c r="D116" s="429"/>
      <c r="E116" s="429"/>
      <c r="I116" s="429"/>
      <c r="J116" s="429"/>
      <c r="K116" s="442"/>
    </row>
    <row r="117" spans="1:11" x14ac:dyDescent="0.35">
      <c r="A117" s="435"/>
      <c r="B117" s="230">
        <f t="shared" ref="B117:B121" si="13">B116+1</f>
        <v>143</v>
      </c>
      <c r="C117" s="432"/>
      <c r="D117" s="429"/>
      <c r="E117" s="429"/>
      <c r="F117" s="109" t="b">
        <v>0</v>
      </c>
      <c r="G117" t="s">
        <v>2</v>
      </c>
      <c r="H117" s="3" t="s">
        <v>113</v>
      </c>
      <c r="I117" s="429"/>
      <c r="J117" s="429"/>
      <c r="K117" s="442"/>
    </row>
    <row r="118" spans="1:11" ht="3.75" customHeight="1" x14ac:dyDescent="0.35">
      <c r="A118" s="435"/>
      <c r="B118" s="230">
        <f t="shared" si="13"/>
        <v>144</v>
      </c>
      <c r="C118" s="432"/>
      <c r="D118" s="429"/>
      <c r="E118" s="429"/>
      <c r="I118" s="429"/>
      <c r="J118" s="429"/>
      <c r="K118" s="442"/>
    </row>
    <row r="119" spans="1:11" x14ac:dyDescent="0.35">
      <c r="A119" s="435"/>
      <c r="B119" s="230">
        <f t="shared" si="13"/>
        <v>145</v>
      </c>
      <c r="C119" s="432"/>
      <c r="D119" s="429"/>
      <c r="E119" s="429"/>
      <c r="F119" s="110" t="b">
        <v>0</v>
      </c>
      <c r="G119" s="45" t="s">
        <v>114</v>
      </c>
      <c r="H119" s="9" t="s">
        <v>115</v>
      </c>
      <c r="I119" s="429"/>
      <c r="J119" s="429"/>
      <c r="K119" s="442"/>
    </row>
    <row r="120" spans="1:11" ht="3.75" customHeight="1" x14ac:dyDescent="0.35">
      <c r="A120" s="435"/>
      <c r="B120" s="230">
        <f t="shared" si="13"/>
        <v>146</v>
      </c>
      <c r="C120" s="432"/>
      <c r="D120" s="429"/>
      <c r="E120" s="429"/>
      <c r="I120" s="429"/>
      <c r="J120" s="429"/>
      <c r="K120" s="442"/>
    </row>
    <row r="121" spans="1:11" ht="29.5" thickBot="1" x14ac:dyDescent="0.4">
      <c r="A121" s="436"/>
      <c r="B121" s="230">
        <f t="shared" si="13"/>
        <v>147</v>
      </c>
      <c r="C121" s="433"/>
      <c r="D121" s="430"/>
      <c r="E121" s="430"/>
      <c r="F121" s="111" t="b">
        <v>0</v>
      </c>
      <c r="G121" s="112" t="s">
        <v>76</v>
      </c>
      <c r="H121" s="59" t="s">
        <v>116</v>
      </c>
      <c r="I121" s="430"/>
      <c r="J121" s="430"/>
      <c r="K121" s="443"/>
    </row>
    <row r="122" spans="1:11" ht="4.5" customHeight="1" thickBot="1" x14ac:dyDescent="0.4">
      <c r="C122" s="227"/>
      <c r="D122" s="148"/>
      <c r="E122" s="148"/>
      <c r="F122" s="31"/>
      <c r="G122" s="31"/>
      <c r="H122" s="34"/>
      <c r="I122" s="148"/>
      <c r="J122" s="148"/>
      <c r="K122" s="33"/>
    </row>
    <row r="123" spans="1:11" ht="15" customHeight="1" x14ac:dyDescent="0.35">
      <c r="A123" s="434">
        <f>A115+1</f>
        <v>15</v>
      </c>
      <c r="B123" s="229">
        <f>B115+10</f>
        <v>151</v>
      </c>
      <c r="C123" s="431"/>
      <c r="D123" s="428"/>
      <c r="E123" s="428"/>
      <c r="F123" s="108" t="b">
        <v>0</v>
      </c>
      <c r="G123" s="67" t="s">
        <v>111</v>
      </c>
      <c r="H123" s="83" t="s">
        <v>112</v>
      </c>
      <c r="I123" s="428"/>
      <c r="J123" s="428"/>
      <c r="K123" s="441"/>
    </row>
    <row r="124" spans="1:11" ht="3.75" customHeight="1" x14ac:dyDescent="0.35">
      <c r="A124" s="435"/>
      <c r="B124" s="230">
        <f>B123+1</f>
        <v>152</v>
      </c>
      <c r="C124" s="432"/>
      <c r="D124" s="429"/>
      <c r="E124" s="429"/>
      <c r="I124" s="429"/>
      <c r="J124" s="429"/>
      <c r="K124" s="442"/>
    </row>
    <row r="125" spans="1:11" x14ac:dyDescent="0.35">
      <c r="A125" s="435"/>
      <c r="B125" s="230">
        <f t="shared" ref="B125:B129" si="14">B124+1</f>
        <v>153</v>
      </c>
      <c r="C125" s="432"/>
      <c r="D125" s="429"/>
      <c r="E125" s="429"/>
      <c r="F125" s="109" t="b">
        <v>0</v>
      </c>
      <c r="G125" t="s">
        <v>2</v>
      </c>
      <c r="H125" s="3" t="s">
        <v>113</v>
      </c>
      <c r="I125" s="429"/>
      <c r="J125" s="429"/>
      <c r="K125" s="442"/>
    </row>
    <row r="126" spans="1:11" ht="3.75" customHeight="1" x14ac:dyDescent="0.35">
      <c r="A126" s="435"/>
      <c r="B126" s="230">
        <f t="shared" si="14"/>
        <v>154</v>
      </c>
      <c r="C126" s="432"/>
      <c r="D126" s="429"/>
      <c r="E126" s="429"/>
      <c r="I126" s="429"/>
      <c r="J126" s="429"/>
      <c r="K126" s="442"/>
    </row>
    <row r="127" spans="1:11" x14ac:dyDescent="0.35">
      <c r="A127" s="435"/>
      <c r="B127" s="230">
        <f t="shared" si="14"/>
        <v>155</v>
      </c>
      <c r="C127" s="432"/>
      <c r="D127" s="429"/>
      <c r="E127" s="429"/>
      <c r="F127" s="110" t="b">
        <v>0</v>
      </c>
      <c r="G127" s="45" t="s">
        <v>114</v>
      </c>
      <c r="H127" s="9" t="s">
        <v>115</v>
      </c>
      <c r="I127" s="429"/>
      <c r="J127" s="429"/>
      <c r="K127" s="442"/>
    </row>
    <row r="128" spans="1:11" ht="3.75" customHeight="1" x14ac:dyDescent="0.35">
      <c r="A128" s="435"/>
      <c r="B128" s="230">
        <f t="shared" si="14"/>
        <v>156</v>
      </c>
      <c r="C128" s="432"/>
      <c r="D128" s="429"/>
      <c r="E128" s="429"/>
      <c r="I128" s="429"/>
      <c r="J128" s="429"/>
      <c r="K128" s="442"/>
    </row>
    <row r="129" spans="1:11" ht="29.5" thickBot="1" x14ac:dyDescent="0.4">
      <c r="A129" s="436"/>
      <c r="B129" s="230">
        <f t="shared" si="14"/>
        <v>157</v>
      </c>
      <c r="C129" s="433"/>
      <c r="D129" s="430"/>
      <c r="E129" s="430"/>
      <c r="F129" s="111" t="b">
        <v>0</v>
      </c>
      <c r="G129" s="112" t="s">
        <v>76</v>
      </c>
      <c r="H129" s="59" t="s">
        <v>116</v>
      </c>
      <c r="I129" s="430"/>
      <c r="J129" s="430"/>
      <c r="K129" s="443"/>
    </row>
    <row r="130" spans="1:11" ht="4.5" customHeight="1" thickBot="1" x14ac:dyDescent="0.4">
      <c r="C130" s="227"/>
      <c r="D130" s="148"/>
      <c r="E130" s="148"/>
      <c r="F130" s="31"/>
      <c r="G130" s="31"/>
      <c r="H130" s="34"/>
      <c r="I130" s="148"/>
      <c r="J130" s="148"/>
      <c r="K130" s="33"/>
    </row>
    <row r="131" spans="1:11" ht="15" customHeight="1" x14ac:dyDescent="0.35">
      <c r="A131" s="434">
        <f>A123+1</f>
        <v>16</v>
      </c>
      <c r="B131" s="229">
        <f>B123+10</f>
        <v>161</v>
      </c>
      <c r="C131" s="431"/>
      <c r="D131" s="428"/>
      <c r="E131" s="428"/>
      <c r="F131" s="108" t="b">
        <v>0</v>
      </c>
      <c r="G131" s="67" t="s">
        <v>111</v>
      </c>
      <c r="H131" s="83" t="s">
        <v>112</v>
      </c>
      <c r="I131" s="428"/>
      <c r="J131" s="428"/>
      <c r="K131" s="441"/>
    </row>
    <row r="132" spans="1:11" ht="3.75" customHeight="1" x14ac:dyDescent="0.35">
      <c r="A132" s="435"/>
      <c r="B132" s="230">
        <f>B131+1</f>
        <v>162</v>
      </c>
      <c r="C132" s="432"/>
      <c r="D132" s="429"/>
      <c r="E132" s="429"/>
      <c r="I132" s="429"/>
      <c r="J132" s="429"/>
      <c r="K132" s="442"/>
    </row>
    <row r="133" spans="1:11" x14ac:dyDescent="0.35">
      <c r="A133" s="435"/>
      <c r="B133" s="230">
        <f t="shared" ref="B133:B137" si="15">B132+1</f>
        <v>163</v>
      </c>
      <c r="C133" s="432"/>
      <c r="D133" s="429"/>
      <c r="E133" s="429"/>
      <c r="F133" s="109" t="b">
        <v>0</v>
      </c>
      <c r="G133" t="s">
        <v>2</v>
      </c>
      <c r="H133" s="3" t="s">
        <v>113</v>
      </c>
      <c r="I133" s="429"/>
      <c r="J133" s="429"/>
      <c r="K133" s="442"/>
    </row>
    <row r="134" spans="1:11" ht="3.75" customHeight="1" x14ac:dyDescent="0.35">
      <c r="A134" s="435"/>
      <c r="B134" s="230">
        <f t="shared" si="15"/>
        <v>164</v>
      </c>
      <c r="C134" s="432"/>
      <c r="D134" s="429"/>
      <c r="E134" s="429"/>
      <c r="I134" s="429"/>
      <c r="J134" s="429"/>
      <c r="K134" s="442"/>
    </row>
    <row r="135" spans="1:11" x14ac:dyDescent="0.35">
      <c r="A135" s="435"/>
      <c r="B135" s="230">
        <f t="shared" si="15"/>
        <v>165</v>
      </c>
      <c r="C135" s="432"/>
      <c r="D135" s="429"/>
      <c r="E135" s="429"/>
      <c r="F135" s="110" t="b">
        <v>0</v>
      </c>
      <c r="G135" s="45" t="s">
        <v>114</v>
      </c>
      <c r="H135" s="9" t="s">
        <v>115</v>
      </c>
      <c r="I135" s="429"/>
      <c r="J135" s="429"/>
      <c r="K135" s="442"/>
    </row>
    <row r="136" spans="1:11" ht="3.75" customHeight="1" x14ac:dyDescent="0.35">
      <c r="A136" s="435"/>
      <c r="B136" s="230">
        <f t="shared" si="15"/>
        <v>166</v>
      </c>
      <c r="C136" s="432"/>
      <c r="D136" s="429"/>
      <c r="E136" s="429"/>
      <c r="I136" s="429"/>
      <c r="J136" s="429"/>
      <c r="K136" s="442"/>
    </row>
    <row r="137" spans="1:11" ht="29.5" thickBot="1" x14ac:dyDescent="0.4">
      <c r="A137" s="436"/>
      <c r="B137" s="230">
        <f t="shared" si="15"/>
        <v>167</v>
      </c>
      <c r="C137" s="433"/>
      <c r="D137" s="430"/>
      <c r="E137" s="430"/>
      <c r="F137" s="111" t="b">
        <v>0</v>
      </c>
      <c r="G137" s="112" t="s">
        <v>76</v>
      </c>
      <c r="H137" s="59" t="s">
        <v>116</v>
      </c>
      <c r="I137" s="430"/>
      <c r="J137" s="430"/>
      <c r="K137" s="443"/>
    </row>
    <row r="138" spans="1:11" ht="4.5" customHeight="1" thickBot="1" x14ac:dyDescent="0.4">
      <c r="C138" s="227"/>
      <c r="D138" s="148"/>
      <c r="E138" s="148"/>
      <c r="F138" s="31"/>
      <c r="G138" s="31"/>
      <c r="H138" s="34"/>
      <c r="I138" s="148"/>
      <c r="J138" s="148"/>
      <c r="K138" s="33"/>
    </row>
    <row r="139" spans="1:11" ht="15" customHeight="1" x14ac:dyDescent="0.35">
      <c r="A139" s="434">
        <f>A131+1</f>
        <v>17</v>
      </c>
      <c r="B139" s="229">
        <f>B131+10</f>
        <v>171</v>
      </c>
      <c r="C139" s="431"/>
      <c r="D139" s="428"/>
      <c r="E139" s="428"/>
      <c r="F139" s="108" t="b">
        <v>0</v>
      </c>
      <c r="G139" s="67" t="s">
        <v>111</v>
      </c>
      <c r="H139" s="83" t="s">
        <v>112</v>
      </c>
      <c r="I139" s="428"/>
      <c r="J139" s="428"/>
      <c r="K139" s="441"/>
    </row>
    <row r="140" spans="1:11" ht="3.75" customHeight="1" x14ac:dyDescent="0.35">
      <c r="A140" s="435"/>
      <c r="B140" s="230">
        <f>B139+1</f>
        <v>172</v>
      </c>
      <c r="C140" s="432"/>
      <c r="D140" s="429"/>
      <c r="E140" s="429"/>
      <c r="I140" s="429"/>
      <c r="J140" s="429"/>
      <c r="K140" s="442"/>
    </row>
    <row r="141" spans="1:11" x14ac:dyDescent="0.35">
      <c r="A141" s="435"/>
      <c r="B141" s="230">
        <f t="shared" ref="B141:B145" si="16">B140+1</f>
        <v>173</v>
      </c>
      <c r="C141" s="432"/>
      <c r="D141" s="429"/>
      <c r="E141" s="429"/>
      <c r="F141" s="109" t="b">
        <v>0</v>
      </c>
      <c r="G141" t="s">
        <v>2</v>
      </c>
      <c r="H141" s="3" t="s">
        <v>113</v>
      </c>
      <c r="I141" s="429"/>
      <c r="J141" s="429"/>
      <c r="K141" s="442"/>
    </row>
    <row r="142" spans="1:11" ht="3.75" customHeight="1" x14ac:dyDescent="0.35">
      <c r="A142" s="435"/>
      <c r="B142" s="230">
        <f t="shared" si="16"/>
        <v>174</v>
      </c>
      <c r="C142" s="432"/>
      <c r="D142" s="429"/>
      <c r="E142" s="429"/>
      <c r="I142" s="429"/>
      <c r="J142" s="429"/>
      <c r="K142" s="442"/>
    </row>
    <row r="143" spans="1:11" x14ac:dyDescent="0.35">
      <c r="A143" s="435"/>
      <c r="B143" s="230">
        <f t="shared" si="16"/>
        <v>175</v>
      </c>
      <c r="C143" s="432"/>
      <c r="D143" s="429"/>
      <c r="E143" s="429"/>
      <c r="F143" s="110" t="b">
        <v>0</v>
      </c>
      <c r="G143" s="45" t="s">
        <v>114</v>
      </c>
      <c r="H143" s="9" t="s">
        <v>115</v>
      </c>
      <c r="I143" s="429"/>
      <c r="J143" s="429"/>
      <c r="K143" s="442"/>
    </row>
    <row r="144" spans="1:11" ht="3.75" customHeight="1" x14ac:dyDescent="0.35">
      <c r="A144" s="435"/>
      <c r="B144" s="230">
        <f t="shared" si="16"/>
        <v>176</v>
      </c>
      <c r="C144" s="432"/>
      <c r="D144" s="429"/>
      <c r="E144" s="429"/>
      <c r="I144" s="429"/>
      <c r="J144" s="429"/>
      <c r="K144" s="442"/>
    </row>
    <row r="145" spans="1:11" ht="29.5" thickBot="1" x14ac:dyDescent="0.4">
      <c r="A145" s="436"/>
      <c r="B145" s="230">
        <f t="shared" si="16"/>
        <v>177</v>
      </c>
      <c r="C145" s="433"/>
      <c r="D145" s="430"/>
      <c r="E145" s="430"/>
      <c r="F145" s="111" t="b">
        <v>0</v>
      </c>
      <c r="G145" s="112" t="s">
        <v>76</v>
      </c>
      <c r="H145" s="59" t="s">
        <v>116</v>
      </c>
      <c r="I145" s="430"/>
      <c r="J145" s="430"/>
      <c r="K145" s="443"/>
    </row>
    <row r="146" spans="1:11" ht="4.5" customHeight="1" thickBot="1" x14ac:dyDescent="0.4">
      <c r="C146" s="227"/>
      <c r="D146" s="148"/>
      <c r="E146" s="148"/>
      <c r="F146" s="31"/>
      <c r="G146" s="31"/>
      <c r="H146" s="34"/>
      <c r="I146" s="148"/>
      <c r="J146" s="148"/>
      <c r="K146" s="33"/>
    </row>
    <row r="147" spans="1:11" ht="15" customHeight="1" x14ac:dyDescent="0.35">
      <c r="A147" s="434">
        <f>A139+1</f>
        <v>18</v>
      </c>
      <c r="B147" s="229">
        <f>B139+10</f>
        <v>181</v>
      </c>
      <c r="C147" s="431"/>
      <c r="D147" s="428"/>
      <c r="E147" s="428"/>
      <c r="F147" s="108" t="b">
        <v>0</v>
      </c>
      <c r="G147" s="67" t="s">
        <v>111</v>
      </c>
      <c r="H147" s="83" t="s">
        <v>112</v>
      </c>
      <c r="I147" s="428"/>
      <c r="J147" s="428"/>
      <c r="K147" s="441"/>
    </row>
    <row r="148" spans="1:11" ht="3.75" customHeight="1" x14ac:dyDescent="0.35">
      <c r="A148" s="435"/>
      <c r="B148" s="230">
        <f>B147+1</f>
        <v>182</v>
      </c>
      <c r="C148" s="432"/>
      <c r="D148" s="429"/>
      <c r="E148" s="429"/>
      <c r="I148" s="429"/>
      <c r="J148" s="429"/>
      <c r="K148" s="442"/>
    </row>
    <row r="149" spans="1:11" x14ac:dyDescent="0.35">
      <c r="A149" s="435"/>
      <c r="B149" s="230">
        <f t="shared" ref="B149:B153" si="17">B148+1</f>
        <v>183</v>
      </c>
      <c r="C149" s="432"/>
      <c r="D149" s="429"/>
      <c r="E149" s="429"/>
      <c r="F149" s="109" t="b">
        <v>0</v>
      </c>
      <c r="G149" t="s">
        <v>2</v>
      </c>
      <c r="H149" s="3" t="s">
        <v>113</v>
      </c>
      <c r="I149" s="429"/>
      <c r="J149" s="429"/>
      <c r="K149" s="442"/>
    </row>
    <row r="150" spans="1:11" ht="3.75" customHeight="1" x14ac:dyDescent="0.35">
      <c r="A150" s="435"/>
      <c r="B150" s="230">
        <f t="shared" si="17"/>
        <v>184</v>
      </c>
      <c r="C150" s="432"/>
      <c r="D150" s="429"/>
      <c r="E150" s="429"/>
      <c r="I150" s="429"/>
      <c r="J150" s="429"/>
      <c r="K150" s="442"/>
    </row>
    <row r="151" spans="1:11" x14ac:dyDescent="0.35">
      <c r="A151" s="435"/>
      <c r="B151" s="230">
        <f t="shared" si="17"/>
        <v>185</v>
      </c>
      <c r="C151" s="432"/>
      <c r="D151" s="429"/>
      <c r="E151" s="429"/>
      <c r="F151" s="110" t="b">
        <v>0</v>
      </c>
      <c r="G151" s="45" t="s">
        <v>114</v>
      </c>
      <c r="H151" s="9" t="s">
        <v>115</v>
      </c>
      <c r="I151" s="429"/>
      <c r="J151" s="429"/>
      <c r="K151" s="442"/>
    </row>
    <row r="152" spans="1:11" ht="3.75" customHeight="1" x14ac:dyDescent="0.35">
      <c r="A152" s="435"/>
      <c r="B152" s="230">
        <f t="shared" si="17"/>
        <v>186</v>
      </c>
      <c r="C152" s="432"/>
      <c r="D152" s="429"/>
      <c r="E152" s="429"/>
      <c r="I152" s="429"/>
      <c r="J152" s="429"/>
      <c r="K152" s="442"/>
    </row>
    <row r="153" spans="1:11" ht="29.5" thickBot="1" x14ac:dyDescent="0.4">
      <c r="A153" s="436"/>
      <c r="B153" s="230">
        <f t="shared" si="17"/>
        <v>187</v>
      </c>
      <c r="C153" s="433"/>
      <c r="D153" s="430"/>
      <c r="E153" s="430"/>
      <c r="F153" s="111" t="b">
        <v>0</v>
      </c>
      <c r="G153" s="112" t="s">
        <v>76</v>
      </c>
      <c r="H153" s="59" t="s">
        <v>116</v>
      </c>
      <c r="I153" s="430"/>
      <c r="J153" s="430"/>
      <c r="K153" s="443"/>
    </row>
    <row r="154" spans="1:11" ht="4.5" customHeight="1" thickBot="1" x14ac:dyDescent="0.4">
      <c r="C154" s="227"/>
      <c r="D154" s="148"/>
      <c r="E154" s="148"/>
      <c r="F154" s="31"/>
      <c r="G154" s="31"/>
      <c r="H154" s="34"/>
      <c r="I154" s="148"/>
      <c r="J154" s="148"/>
      <c r="K154" s="33"/>
    </row>
    <row r="155" spans="1:11" ht="15" customHeight="1" x14ac:dyDescent="0.35">
      <c r="A155" s="434">
        <f>A147+1</f>
        <v>19</v>
      </c>
      <c r="B155" s="229">
        <f>B147+10</f>
        <v>191</v>
      </c>
      <c r="C155" s="431"/>
      <c r="D155" s="428"/>
      <c r="E155" s="428"/>
      <c r="F155" s="108" t="b">
        <v>0</v>
      </c>
      <c r="G155" s="67" t="s">
        <v>111</v>
      </c>
      <c r="H155" s="83" t="s">
        <v>112</v>
      </c>
      <c r="I155" s="428"/>
      <c r="J155" s="428"/>
      <c r="K155" s="441"/>
    </row>
    <row r="156" spans="1:11" ht="3.75" customHeight="1" x14ac:dyDescent="0.35">
      <c r="A156" s="435"/>
      <c r="B156" s="230">
        <f>B155+1</f>
        <v>192</v>
      </c>
      <c r="C156" s="432"/>
      <c r="D156" s="429"/>
      <c r="E156" s="429"/>
      <c r="I156" s="429"/>
      <c r="J156" s="429"/>
      <c r="K156" s="442"/>
    </row>
    <row r="157" spans="1:11" x14ac:dyDescent="0.35">
      <c r="A157" s="435"/>
      <c r="B157" s="230">
        <f t="shared" ref="B157:B161" si="18">B156+1</f>
        <v>193</v>
      </c>
      <c r="C157" s="432"/>
      <c r="D157" s="429"/>
      <c r="E157" s="429"/>
      <c r="F157" s="109" t="b">
        <v>0</v>
      </c>
      <c r="G157" t="s">
        <v>2</v>
      </c>
      <c r="H157" s="3" t="s">
        <v>113</v>
      </c>
      <c r="I157" s="429"/>
      <c r="J157" s="429"/>
      <c r="K157" s="442"/>
    </row>
    <row r="158" spans="1:11" ht="3.75" customHeight="1" x14ac:dyDescent="0.35">
      <c r="A158" s="435"/>
      <c r="B158" s="230">
        <f t="shared" si="18"/>
        <v>194</v>
      </c>
      <c r="C158" s="432"/>
      <c r="D158" s="429"/>
      <c r="E158" s="429"/>
      <c r="I158" s="429"/>
      <c r="J158" s="429"/>
      <c r="K158" s="442"/>
    </row>
    <row r="159" spans="1:11" x14ac:dyDescent="0.35">
      <c r="A159" s="435"/>
      <c r="B159" s="230">
        <f t="shared" si="18"/>
        <v>195</v>
      </c>
      <c r="C159" s="432"/>
      <c r="D159" s="429"/>
      <c r="E159" s="429"/>
      <c r="F159" s="110" t="b">
        <v>0</v>
      </c>
      <c r="G159" s="45" t="s">
        <v>114</v>
      </c>
      <c r="H159" s="9" t="s">
        <v>115</v>
      </c>
      <c r="I159" s="429"/>
      <c r="J159" s="429"/>
      <c r="K159" s="442"/>
    </row>
    <row r="160" spans="1:11" ht="3.75" customHeight="1" x14ac:dyDescent="0.35">
      <c r="A160" s="435"/>
      <c r="B160" s="230">
        <f t="shared" si="18"/>
        <v>196</v>
      </c>
      <c r="C160" s="432"/>
      <c r="D160" s="429"/>
      <c r="E160" s="429"/>
      <c r="I160" s="429"/>
      <c r="J160" s="429"/>
      <c r="K160" s="442"/>
    </row>
    <row r="161" spans="1:11" ht="29.5" thickBot="1" x14ac:dyDescent="0.4">
      <c r="A161" s="436"/>
      <c r="B161" s="230">
        <f t="shared" si="18"/>
        <v>197</v>
      </c>
      <c r="C161" s="433"/>
      <c r="D161" s="430"/>
      <c r="E161" s="430"/>
      <c r="F161" s="111" t="b">
        <v>0</v>
      </c>
      <c r="G161" s="112" t="s">
        <v>76</v>
      </c>
      <c r="H161" s="59" t="s">
        <v>116</v>
      </c>
      <c r="I161" s="430"/>
      <c r="J161" s="430"/>
      <c r="K161" s="443"/>
    </row>
    <row r="162" spans="1:11" ht="4.5" customHeight="1" thickBot="1" x14ac:dyDescent="0.4">
      <c r="C162" s="227"/>
      <c r="D162" s="148"/>
      <c r="E162" s="148"/>
      <c r="F162" s="31"/>
      <c r="G162" s="31"/>
      <c r="H162" s="34"/>
      <c r="I162" s="148"/>
      <c r="J162" s="148"/>
      <c r="K162" s="33"/>
    </row>
    <row r="163" spans="1:11" ht="15" customHeight="1" x14ac:dyDescent="0.35">
      <c r="A163" s="434">
        <f>A155+1</f>
        <v>20</v>
      </c>
      <c r="B163" s="229">
        <f>B155+10</f>
        <v>201</v>
      </c>
      <c r="C163" s="431"/>
      <c r="D163" s="428"/>
      <c r="E163" s="428"/>
      <c r="F163" s="108" t="b">
        <v>0</v>
      </c>
      <c r="G163" s="67" t="s">
        <v>111</v>
      </c>
      <c r="H163" s="83" t="s">
        <v>112</v>
      </c>
      <c r="I163" s="428"/>
      <c r="J163" s="428"/>
      <c r="K163" s="441"/>
    </row>
    <row r="164" spans="1:11" ht="3.75" customHeight="1" x14ac:dyDescent="0.35">
      <c r="A164" s="435"/>
      <c r="B164" s="230">
        <f>B163+1</f>
        <v>202</v>
      </c>
      <c r="C164" s="432"/>
      <c r="D164" s="429"/>
      <c r="E164" s="429"/>
      <c r="I164" s="429"/>
      <c r="J164" s="429"/>
      <c r="K164" s="442"/>
    </row>
    <row r="165" spans="1:11" x14ac:dyDescent="0.35">
      <c r="A165" s="435"/>
      <c r="B165" s="230">
        <f t="shared" ref="B165:B169" si="19">B164+1</f>
        <v>203</v>
      </c>
      <c r="C165" s="432"/>
      <c r="D165" s="429"/>
      <c r="E165" s="429"/>
      <c r="F165" s="109" t="b">
        <v>0</v>
      </c>
      <c r="G165" t="s">
        <v>2</v>
      </c>
      <c r="H165" s="3" t="s">
        <v>113</v>
      </c>
      <c r="I165" s="429"/>
      <c r="J165" s="429"/>
      <c r="K165" s="442"/>
    </row>
    <row r="166" spans="1:11" ht="3.75" customHeight="1" x14ac:dyDescent="0.35">
      <c r="A166" s="435"/>
      <c r="B166" s="230">
        <f t="shared" si="19"/>
        <v>204</v>
      </c>
      <c r="C166" s="432"/>
      <c r="D166" s="429"/>
      <c r="E166" s="429"/>
      <c r="I166" s="429"/>
      <c r="J166" s="429"/>
      <c r="K166" s="442"/>
    </row>
    <row r="167" spans="1:11" x14ac:dyDescent="0.35">
      <c r="A167" s="435"/>
      <c r="B167" s="230">
        <f t="shared" si="19"/>
        <v>205</v>
      </c>
      <c r="C167" s="432"/>
      <c r="D167" s="429"/>
      <c r="E167" s="429"/>
      <c r="F167" s="110" t="b">
        <v>0</v>
      </c>
      <c r="G167" s="45" t="s">
        <v>114</v>
      </c>
      <c r="H167" s="9" t="s">
        <v>115</v>
      </c>
      <c r="I167" s="429"/>
      <c r="J167" s="429"/>
      <c r="K167" s="442"/>
    </row>
    <row r="168" spans="1:11" ht="3.75" customHeight="1" x14ac:dyDescent="0.35">
      <c r="A168" s="435"/>
      <c r="B168" s="230">
        <f t="shared" si="19"/>
        <v>206</v>
      </c>
      <c r="C168" s="432"/>
      <c r="D168" s="429"/>
      <c r="E168" s="429"/>
      <c r="I168" s="429"/>
      <c r="J168" s="429"/>
      <c r="K168" s="442"/>
    </row>
    <row r="169" spans="1:11" ht="29.5" thickBot="1" x14ac:dyDescent="0.4">
      <c r="A169" s="436"/>
      <c r="B169" s="230">
        <f t="shared" si="19"/>
        <v>207</v>
      </c>
      <c r="C169" s="433"/>
      <c r="D169" s="430"/>
      <c r="E169" s="430"/>
      <c r="F169" s="111" t="b">
        <v>0</v>
      </c>
      <c r="G169" s="112" t="s">
        <v>76</v>
      </c>
      <c r="H169" s="59" t="s">
        <v>116</v>
      </c>
      <c r="I169" s="430"/>
      <c r="J169" s="430"/>
      <c r="K169" s="443"/>
    </row>
    <row r="170" spans="1:11" x14ac:dyDescent="0.35">
      <c r="C170" s="228"/>
      <c r="D170" s="33"/>
      <c r="E170" s="33"/>
      <c r="F170" s="31"/>
      <c r="G170" s="31"/>
      <c r="H170" s="34"/>
      <c r="I170" s="33"/>
      <c r="J170" s="33"/>
      <c r="K170" s="33"/>
    </row>
  </sheetData>
  <mergeCells count="149">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D155:D161"/>
    <mergeCell ref="E155:E161"/>
    <mergeCell ref="I155:I161"/>
    <mergeCell ref="A147:A153"/>
    <mergeCell ref="C147:C153"/>
    <mergeCell ref="D147:D153"/>
    <mergeCell ref="E147:E153"/>
    <mergeCell ref="I147:I153"/>
    <mergeCell ref="J147:J153"/>
    <mergeCell ref="A139:A145"/>
    <mergeCell ref="C139:C145"/>
    <mergeCell ref="D139:D145"/>
    <mergeCell ref="E139:E145"/>
    <mergeCell ref="I139:I145"/>
    <mergeCell ref="A131:A137"/>
    <mergeCell ref="C131:C137"/>
    <mergeCell ref="D131:D137"/>
    <mergeCell ref="E131:E137"/>
    <mergeCell ref="I131:I137"/>
    <mergeCell ref="A123:A129"/>
    <mergeCell ref="C123:C129"/>
    <mergeCell ref="D123:D129"/>
    <mergeCell ref="E123:E129"/>
    <mergeCell ref="I123:I129"/>
    <mergeCell ref="A115:A121"/>
    <mergeCell ref="C115:C121"/>
    <mergeCell ref="D115:D121"/>
    <mergeCell ref="E115:E121"/>
    <mergeCell ref="I115:I121"/>
    <mergeCell ref="A107:A113"/>
    <mergeCell ref="C107:C113"/>
    <mergeCell ref="D107:D113"/>
    <mergeCell ref="E107:E113"/>
    <mergeCell ref="I107:I113"/>
    <mergeCell ref="A99:A105"/>
    <mergeCell ref="C99:C105"/>
    <mergeCell ref="D99:D105"/>
    <mergeCell ref="E99:E105"/>
    <mergeCell ref="I99:I105"/>
    <mergeCell ref="A91:A97"/>
    <mergeCell ref="C91:C97"/>
    <mergeCell ref="D91:D97"/>
    <mergeCell ref="E91:E97"/>
    <mergeCell ref="I91:I97"/>
    <mergeCell ref="A83:A89"/>
    <mergeCell ref="C83:C89"/>
    <mergeCell ref="D83:D89"/>
    <mergeCell ref="E83:E89"/>
    <mergeCell ref="I83:I8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43:J49"/>
    <mergeCell ref="C27:C33"/>
    <mergeCell ref="D27:D33"/>
    <mergeCell ref="E27:E33"/>
    <mergeCell ref="I27:I33"/>
    <mergeCell ref="J27:J33"/>
    <mergeCell ref="I67:I73"/>
    <mergeCell ref="C51:C57"/>
    <mergeCell ref="C67:C73"/>
    <mergeCell ref="D67:D73"/>
    <mergeCell ref="E67:E73"/>
  </mergeCells>
  <conditionalFormatting sqref="F15">
    <cfRule type="expression" dxfId="2744" priority="285">
      <formula>AND($F13=TRUE,F11=TRUE)</formula>
    </cfRule>
  </conditionalFormatting>
  <conditionalFormatting sqref="F23">
    <cfRule type="expression" dxfId="2743" priority="379">
      <formula>AND($F21=TRUE,F19=TRUE)</formula>
    </cfRule>
  </conditionalFormatting>
  <conditionalFormatting sqref="F31">
    <cfRule type="expression" dxfId="2742" priority="270">
      <formula>AND($F29=TRUE,F27=TRUE)</formula>
    </cfRule>
  </conditionalFormatting>
  <conditionalFormatting sqref="F39">
    <cfRule type="expression" dxfId="2741" priority="255">
      <formula>AND($F37=TRUE,F35=TRUE)</formula>
    </cfRule>
  </conditionalFormatting>
  <conditionalFormatting sqref="F47">
    <cfRule type="expression" dxfId="2740" priority="240">
      <formula>AND($F45=TRUE,F43=TRUE)</formula>
    </cfRule>
  </conditionalFormatting>
  <conditionalFormatting sqref="F55">
    <cfRule type="expression" dxfId="2739" priority="225">
      <formula>AND($F53=TRUE,F51=TRUE)</formula>
    </cfRule>
  </conditionalFormatting>
  <conditionalFormatting sqref="F63">
    <cfRule type="expression" dxfId="2738" priority="210">
      <formula>AND($F61=TRUE,F59=TRUE)</formula>
    </cfRule>
  </conditionalFormatting>
  <conditionalFormatting sqref="F71">
    <cfRule type="expression" dxfId="2737" priority="195">
      <formula>AND($F69=TRUE,F67=TRUE)</formula>
    </cfRule>
  </conditionalFormatting>
  <conditionalFormatting sqref="F79">
    <cfRule type="expression" dxfId="2736" priority="180">
      <formula>AND($F77=TRUE,F75=TRUE)</formula>
    </cfRule>
  </conditionalFormatting>
  <conditionalFormatting sqref="F87">
    <cfRule type="expression" dxfId="2735" priority="165">
      <formula>AND($F85=TRUE,F83=TRUE)</formula>
    </cfRule>
  </conditionalFormatting>
  <conditionalFormatting sqref="F95">
    <cfRule type="expression" dxfId="2734" priority="150">
      <formula>AND($F93=TRUE,F91=TRUE)</formula>
    </cfRule>
  </conditionalFormatting>
  <conditionalFormatting sqref="F103">
    <cfRule type="expression" dxfId="2733" priority="135">
      <formula>AND($F101=TRUE,F99=TRUE)</formula>
    </cfRule>
  </conditionalFormatting>
  <conditionalFormatting sqref="F111">
    <cfRule type="expression" dxfId="2732" priority="120">
      <formula>AND($F109=TRUE,F107=TRUE)</formula>
    </cfRule>
  </conditionalFormatting>
  <conditionalFormatting sqref="F119">
    <cfRule type="expression" dxfId="2731" priority="105">
      <formula>AND($F117=TRUE,F115=TRUE)</formula>
    </cfRule>
  </conditionalFormatting>
  <conditionalFormatting sqref="F127">
    <cfRule type="expression" dxfId="2730" priority="90">
      <formula>AND($F125=TRUE,F123=TRUE)</formula>
    </cfRule>
  </conditionalFormatting>
  <conditionalFormatting sqref="F135">
    <cfRule type="expression" dxfId="2729" priority="75">
      <formula>AND($F133=TRUE,F131=TRUE)</formula>
    </cfRule>
  </conditionalFormatting>
  <conditionalFormatting sqref="F143">
    <cfRule type="expression" dxfId="2728" priority="60">
      <formula>AND($F141=TRUE,F139=TRUE)</formula>
    </cfRule>
  </conditionalFormatting>
  <conditionalFormatting sqref="F151">
    <cfRule type="expression" dxfId="2727" priority="45">
      <formula>AND($F149=TRUE,F147=TRUE)</formula>
    </cfRule>
  </conditionalFormatting>
  <conditionalFormatting sqref="F159">
    <cfRule type="expression" dxfId="2726" priority="30">
      <formula>AND($F157=TRUE,F155=TRUE)</formula>
    </cfRule>
  </conditionalFormatting>
  <conditionalFormatting sqref="F167">
    <cfRule type="expression" dxfId="2725" priority="15">
      <formula>AND($F165=TRUE,F163=TRUE)</formula>
    </cfRule>
  </conditionalFormatting>
  <conditionalFormatting sqref="G15">
    <cfRule type="expression" dxfId="2644" priority="284">
      <formula>AND($F13=TRUE,F11=TRUE)</formula>
    </cfRule>
  </conditionalFormatting>
  <conditionalFormatting sqref="G23">
    <cfRule type="expression" dxfId="2643" priority="378">
      <formula>AND($F21=TRUE,F19=TRUE)</formula>
    </cfRule>
  </conditionalFormatting>
  <conditionalFormatting sqref="G31">
    <cfRule type="expression" dxfId="2642" priority="269">
      <formula>AND($F29=TRUE,F27=TRUE)</formula>
    </cfRule>
  </conditionalFormatting>
  <conditionalFormatting sqref="G39">
    <cfRule type="expression" dxfId="2641" priority="254">
      <formula>AND($F37=TRUE,F35=TRUE)</formula>
    </cfRule>
  </conditionalFormatting>
  <conditionalFormatting sqref="G47">
    <cfRule type="expression" dxfId="2640" priority="239">
      <formula>AND($F45=TRUE,F43=TRUE)</formula>
    </cfRule>
  </conditionalFormatting>
  <conditionalFormatting sqref="G55">
    <cfRule type="expression" dxfId="2639" priority="224">
      <formula>AND($F53=TRUE,F51=TRUE)</formula>
    </cfRule>
  </conditionalFormatting>
  <conditionalFormatting sqref="G63">
    <cfRule type="expression" dxfId="2638" priority="209">
      <formula>AND($F61=TRUE,F59=TRUE)</formula>
    </cfRule>
  </conditionalFormatting>
  <conditionalFormatting sqref="G71">
    <cfRule type="expression" dxfId="2637" priority="194">
      <formula>AND($F69=TRUE,F67=TRUE)</formula>
    </cfRule>
  </conditionalFormatting>
  <conditionalFormatting sqref="G79">
    <cfRule type="expression" dxfId="2636" priority="179">
      <formula>AND($F77=TRUE,F75=TRUE)</formula>
    </cfRule>
  </conditionalFormatting>
  <conditionalFormatting sqref="G87">
    <cfRule type="expression" dxfId="2635" priority="164">
      <formula>AND($F85=TRUE,F83=TRUE)</formula>
    </cfRule>
  </conditionalFormatting>
  <conditionalFormatting sqref="G95">
    <cfRule type="expression" dxfId="2634" priority="149">
      <formula>AND($F93=TRUE,F91=TRUE)</formula>
    </cfRule>
  </conditionalFormatting>
  <conditionalFormatting sqref="G103">
    <cfRule type="expression" dxfId="2633" priority="134">
      <formula>AND($F101=TRUE,F99=TRUE)</formula>
    </cfRule>
  </conditionalFormatting>
  <conditionalFormatting sqref="G111">
    <cfRule type="expression" dxfId="2632" priority="119">
      <formula>AND($F109=TRUE,F107=TRUE)</formula>
    </cfRule>
  </conditionalFormatting>
  <conditionalFormatting sqref="G119">
    <cfRule type="expression" dxfId="2631" priority="104">
      <formula>AND($F117=TRUE,F115=TRUE)</formula>
    </cfRule>
  </conditionalFormatting>
  <conditionalFormatting sqref="G127">
    <cfRule type="expression" dxfId="2630" priority="89">
      <formula>AND($F125=TRUE,F123=TRUE)</formula>
    </cfRule>
  </conditionalFormatting>
  <conditionalFormatting sqref="G135">
    <cfRule type="expression" dxfId="2629" priority="74">
      <formula>AND($F133=TRUE,F131=TRUE)</formula>
    </cfRule>
  </conditionalFormatting>
  <conditionalFormatting sqref="G143">
    <cfRule type="expression" dxfId="2628" priority="59">
      <formula>AND($F141=TRUE,F139=TRUE)</formula>
    </cfRule>
  </conditionalFormatting>
  <conditionalFormatting sqref="G151">
    <cfRule type="expression" dxfId="2627" priority="44">
      <formula>AND($F149=TRUE,F147=TRUE)</formula>
    </cfRule>
  </conditionalFormatting>
  <conditionalFormatting sqref="G159">
    <cfRule type="expression" dxfId="2626" priority="29">
      <formula>AND($F157=TRUE,F155=TRUE)</formula>
    </cfRule>
  </conditionalFormatting>
  <conditionalFormatting sqref="G167">
    <cfRule type="expression" dxfId="2625" priority="14">
      <formula>AND($F165=TRUE,F163=TRUE)</formula>
    </cfRule>
  </conditionalFormatting>
  <conditionalFormatting sqref="H15">
    <cfRule type="expression" dxfId="2622" priority="283">
      <formula>AND($F13=TRUE,F11=TRUE)</formula>
    </cfRule>
  </conditionalFormatting>
  <conditionalFormatting sqref="H23">
    <cfRule type="expression" dxfId="2618" priority="377">
      <formula>AND($F21=TRUE,F19=TRUE)</formula>
    </cfRule>
  </conditionalFormatting>
  <conditionalFormatting sqref="H31">
    <cfRule type="expression" dxfId="2615" priority="268">
      <formula>AND($F29=TRUE,F27=TRUE)</formula>
    </cfRule>
  </conditionalFormatting>
  <conditionalFormatting sqref="H39">
    <cfRule type="expression" dxfId="2610" priority="253">
      <formula>AND($F37=TRUE,F35=TRUE)</formula>
    </cfRule>
  </conditionalFormatting>
  <conditionalFormatting sqref="H47">
    <cfRule type="expression" dxfId="2606" priority="238">
      <formula>AND($F45=TRUE,F43=TRUE)</formula>
    </cfRule>
  </conditionalFormatting>
  <conditionalFormatting sqref="H55">
    <cfRule type="expression" dxfId="2602" priority="223">
      <formula>AND($F53=TRUE,F51=TRUE)</formula>
    </cfRule>
  </conditionalFormatting>
  <conditionalFormatting sqref="H63">
    <cfRule type="expression" dxfId="2599" priority="208">
      <formula>AND($F61=TRUE,F59=TRUE)</formula>
    </cfRule>
  </conditionalFormatting>
  <conditionalFormatting sqref="H71">
    <cfRule type="expression" dxfId="2595" priority="193">
      <formula>AND($F69=TRUE,F67=TRUE)</formula>
    </cfRule>
  </conditionalFormatting>
  <conditionalFormatting sqref="H79">
    <cfRule type="expression" dxfId="2591" priority="178">
      <formula>AND($F77=TRUE,F75=TRUE)</formula>
    </cfRule>
  </conditionalFormatting>
  <conditionalFormatting sqref="H87">
    <cfRule type="expression" dxfId="2587" priority="163">
      <formula>AND($F85=TRUE,F83=TRUE)</formula>
    </cfRule>
  </conditionalFormatting>
  <conditionalFormatting sqref="H95">
    <cfRule type="expression" dxfId="2582" priority="148">
      <formula>AND($F93=TRUE,F91=TRUE)</formula>
    </cfRule>
  </conditionalFormatting>
  <conditionalFormatting sqref="H103">
    <cfRule type="expression" dxfId="2579" priority="133">
      <formula>AND($F101=TRUE,F99=TRUE)</formula>
    </cfRule>
  </conditionalFormatting>
  <conditionalFormatting sqref="H111">
    <cfRule type="expression" dxfId="2574" priority="118">
      <formula>AND($F109=TRUE,F107=TRUE)</formula>
    </cfRule>
  </conditionalFormatting>
  <conditionalFormatting sqref="H119">
    <cfRule type="expression" dxfId="2571" priority="103">
      <formula>AND($F117=TRUE,F115=TRUE)</formula>
    </cfRule>
  </conditionalFormatting>
  <conditionalFormatting sqref="H127">
    <cfRule type="expression" dxfId="2567" priority="88">
      <formula>AND($F125=TRUE,F123=TRUE)</formula>
    </cfRule>
  </conditionalFormatting>
  <conditionalFormatting sqref="H135">
    <cfRule type="expression" dxfId="2562" priority="73">
      <formula>AND($F133=TRUE,F131=TRUE)</formula>
    </cfRule>
  </conditionalFormatting>
  <conditionalFormatting sqref="H143">
    <cfRule type="expression" dxfId="2559" priority="58">
      <formula>AND($F141=TRUE,F139=TRUE)</formula>
    </cfRule>
  </conditionalFormatting>
  <conditionalFormatting sqref="H151">
    <cfRule type="expression" dxfId="2555" priority="43">
      <formula>AND($F149=TRUE,F147=TRUE)</formula>
    </cfRule>
  </conditionalFormatting>
  <conditionalFormatting sqref="H159">
    <cfRule type="expression" dxfId="2551" priority="28">
      <formula>AND($F157=TRUE,F155=TRUE)</formula>
    </cfRule>
  </conditionalFormatting>
  <conditionalFormatting sqref="H167">
    <cfRule type="expression" dxfId="2547" priority="13">
      <formula>AND($F165=TRUE,F163=TRUE)</formula>
    </cfRule>
  </conditionalFormatting>
  <conditionalFormatting sqref="K11:K17">
    <cfRule type="cellIs" dxfId="2544" priority="616" operator="equal">
      <formula>"Black"</formula>
    </cfRule>
    <cfRule type="cellIs" dxfId="2543" priority="615" operator="equal">
      <formula>"Gray"</formula>
    </cfRule>
    <cfRule type="cellIs" dxfId="2542" priority="614" operator="equal">
      <formula>"Magenta"</formula>
    </cfRule>
    <cfRule type="cellIs" dxfId="2541" priority="613" operator="equal">
      <formula>"Dark Gray"</formula>
    </cfRule>
    <cfRule type="cellIs" dxfId="2540" priority="612" operator="equal">
      <formula>"Purple"</formula>
    </cfRule>
    <cfRule type="cellIs" dxfId="2539" priority="611" operator="equal">
      <formula>"Blue"</formula>
    </cfRule>
    <cfRule type="cellIs" dxfId="2538" priority="610" operator="equal">
      <formula>"Green"</formula>
    </cfRule>
    <cfRule type="cellIs" dxfId="2537" priority="609" operator="equal">
      <formula>"orange"</formula>
    </cfRule>
    <cfRule type="cellIs" dxfId="2536" priority="608" operator="equal">
      <formula>"Amber"</formula>
    </cfRule>
    <cfRule type="cellIs" dxfId="2535" priority="607" operator="equal">
      <formula>"Brown"</formula>
    </cfRule>
  </conditionalFormatting>
  <conditionalFormatting sqref="K19:K25">
    <cfRule type="cellIs" dxfId="2534" priority="575" operator="equal">
      <formula>"Gray"</formula>
    </cfRule>
    <cfRule type="cellIs" dxfId="2533" priority="576" operator="equal">
      <formula>"Black"</formula>
    </cfRule>
    <cfRule type="cellIs" dxfId="2532" priority="567" operator="equal">
      <formula>"Brown"</formula>
    </cfRule>
    <cfRule type="cellIs" dxfId="2531" priority="568" operator="equal">
      <formula>"Amber"</formula>
    </cfRule>
    <cfRule type="cellIs" dxfId="2530" priority="569" operator="equal">
      <formula>"orange"</formula>
    </cfRule>
    <cfRule type="cellIs" dxfId="2529" priority="570" operator="equal">
      <formula>"Green"</formula>
    </cfRule>
    <cfRule type="cellIs" dxfId="2528" priority="571" operator="equal">
      <formula>"Blue"</formula>
    </cfRule>
    <cfRule type="cellIs" dxfId="2527" priority="572" operator="equal">
      <formula>"Purple"</formula>
    </cfRule>
    <cfRule type="cellIs" dxfId="2526" priority="573" operator="equal">
      <formula>"Dark Gray"</formula>
    </cfRule>
    <cfRule type="cellIs" dxfId="2525" priority="574" operator="equal">
      <formula>"Magenta"</formula>
    </cfRule>
  </conditionalFormatting>
  <conditionalFormatting sqref="K27:K33">
    <cfRule type="cellIs" dxfId="2524" priority="557" operator="equal">
      <formula>"Brown"</formula>
    </cfRule>
    <cfRule type="cellIs" dxfId="2523" priority="558" operator="equal">
      <formula>"Amber"</formula>
    </cfRule>
    <cfRule type="cellIs" dxfId="2522" priority="559" operator="equal">
      <formula>"orange"</formula>
    </cfRule>
    <cfRule type="cellIs" dxfId="2521" priority="560" operator="equal">
      <formula>"Green"</formula>
    </cfRule>
    <cfRule type="cellIs" dxfId="2520" priority="561" operator="equal">
      <formula>"Blue"</formula>
    </cfRule>
    <cfRule type="cellIs" dxfId="2519" priority="562" operator="equal">
      <formula>"Purple"</formula>
    </cfRule>
    <cfRule type="cellIs" dxfId="2518" priority="563" operator="equal">
      <formula>"Dark Gray"</formula>
    </cfRule>
    <cfRule type="cellIs" dxfId="2517" priority="564" operator="equal">
      <formula>"Magenta"</formula>
    </cfRule>
    <cfRule type="cellIs" dxfId="2516" priority="565" operator="equal">
      <formula>"Gray"</formula>
    </cfRule>
    <cfRule type="cellIs" dxfId="2515" priority="566" operator="equal">
      <formula>"Black"</formula>
    </cfRule>
  </conditionalFormatting>
  <conditionalFormatting sqref="K35:K41">
    <cfRule type="cellIs" dxfId="2514" priority="548" operator="equal">
      <formula>"Amber"</formula>
    </cfRule>
    <cfRule type="cellIs" dxfId="2513" priority="549" operator="equal">
      <formula>"orange"</formula>
    </cfRule>
    <cfRule type="cellIs" dxfId="2512" priority="550" operator="equal">
      <formula>"Green"</formula>
    </cfRule>
    <cfRule type="cellIs" dxfId="2511" priority="551" operator="equal">
      <formula>"Blue"</formula>
    </cfRule>
    <cfRule type="cellIs" dxfId="2510" priority="552" operator="equal">
      <formula>"Purple"</formula>
    </cfRule>
    <cfRule type="cellIs" dxfId="2509" priority="553" operator="equal">
      <formula>"Dark Gray"</formula>
    </cfRule>
    <cfRule type="cellIs" dxfId="2508" priority="555" operator="equal">
      <formula>"Gray"</formula>
    </cfRule>
    <cfRule type="cellIs" dxfId="2507" priority="556" operator="equal">
      <formula>"Black"</formula>
    </cfRule>
    <cfRule type="cellIs" dxfId="2506" priority="547" operator="equal">
      <formula>"Brown"</formula>
    </cfRule>
    <cfRule type="cellIs" dxfId="2505" priority="554" operator="equal">
      <formula>"Magenta"</formula>
    </cfRule>
  </conditionalFormatting>
  <conditionalFormatting sqref="K43:K49">
    <cfRule type="cellIs" dxfId="2504" priority="537" operator="equal">
      <formula>"Brown"</formula>
    </cfRule>
    <cfRule type="cellIs" dxfId="2503" priority="546" operator="equal">
      <formula>"Black"</formula>
    </cfRule>
    <cfRule type="cellIs" dxfId="2502" priority="538" operator="equal">
      <formula>"Amber"</formula>
    </cfRule>
    <cfRule type="cellIs" dxfId="2501" priority="545" operator="equal">
      <formula>"Gray"</formula>
    </cfRule>
    <cfRule type="cellIs" dxfId="2500" priority="544" operator="equal">
      <formula>"Magenta"</formula>
    </cfRule>
    <cfRule type="cellIs" dxfId="2499" priority="543" operator="equal">
      <formula>"Dark Gray"</formula>
    </cfRule>
    <cfRule type="cellIs" dxfId="2498" priority="542" operator="equal">
      <formula>"Purple"</formula>
    </cfRule>
    <cfRule type="cellIs" dxfId="2497" priority="541" operator="equal">
      <formula>"Blue"</formula>
    </cfRule>
    <cfRule type="cellIs" dxfId="2496" priority="540" operator="equal">
      <formula>"Green"</formula>
    </cfRule>
    <cfRule type="cellIs" dxfId="2495" priority="539" operator="equal">
      <formula>"orange"</formula>
    </cfRule>
  </conditionalFormatting>
  <conditionalFormatting sqref="K51:K57">
    <cfRule type="cellIs" dxfId="2494" priority="535" operator="equal">
      <formula>"Gray"</formula>
    </cfRule>
    <cfRule type="cellIs" dxfId="2493" priority="536" operator="equal">
      <formula>"Black"</formula>
    </cfRule>
    <cfRule type="cellIs" dxfId="2492" priority="527" operator="equal">
      <formula>"Brown"</formula>
    </cfRule>
    <cfRule type="cellIs" dxfId="2491" priority="528" operator="equal">
      <formula>"Amber"</formula>
    </cfRule>
    <cfRule type="cellIs" dxfId="2490" priority="529" operator="equal">
      <formula>"orange"</formula>
    </cfRule>
    <cfRule type="cellIs" dxfId="2489" priority="530" operator="equal">
      <formula>"Green"</formula>
    </cfRule>
    <cfRule type="cellIs" dxfId="2488" priority="531" operator="equal">
      <formula>"Blue"</formula>
    </cfRule>
    <cfRule type="cellIs" dxfId="2487" priority="532" operator="equal">
      <formula>"Purple"</formula>
    </cfRule>
    <cfRule type="cellIs" dxfId="2486" priority="533" operator="equal">
      <formula>"Dark Gray"</formula>
    </cfRule>
    <cfRule type="cellIs" dxfId="2485" priority="534" operator="equal">
      <formula>"Magenta"</formula>
    </cfRule>
  </conditionalFormatting>
  <conditionalFormatting sqref="K59:K65">
    <cfRule type="cellIs" dxfId="2484" priority="522" operator="equal">
      <formula>"Purple"</formula>
    </cfRule>
    <cfRule type="cellIs" dxfId="2483" priority="519" operator="equal">
      <formula>"orange"</formula>
    </cfRule>
    <cfRule type="cellIs" dxfId="2482" priority="526" operator="equal">
      <formula>"Black"</formula>
    </cfRule>
    <cfRule type="cellIs" dxfId="2481" priority="525" operator="equal">
      <formula>"Gray"</formula>
    </cfRule>
    <cfRule type="cellIs" dxfId="2480" priority="524" operator="equal">
      <formula>"Magenta"</formula>
    </cfRule>
    <cfRule type="cellIs" dxfId="2479" priority="523" operator="equal">
      <formula>"Dark Gray"</formula>
    </cfRule>
    <cfRule type="cellIs" dxfId="2478" priority="521" operator="equal">
      <formula>"Blue"</formula>
    </cfRule>
    <cfRule type="cellIs" dxfId="2477" priority="520" operator="equal">
      <formula>"Green"</formula>
    </cfRule>
    <cfRule type="cellIs" dxfId="2476" priority="517" operator="equal">
      <formula>"Brown"</formula>
    </cfRule>
    <cfRule type="cellIs" dxfId="2475" priority="518" operator="equal">
      <formula>"Amber"</formula>
    </cfRule>
  </conditionalFormatting>
  <conditionalFormatting sqref="K67:K73">
    <cfRule type="cellIs" dxfId="2474" priority="507" operator="equal">
      <formula>"Brown"</formula>
    </cfRule>
    <cfRule type="cellIs" dxfId="2473" priority="512" operator="equal">
      <formula>"Purple"</formula>
    </cfRule>
    <cfRule type="cellIs" dxfId="2472" priority="508" operator="equal">
      <formula>"Amber"</formula>
    </cfRule>
    <cfRule type="cellIs" dxfId="2471" priority="509" operator="equal">
      <formula>"orange"</formula>
    </cfRule>
    <cfRule type="cellIs" dxfId="2470" priority="510" operator="equal">
      <formula>"Green"</formula>
    </cfRule>
    <cfRule type="cellIs" dxfId="2469" priority="511" operator="equal">
      <formula>"Blue"</formula>
    </cfRule>
    <cfRule type="cellIs" dxfId="2468" priority="513" operator="equal">
      <formula>"Dark Gray"</formula>
    </cfRule>
    <cfRule type="cellIs" dxfId="2467" priority="514" operator="equal">
      <formula>"Magenta"</formula>
    </cfRule>
    <cfRule type="cellIs" dxfId="2466" priority="515" operator="equal">
      <formula>"Gray"</formula>
    </cfRule>
    <cfRule type="cellIs" dxfId="2465" priority="516" operator="equal">
      <formula>"Black"</formula>
    </cfRule>
  </conditionalFormatting>
  <conditionalFormatting sqref="K75:K81">
    <cfRule type="cellIs" dxfId="2464" priority="506" operator="equal">
      <formula>"Black"</formula>
    </cfRule>
    <cfRule type="cellIs" dxfId="2463" priority="499" operator="equal">
      <formula>"orange"</formula>
    </cfRule>
    <cfRule type="cellIs" dxfId="2462" priority="500" operator="equal">
      <formula>"Green"</formula>
    </cfRule>
    <cfRule type="cellIs" dxfId="2461" priority="497" operator="equal">
      <formula>"Brown"</formula>
    </cfRule>
    <cfRule type="cellIs" dxfId="2460" priority="498" operator="equal">
      <formula>"Amber"</formula>
    </cfRule>
    <cfRule type="cellIs" dxfId="2459" priority="501" operator="equal">
      <formula>"Blue"</formula>
    </cfRule>
    <cfRule type="cellIs" dxfId="2458" priority="502" operator="equal">
      <formula>"Purple"</formula>
    </cfRule>
    <cfRule type="cellIs" dxfId="2457" priority="503" operator="equal">
      <formula>"Dark Gray"</formula>
    </cfRule>
    <cfRule type="cellIs" dxfId="2456" priority="504" operator="equal">
      <formula>"Magenta"</formula>
    </cfRule>
    <cfRule type="cellIs" dxfId="2455" priority="505" operator="equal">
      <formula>"Gray"</formula>
    </cfRule>
  </conditionalFormatting>
  <conditionalFormatting sqref="K83:K89">
    <cfRule type="cellIs" dxfId="2454" priority="487" operator="equal">
      <formula>"Brown"</formula>
    </cfRule>
    <cfRule type="cellIs" dxfId="2453" priority="488" operator="equal">
      <formula>"Amber"</formula>
    </cfRule>
    <cfRule type="cellIs" dxfId="2452" priority="489" operator="equal">
      <formula>"orange"</formula>
    </cfRule>
    <cfRule type="cellIs" dxfId="2451" priority="490" operator="equal">
      <formula>"Green"</formula>
    </cfRule>
    <cfRule type="cellIs" dxfId="2450" priority="491" operator="equal">
      <formula>"Blue"</formula>
    </cfRule>
    <cfRule type="cellIs" dxfId="2449" priority="493" operator="equal">
      <formula>"Dark Gray"</formula>
    </cfRule>
    <cfRule type="cellIs" dxfId="2448" priority="494" operator="equal">
      <formula>"Magenta"</formula>
    </cfRule>
    <cfRule type="cellIs" dxfId="2447" priority="495" operator="equal">
      <formula>"Gray"</formula>
    </cfRule>
    <cfRule type="cellIs" dxfId="2446" priority="496" operator="equal">
      <formula>"Black"</formula>
    </cfRule>
    <cfRule type="cellIs" dxfId="2445" priority="492" operator="equal">
      <formula>"Purple"</formula>
    </cfRule>
  </conditionalFormatting>
  <conditionalFormatting sqref="K91:K97">
    <cfRule type="cellIs" dxfId="2444" priority="486" operator="equal">
      <formula>"Black"</formula>
    </cfRule>
    <cfRule type="cellIs" dxfId="2443" priority="481" operator="equal">
      <formula>"Blue"</formula>
    </cfRule>
    <cfRule type="cellIs" dxfId="2442" priority="477" operator="equal">
      <formula>"Brown"</formula>
    </cfRule>
    <cfRule type="cellIs" dxfId="2441" priority="478" operator="equal">
      <formula>"Amber"</formula>
    </cfRule>
    <cfRule type="cellIs" dxfId="2440" priority="479" operator="equal">
      <formula>"orange"</formula>
    </cfRule>
    <cfRule type="cellIs" dxfId="2439" priority="480" operator="equal">
      <formula>"Green"</formula>
    </cfRule>
    <cfRule type="cellIs" dxfId="2438" priority="484" operator="equal">
      <formula>"Magenta"</formula>
    </cfRule>
    <cfRule type="cellIs" dxfId="2437" priority="482" operator="equal">
      <formula>"Purple"</formula>
    </cfRule>
    <cfRule type="cellIs" dxfId="2436" priority="483" operator="equal">
      <formula>"Dark Gray"</formula>
    </cfRule>
    <cfRule type="cellIs" dxfId="2435" priority="485" operator="equal">
      <formula>"Gray"</formula>
    </cfRule>
  </conditionalFormatting>
  <conditionalFormatting sqref="K99:K105">
    <cfRule type="cellIs" dxfId="2434" priority="467" operator="equal">
      <formula>"Brown"</formula>
    </cfRule>
    <cfRule type="cellIs" dxfId="2433" priority="468" operator="equal">
      <formula>"Amber"</formula>
    </cfRule>
    <cfRule type="cellIs" dxfId="2432" priority="469" operator="equal">
      <formula>"orange"</formula>
    </cfRule>
    <cfRule type="cellIs" dxfId="2431" priority="471" operator="equal">
      <formula>"Blue"</formula>
    </cfRule>
    <cfRule type="cellIs" dxfId="2430" priority="472" operator="equal">
      <formula>"Purple"</formula>
    </cfRule>
    <cfRule type="cellIs" dxfId="2429" priority="473" operator="equal">
      <formula>"Dark Gray"</formula>
    </cfRule>
    <cfRule type="cellIs" dxfId="2428" priority="475" operator="equal">
      <formula>"Gray"</formula>
    </cfRule>
    <cfRule type="cellIs" dxfId="2427" priority="474" operator="equal">
      <formula>"Magenta"</formula>
    </cfRule>
    <cfRule type="cellIs" dxfId="2426" priority="476" operator="equal">
      <formula>"Black"</formula>
    </cfRule>
    <cfRule type="cellIs" dxfId="2425" priority="470" operator="equal">
      <formula>"Green"</formula>
    </cfRule>
  </conditionalFormatting>
  <conditionalFormatting sqref="K107:K113">
    <cfRule type="cellIs" dxfId="2424" priority="464" operator="equal">
      <formula>"Magenta"</formula>
    </cfRule>
    <cfRule type="cellIs" dxfId="2423" priority="457" operator="equal">
      <formula>"Brown"</formula>
    </cfRule>
    <cfRule type="cellIs" dxfId="2422" priority="458" operator="equal">
      <formula>"Amber"</formula>
    </cfRule>
    <cfRule type="cellIs" dxfId="2421" priority="459" operator="equal">
      <formula>"orange"</formula>
    </cfRule>
    <cfRule type="cellIs" dxfId="2420" priority="460" operator="equal">
      <formula>"Green"</formula>
    </cfRule>
    <cfRule type="cellIs" dxfId="2419" priority="461" operator="equal">
      <formula>"Blue"</formula>
    </cfRule>
    <cfRule type="cellIs" dxfId="2418" priority="462" operator="equal">
      <formula>"Purple"</formula>
    </cfRule>
    <cfRule type="cellIs" dxfId="2417" priority="463" operator="equal">
      <formula>"Dark Gray"</formula>
    </cfRule>
    <cfRule type="cellIs" dxfId="2416" priority="465" operator="equal">
      <formula>"Gray"</formula>
    </cfRule>
    <cfRule type="cellIs" dxfId="2415" priority="466" operator="equal">
      <formula>"Black"</formula>
    </cfRule>
  </conditionalFormatting>
  <conditionalFormatting sqref="K115:K121">
    <cfRule type="cellIs" dxfId="2414" priority="448" operator="equal">
      <formula>"Amber"</formula>
    </cfRule>
    <cfRule type="cellIs" dxfId="2413" priority="447" operator="equal">
      <formula>"Brown"</formula>
    </cfRule>
    <cfRule type="cellIs" dxfId="2412" priority="456" operator="equal">
      <formula>"Black"</formula>
    </cfRule>
    <cfRule type="cellIs" dxfId="2411" priority="455" operator="equal">
      <formula>"Gray"</formula>
    </cfRule>
    <cfRule type="cellIs" dxfId="2410" priority="454" operator="equal">
      <formula>"Magenta"</formula>
    </cfRule>
    <cfRule type="cellIs" dxfId="2409" priority="453" operator="equal">
      <formula>"Dark Gray"</formula>
    </cfRule>
    <cfRule type="cellIs" dxfId="2408" priority="452" operator="equal">
      <formula>"Purple"</formula>
    </cfRule>
    <cfRule type="cellIs" dxfId="2407" priority="451" operator="equal">
      <formula>"Blue"</formula>
    </cfRule>
    <cfRule type="cellIs" dxfId="2406" priority="450" operator="equal">
      <formula>"Green"</formula>
    </cfRule>
    <cfRule type="cellIs" dxfId="2405" priority="449" operator="equal">
      <formula>"orange"</formula>
    </cfRule>
  </conditionalFormatting>
  <conditionalFormatting sqref="K123:K129">
    <cfRule type="cellIs" dxfId="2404" priority="442" operator="equal">
      <formula>"Purple"</formula>
    </cfRule>
    <cfRule type="cellIs" dxfId="2403" priority="441" operator="equal">
      <formula>"Blue"</formula>
    </cfRule>
    <cfRule type="cellIs" dxfId="2402" priority="440" operator="equal">
      <formula>"Green"</formula>
    </cfRule>
    <cfRule type="cellIs" dxfId="2401" priority="438" operator="equal">
      <formula>"Amber"</formula>
    </cfRule>
    <cfRule type="cellIs" dxfId="2400" priority="439" operator="equal">
      <formula>"orange"</formula>
    </cfRule>
    <cfRule type="cellIs" dxfId="2399" priority="446" operator="equal">
      <formula>"Black"</formula>
    </cfRule>
    <cfRule type="cellIs" dxfId="2398" priority="445" operator="equal">
      <formula>"Gray"</formula>
    </cfRule>
    <cfRule type="cellIs" dxfId="2397" priority="444" operator="equal">
      <formula>"Magenta"</formula>
    </cfRule>
    <cfRule type="cellIs" dxfId="2396" priority="443" operator="equal">
      <formula>"Dark Gray"</formula>
    </cfRule>
    <cfRule type="cellIs" dxfId="2395" priority="437" operator="equal">
      <formula>"Brown"</formula>
    </cfRule>
  </conditionalFormatting>
  <conditionalFormatting sqref="K131:K137">
    <cfRule type="cellIs" dxfId="2394" priority="432" operator="equal">
      <formula>"Purple"</formula>
    </cfRule>
    <cfRule type="cellIs" dxfId="2393" priority="433" operator="equal">
      <formula>"Dark Gray"</formula>
    </cfRule>
    <cfRule type="cellIs" dxfId="2392" priority="434" operator="equal">
      <formula>"Magenta"</formula>
    </cfRule>
    <cfRule type="cellIs" dxfId="2391" priority="435" operator="equal">
      <formula>"Gray"</formula>
    </cfRule>
    <cfRule type="cellIs" dxfId="2390" priority="436" operator="equal">
      <formula>"Black"</formula>
    </cfRule>
    <cfRule type="cellIs" dxfId="2389" priority="431" operator="equal">
      <formula>"Blue"</formula>
    </cfRule>
    <cfRule type="cellIs" dxfId="2388" priority="427" operator="equal">
      <formula>"Brown"</formula>
    </cfRule>
    <cfRule type="cellIs" dxfId="2387" priority="428" operator="equal">
      <formula>"Amber"</formula>
    </cfRule>
    <cfRule type="cellIs" dxfId="2386" priority="429" operator="equal">
      <formula>"orange"</formula>
    </cfRule>
    <cfRule type="cellIs" dxfId="2385" priority="430" operator="equal">
      <formula>"Green"</formula>
    </cfRule>
  </conditionalFormatting>
  <conditionalFormatting sqref="K139:K145">
    <cfRule type="cellIs" dxfId="2384" priority="422" operator="equal">
      <formula>"Purple"</formula>
    </cfRule>
    <cfRule type="cellIs" dxfId="2383" priority="420" operator="equal">
      <formula>"Green"</formula>
    </cfRule>
    <cfRule type="cellIs" dxfId="2382" priority="419" operator="equal">
      <formula>"orange"</formula>
    </cfRule>
    <cfRule type="cellIs" dxfId="2381" priority="418" operator="equal">
      <formula>"Amber"</formula>
    </cfRule>
    <cfRule type="cellIs" dxfId="2380" priority="417" operator="equal">
      <formula>"Brown"</formula>
    </cfRule>
    <cfRule type="cellIs" dxfId="2379" priority="423" operator="equal">
      <formula>"Dark Gray"</formula>
    </cfRule>
    <cfRule type="cellIs" dxfId="2378" priority="424" operator="equal">
      <formula>"Magenta"</formula>
    </cfRule>
    <cfRule type="cellIs" dxfId="2377" priority="425" operator="equal">
      <formula>"Gray"</formula>
    </cfRule>
    <cfRule type="cellIs" dxfId="2376" priority="426" operator="equal">
      <formula>"Black"</formula>
    </cfRule>
    <cfRule type="cellIs" dxfId="2375" priority="421" operator="equal">
      <formula>"Blue"</formula>
    </cfRule>
  </conditionalFormatting>
  <conditionalFormatting sqref="K147:K153">
    <cfRule type="cellIs" dxfId="2374" priority="415" operator="equal">
      <formula>"Gray"</formula>
    </cfRule>
    <cfRule type="cellIs" dxfId="2373" priority="413" operator="equal">
      <formula>"Dark Gray"</formula>
    </cfRule>
    <cfRule type="cellIs" dxfId="2372" priority="416" operator="equal">
      <formula>"Black"</formula>
    </cfRule>
    <cfRule type="cellIs" dxfId="2371" priority="412" operator="equal">
      <formula>"Purple"</formula>
    </cfRule>
    <cfRule type="cellIs" dxfId="2370" priority="411" operator="equal">
      <formula>"Blue"</formula>
    </cfRule>
    <cfRule type="cellIs" dxfId="2369" priority="410" operator="equal">
      <formula>"Green"</formula>
    </cfRule>
    <cfRule type="cellIs" dxfId="2368" priority="409" operator="equal">
      <formula>"orange"</formula>
    </cfRule>
    <cfRule type="cellIs" dxfId="2367" priority="408" operator="equal">
      <formula>"Amber"</formula>
    </cfRule>
    <cfRule type="cellIs" dxfId="2366" priority="407" operator="equal">
      <formula>"Brown"</formula>
    </cfRule>
    <cfRule type="cellIs" dxfId="2365" priority="414" operator="equal">
      <formula>"Magenta"</formula>
    </cfRule>
  </conditionalFormatting>
  <conditionalFormatting sqref="K155:K161">
    <cfRule type="cellIs" dxfId="2364" priority="398" operator="equal">
      <formula>"Amber"</formula>
    </cfRule>
    <cfRule type="cellIs" dxfId="2363" priority="402" operator="equal">
      <formula>"Purple"</formula>
    </cfRule>
    <cfRule type="cellIs" dxfId="2362" priority="397" operator="equal">
      <formula>"Brown"</formula>
    </cfRule>
    <cfRule type="cellIs" dxfId="2361" priority="401" operator="equal">
      <formula>"Blue"</formula>
    </cfRule>
    <cfRule type="cellIs" dxfId="2360" priority="400" operator="equal">
      <formula>"Green"</formula>
    </cfRule>
    <cfRule type="cellIs" dxfId="2359" priority="399" operator="equal">
      <formula>"orange"</formula>
    </cfRule>
    <cfRule type="cellIs" dxfId="2358" priority="405" operator="equal">
      <formula>"Gray"</formula>
    </cfRule>
    <cfRule type="cellIs" dxfId="2357" priority="406" operator="equal">
      <formula>"Black"</formula>
    </cfRule>
    <cfRule type="cellIs" dxfId="2356" priority="404" operator="equal">
      <formula>"Magenta"</formula>
    </cfRule>
    <cfRule type="cellIs" dxfId="2355" priority="403" operator="equal">
      <formula>"Dark Gray"</formula>
    </cfRule>
  </conditionalFormatting>
  <conditionalFormatting sqref="K163:K169">
    <cfRule type="cellIs" dxfId="2354" priority="389" operator="equal">
      <formula>"orange"</formula>
    </cfRule>
    <cfRule type="cellIs" dxfId="2353" priority="390" operator="equal">
      <formula>"Green"</formula>
    </cfRule>
    <cfRule type="cellIs" dxfId="2352" priority="391" operator="equal">
      <formula>"Blue"</formula>
    </cfRule>
    <cfRule type="cellIs" dxfId="2351" priority="392" operator="equal">
      <formula>"Purple"</formula>
    </cfRule>
    <cfRule type="cellIs" dxfId="2350" priority="393" operator="equal">
      <formula>"Dark Gray"</formula>
    </cfRule>
    <cfRule type="cellIs" dxfId="2349" priority="394" operator="equal">
      <formula>"Magenta"</formula>
    </cfRule>
    <cfRule type="cellIs" dxfId="2348" priority="395" operator="equal">
      <formula>"Gray"</formula>
    </cfRule>
    <cfRule type="cellIs" dxfId="2347" priority="396" operator="equal">
      <formula>"Black"</formula>
    </cfRule>
    <cfRule type="cellIs" dxfId="2346" priority="387" operator="equal">
      <formula>"Brown"</formula>
    </cfRule>
    <cfRule type="cellIs" dxfId="2345"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189"/>
  <sheetViews>
    <sheetView showGridLines="0" zoomScaleNormal="100" workbookViewId="0">
      <pane xSplit="1" ySplit="3" topLeftCell="C10" activePane="bottomRight" state="frozen"/>
      <selection pane="topRight" activeCell="B1" sqref="B1"/>
      <selection pane="bottomLeft" activeCell="A4" sqref="A4"/>
      <selection pane="bottomRight" activeCell="F17" sqref="F17"/>
    </sheetView>
  </sheetViews>
  <sheetFormatPr defaultColWidth="9.1796875" defaultRowHeight="14.5" outlineLevelRow="1" x14ac:dyDescent="0.35"/>
  <cols>
    <col min="1" max="1" width="5.81640625" style="97" customWidth="1"/>
    <col min="2" max="2" width="5.453125" style="3" hidden="1" customWidth="1"/>
    <col min="3" max="3" width="29.1796875" style="216" bestFit="1" customWidth="1"/>
    <col min="4" max="4" width="0.81640625" style="3" customWidth="1"/>
    <col min="5" max="5" width="5.453125" style="3" customWidth="1"/>
    <col min="6" max="6" width="54.54296875" style="3" bestFit="1" customWidth="1"/>
    <col min="7" max="7" width="0.81640625" style="3" customWidth="1"/>
    <col min="8" max="8" width="5" style="3" bestFit="1" customWidth="1"/>
    <col min="9" max="9" width="30.26953125" style="3" customWidth="1"/>
    <col min="10" max="10" width="5" style="3" bestFit="1" customWidth="1"/>
    <col min="11" max="11" width="28" style="3" customWidth="1"/>
    <col min="12" max="12" width="3.26953125" style="3" bestFit="1" customWidth="1"/>
    <col min="13" max="13" width="25.54296875" style="3" customWidth="1"/>
    <col min="14" max="14" width="10.1796875" style="3" bestFit="1" customWidth="1"/>
    <col min="15" max="15" width="3.26953125" style="3" bestFit="1" customWidth="1"/>
    <col min="16" max="16" width="25.81640625" style="3" customWidth="1"/>
    <col min="17" max="17" width="8.7265625" style="3" customWidth="1"/>
    <col min="18" max="18" width="3.453125" style="3" customWidth="1"/>
    <col min="19" max="19" width="31" style="3" customWidth="1"/>
    <col min="20" max="20" width="3.08984375" style="3" hidden="1" customWidth="1"/>
    <col min="21" max="21" width="3.26953125" style="3" bestFit="1" customWidth="1"/>
    <col min="22" max="22" width="41.81640625" style="3" customWidth="1"/>
    <col min="23" max="23" width="0.81640625" style="3" customWidth="1"/>
    <col min="24" max="24" width="3.26953125" style="15" bestFit="1" customWidth="1"/>
    <col min="25" max="25" width="14.81640625" style="3" customWidth="1"/>
    <col min="26" max="26" width="26.7265625" style="3" customWidth="1"/>
    <col min="27" max="27" width="1.7265625" style="3" customWidth="1"/>
    <col min="28" max="28" width="3.26953125" style="3" bestFit="1" customWidth="1"/>
    <col min="29" max="29" width="35.26953125" style="3" bestFit="1" customWidth="1"/>
    <col min="30" max="30" width="2.54296875" style="3" customWidth="1"/>
    <col min="31" max="31" width="32.7265625" style="3" customWidth="1"/>
    <col min="32" max="32" width="1.26953125" style="3" customWidth="1"/>
    <col min="33" max="16384" width="9.1796875" style="3"/>
  </cols>
  <sheetData>
    <row r="1" spans="1:33" ht="26.25" customHeight="1" thickBot="1" x14ac:dyDescent="0.4">
      <c r="C1" s="514" t="s">
        <v>74</v>
      </c>
      <c r="D1" s="514"/>
      <c r="E1" s="514"/>
      <c r="F1" s="514"/>
      <c r="G1" s="514"/>
      <c r="H1" s="514"/>
      <c r="I1" s="514"/>
      <c r="J1" s="11"/>
      <c r="K1" s="11"/>
      <c r="L1" s="11"/>
      <c r="M1" s="11"/>
      <c r="N1" s="11"/>
      <c r="R1" s="11"/>
    </row>
    <row r="2" spans="1:33" ht="18.75" customHeight="1" thickBot="1" x14ac:dyDescent="0.5">
      <c r="H2" s="496" t="s">
        <v>117</v>
      </c>
      <c r="I2" s="497"/>
      <c r="J2" s="497"/>
      <c r="K2" s="497"/>
      <c r="L2" s="497"/>
      <c r="M2" s="497"/>
      <c r="N2" s="497"/>
      <c r="O2" s="497"/>
      <c r="P2" s="497"/>
      <c r="Q2" s="497"/>
      <c r="R2" s="497"/>
      <c r="S2" s="498"/>
      <c r="T2" s="497"/>
      <c r="U2" s="498"/>
      <c r="V2" s="499"/>
      <c r="W2" s="19"/>
    </row>
    <row r="3" spans="1:33" s="13" customFormat="1" ht="37.5" customHeight="1" thickBot="1" x14ac:dyDescent="0.5">
      <c r="A3" s="98"/>
      <c r="C3" s="106" t="s">
        <v>118</v>
      </c>
      <c r="D3" s="14"/>
      <c r="E3" s="500" t="s">
        <v>119</v>
      </c>
      <c r="F3" s="501"/>
      <c r="G3" s="14"/>
      <c r="H3" s="494" t="s">
        <v>120</v>
      </c>
      <c r="I3" s="495"/>
      <c r="J3" s="483" t="s">
        <v>121</v>
      </c>
      <c r="K3" s="485"/>
      <c r="L3" s="483" t="s">
        <v>122</v>
      </c>
      <c r="M3" s="484"/>
      <c r="N3" s="485"/>
      <c r="O3" s="483" t="s">
        <v>123</v>
      </c>
      <c r="P3" s="484"/>
      <c r="Q3" s="485"/>
      <c r="R3" s="492" t="s">
        <v>124</v>
      </c>
      <c r="S3" s="493"/>
      <c r="T3" s="30"/>
      <c r="U3" s="483" t="s">
        <v>125</v>
      </c>
      <c r="V3" s="486"/>
      <c r="W3" s="21"/>
      <c r="X3" s="483" t="s">
        <v>126</v>
      </c>
      <c r="Y3" s="484"/>
      <c r="Z3" s="485"/>
      <c r="AB3" s="516" t="s">
        <v>127</v>
      </c>
      <c r="AC3" s="517"/>
      <c r="AD3" s="517"/>
      <c r="AE3" s="517"/>
      <c r="AF3" s="518"/>
    </row>
    <row r="4" spans="1:33" customFormat="1" ht="245.5" hidden="1" customHeight="1" outlineLevel="1" x14ac:dyDescent="0.35">
      <c r="A4" s="160" t="s">
        <v>326</v>
      </c>
      <c r="C4" s="217" t="s">
        <v>128</v>
      </c>
      <c r="D4" s="174"/>
      <c r="E4" s="502" t="s">
        <v>129</v>
      </c>
      <c r="F4" s="503"/>
      <c r="G4" s="174"/>
      <c r="H4" s="509" t="s">
        <v>130</v>
      </c>
      <c r="I4" s="510"/>
      <c r="J4" s="504" t="s">
        <v>131</v>
      </c>
      <c r="K4" s="505"/>
      <c r="L4" s="506" t="s">
        <v>132</v>
      </c>
      <c r="M4" s="507"/>
      <c r="N4" s="508"/>
      <c r="O4" s="473" t="s">
        <v>133</v>
      </c>
      <c r="P4" s="473"/>
      <c r="Q4" s="473"/>
      <c r="R4" s="179"/>
      <c r="S4" s="178" t="s">
        <v>134</v>
      </c>
      <c r="T4" s="179"/>
      <c r="U4" s="473" t="s">
        <v>135</v>
      </c>
      <c r="V4" s="473"/>
      <c r="W4" s="179"/>
      <c r="X4" s="473" t="s">
        <v>136</v>
      </c>
      <c r="Y4" s="473"/>
      <c r="Z4" s="473"/>
      <c r="AA4" s="203"/>
      <c r="AB4" s="519" t="s">
        <v>137</v>
      </c>
      <c r="AC4" s="520"/>
      <c r="AD4" s="520"/>
      <c r="AE4" s="520"/>
      <c r="AF4" s="521"/>
    </row>
    <row r="5" spans="1:33" customFormat="1" ht="33.75" hidden="1" customHeight="1" outlineLevel="1" x14ac:dyDescent="0.35">
      <c r="A5" s="476" t="s">
        <v>100</v>
      </c>
      <c r="C5" s="218"/>
      <c r="D5" s="187"/>
      <c r="E5" s="474" t="s">
        <v>138</v>
      </c>
      <c r="F5" s="474"/>
      <c r="G5" s="187"/>
      <c r="H5" s="482" t="s">
        <v>139</v>
      </c>
      <c r="I5" s="482"/>
      <c r="J5" s="491" t="s">
        <v>140</v>
      </c>
      <c r="K5" s="491"/>
      <c r="L5" s="474" t="s">
        <v>141</v>
      </c>
      <c r="M5" s="474"/>
      <c r="N5" s="474"/>
      <c r="O5" s="474" t="s">
        <v>141</v>
      </c>
      <c r="P5" s="474"/>
      <c r="Q5" s="474"/>
      <c r="R5" s="140"/>
      <c r="S5" s="185" t="s">
        <v>142</v>
      </c>
      <c r="T5" s="140"/>
      <c r="U5" s="474" t="s">
        <v>143</v>
      </c>
      <c r="V5" s="474"/>
      <c r="W5" s="140"/>
      <c r="X5" s="474" t="s">
        <v>144</v>
      </c>
      <c r="Y5" s="474"/>
      <c r="Z5" s="474"/>
      <c r="AA5" s="140"/>
      <c r="AB5" s="522" t="s">
        <v>145</v>
      </c>
      <c r="AC5" s="474"/>
      <c r="AD5" s="474"/>
      <c r="AE5" s="474"/>
      <c r="AF5" s="523"/>
    </row>
    <row r="6" spans="1:33" customFormat="1" ht="31.5" hidden="1" customHeight="1" outlineLevel="1" x14ac:dyDescent="0.35">
      <c r="A6" s="476"/>
      <c r="C6" s="218"/>
      <c r="D6" s="187"/>
      <c r="E6" s="478"/>
      <c r="F6" s="478"/>
      <c r="G6" s="187"/>
      <c r="H6" s="474" t="s">
        <v>146</v>
      </c>
      <c r="I6" s="474"/>
      <c r="J6" s="474" t="s">
        <v>147</v>
      </c>
      <c r="K6" s="474"/>
      <c r="L6" s="475"/>
      <c r="M6" s="475"/>
      <c r="N6" s="475"/>
      <c r="O6" s="474" t="s">
        <v>148</v>
      </c>
      <c r="P6" s="474"/>
      <c r="Q6" s="474"/>
      <c r="R6" s="140"/>
      <c r="S6" s="188"/>
      <c r="T6" s="140"/>
      <c r="U6" s="475"/>
      <c r="V6" s="475"/>
      <c r="W6" s="140"/>
      <c r="X6" s="475"/>
      <c r="Y6" s="475"/>
      <c r="Z6" s="475"/>
      <c r="AA6" s="140"/>
      <c r="AB6" s="522" t="s">
        <v>149</v>
      </c>
      <c r="AC6" s="474"/>
      <c r="AD6" s="474"/>
      <c r="AE6" s="474"/>
      <c r="AF6" s="523"/>
    </row>
    <row r="7" spans="1:33" customFormat="1" ht="15" hidden="1" customHeight="1" outlineLevel="1" x14ac:dyDescent="0.35">
      <c r="A7" s="476"/>
      <c r="C7" s="218"/>
      <c r="D7" s="187"/>
      <c r="E7" s="478"/>
      <c r="F7" s="478"/>
      <c r="G7" s="187"/>
      <c r="H7" s="478"/>
      <c r="I7" s="478"/>
      <c r="J7" s="478"/>
      <c r="K7" s="478"/>
      <c r="L7" s="475"/>
      <c r="M7" s="475"/>
      <c r="N7" s="475"/>
      <c r="O7" s="475"/>
      <c r="P7" s="475"/>
      <c r="Q7" s="475"/>
      <c r="R7" s="140"/>
      <c r="S7" s="188"/>
      <c r="T7" s="140"/>
      <c r="U7" s="475"/>
      <c r="V7" s="475"/>
      <c r="W7" s="140"/>
      <c r="X7" s="475"/>
      <c r="Y7" s="475"/>
      <c r="Z7" s="475"/>
      <c r="AA7" s="140"/>
      <c r="AB7" s="524"/>
      <c r="AC7" s="475"/>
      <c r="AD7" s="475"/>
      <c r="AE7" s="475"/>
      <c r="AF7" s="525"/>
    </row>
    <row r="8" spans="1:33" customFormat="1" ht="15" hidden="1" customHeight="1" outlineLevel="1" x14ac:dyDescent="0.35">
      <c r="A8" s="476"/>
      <c r="C8" s="219"/>
      <c r="D8" s="190"/>
      <c r="E8" s="479"/>
      <c r="F8" s="480"/>
      <c r="G8" s="190"/>
      <c r="H8" s="478"/>
      <c r="I8" s="478"/>
      <c r="J8" s="478"/>
      <c r="K8" s="478"/>
      <c r="L8" s="475"/>
      <c r="M8" s="475"/>
      <c r="N8" s="475"/>
      <c r="O8" s="475"/>
      <c r="P8" s="475"/>
      <c r="Q8" s="475"/>
      <c r="R8" s="172"/>
      <c r="S8" s="191"/>
      <c r="T8" s="172"/>
      <c r="U8" s="487"/>
      <c r="V8" s="489"/>
      <c r="W8" s="172"/>
      <c r="X8" s="487"/>
      <c r="Y8" s="488"/>
      <c r="Z8" s="489"/>
      <c r="AA8" s="235"/>
      <c r="AB8" s="524"/>
      <c r="AC8" s="475"/>
      <c r="AD8" s="475"/>
      <c r="AE8" s="475"/>
      <c r="AF8" s="525"/>
    </row>
    <row r="9" spans="1:33" customFormat="1" ht="15" hidden="1" customHeight="1" outlineLevel="1" thickBot="1" x14ac:dyDescent="0.4">
      <c r="A9" s="477"/>
      <c r="C9" s="255"/>
      <c r="D9" s="190"/>
      <c r="E9" s="481"/>
      <c r="F9" s="481"/>
      <c r="G9" s="190"/>
      <c r="H9" s="490"/>
      <c r="I9" s="490"/>
      <c r="J9" s="490"/>
      <c r="K9" s="490"/>
      <c r="L9" s="488"/>
      <c r="M9" s="488"/>
      <c r="N9" s="488"/>
      <c r="O9" s="488"/>
      <c r="P9" s="488"/>
      <c r="Q9" s="488"/>
      <c r="R9" s="172"/>
      <c r="S9" s="231"/>
      <c r="T9" s="172"/>
      <c r="U9" s="488"/>
      <c r="V9" s="488"/>
      <c r="W9" s="172"/>
      <c r="X9" s="488"/>
      <c r="Y9" s="488"/>
      <c r="Z9" s="488"/>
      <c r="AA9" s="235"/>
      <c r="AB9" s="526"/>
      <c r="AC9" s="488"/>
      <c r="AD9" s="488"/>
      <c r="AE9" s="488"/>
      <c r="AF9" s="527"/>
    </row>
    <row r="10" spans="1:33" s="13" customFormat="1" ht="31.5" customHeight="1" collapsed="1" x14ac:dyDescent="0.35">
      <c r="A10" s="515">
        <v>1</v>
      </c>
      <c r="B10" s="13">
        <f>A10+10</f>
        <v>11</v>
      </c>
      <c r="C10" s="223" t="s">
        <v>110</v>
      </c>
      <c r="D10" s="48"/>
      <c r="E10" s="48"/>
      <c r="F10" s="236" t="s">
        <v>109</v>
      </c>
      <c r="G10" s="236"/>
      <c r="H10" s="461" t="s">
        <v>109</v>
      </c>
      <c r="I10" s="461"/>
      <c r="J10" s="470" t="s">
        <v>109</v>
      </c>
      <c r="K10" s="470"/>
      <c r="L10" s="470" t="s">
        <v>109</v>
      </c>
      <c r="M10" s="470"/>
      <c r="N10" s="470"/>
      <c r="O10" s="470" t="s">
        <v>109</v>
      </c>
      <c r="P10" s="470"/>
      <c r="Q10" s="470"/>
      <c r="R10" s="50"/>
      <c r="S10" s="51" t="s">
        <v>150</v>
      </c>
      <c r="T10" s="52"/>
      <c r="U10" s="459" t="s">
        <v>151</v>
      </c>
      <c r="V10" s="459"/>
      <c r="W10" s="53"/>
      <c r="X10" s="55"/>
      <c r="Y10" s="471" t="s">
        <v>109</v>
      </c>
      <c r="Z10" s="471"/>
      <c r="AA10" s="54"/>
      <c r="AB10" s="461" t="s">
        <v>109</v>
      </c>
      <c r="AC10" s="461"/>
      <c r="AD10" s="49"/>
      <c r="AE10" s="254" t="s">
        <v>108</v>
      </c>
      <c r="AF10" s="56"/>
      <c r="AG10" s="20"/>
    </row>
    <row r="11" spans="1:33" ht="30.5" x14ac:dyDescent="0.35">
      <c r="A11" s="462"/>
      <c r="B11" s="3">
        <f t="shared" ref="B11:B17" si="0">B10+1</f>
        <v>12</v>
      </c>
      <c r="C11" s="457"/>
      <c r="E11" s="237" t="b">
        <v>0</v>
      </c>
      <c r="F11" s="3" t="s">
        <v>343</v>
      </c>
      <c r="H11" s="237" t="b">
        <v>0</v>
      </c>
      <c r="I11" s="464" t="s">
        <v>153</v>
      </c>
      <c r="J11" s="239" t="b">
        <v>0</v>
      </c>
      <c r="K11" s="240" t="s">
        <v>154</v>
      </c>
      <c r="L11" s="241" t="b">
        <v>0</v>
      </c>
      <c r="M11" s="9" t="s">
        <v>155</v>
      </c>
      <c r="N11" s="253"/>
      <c r="O11" s="241" t="b">
        <v>0</v>
      </c>
      <c r="P11" s="9" t="s">
        <v>156</v>
      </c>
      <c r="Q11" s="9"/>
      <c r="R11" s="9"/>
      <c r="S11" s="23" t="s">
        <v>108</v>
      </c>
      <c r="T11" s="256"/>
      <c r="U11" s="460"/>
      <c r="V11" s="460"/>
      <c r="W11" s="257"/>
      <c r="X11" s="242" t="b">
        <v>0</v>
      </c>
      <c r="Y11" s="243" t="s">
        <v>157</v>
      </c>
      <c r="Z11" s="246"/>
      <c r="AA11" s="15"/>
      <c r="AB11" s="245" t="b">
        <v>0</v>
      </c>
      <c r="AC11" s="15" t="s">
        <v>158</v>
      </c>
      <c r="AD11" s="15"/>
      <c r="AE11" s="15"/>
      <c r="AF11" s="57"/>
      <c r="AG11" s="15"/>
    </row>
    <row r="12" spans="1:33" ht="32.25" customHeight="1" x14ac:dyDescent="0.35">
      <c r="A12" s="462"/>
      <c r="B12" s="3">
        <f t="shared" si="0"/>
        <v>13</v>
      </c>
      <c r="C12" s="432"/>
      <c r="E12" s="237" t="b">
        <v>0</v>
      </c>
      <c r="F12" s="233" t="s">
        <v>342</v>
      </c>
      <c r="H12" s="15"/>
      <c r="I12" s="464"/>
      <c r="J12" s="239" t="b">
        <v>0</v>
      </c>
      <c r="K12" s="465" t="s">
        <v>160</v>
      </c>
      <c r="L12" s="239" t="b">
        <v>0</v>
      </c>
      <c r="M12" s="240" t="s">
        <v>161</v>
      </c>
      <c r="N12" s="247">
        <v>44197</v>
      </c>
      <c r="O12" s="241" t="b">
        <v>0</v>
      </c>
      <c r="P12" s="9" t="s">
        <v>155</v>
      </c>
      <c r="Q12" s="9"/>
      <c r="R12" s="240"/>
      <c r="S12" s="466"/>
      <c r="T12" s="20"/>
      <c r="U12" s="467" t="s">
        <v>110</v>
      </c>
      <c r="V12" s="467"/>
      <c r="W12" s="256"/>
      <c r="X12" s="241" t="b">
        <v>0</v>
      </c>
      <c r="Y12" s="9" t="s">
        <v>162</v>
      </c>
      <c r="Z12" s="246"/>
      <c r="AA12" s="15"/>
      <c r="AB12" s="258"/>
      <c r="AC12" s="248" t="s">
        <v>110</v>
      </c>
      <c r="AD12" s="249"/>
      <c r="AE12" s="23" t="s">
        <v>108</v>
      </c>
      <c r="AF12" s="58"/>
      <c r="AG12" s="15"/>
    </row>
    <row r="13" spans="1:33" ht="32.25" customHeight="1" x14ac:dyDescent="0.35">
      <c r="A13" s="462"/>
      <c r="B13" s="3">
        <f t="shared" si="0"/>
        <v>14</v>
      </c>
      <c r="C13" s="432"/>
      <c r="E13" s="237" t="b">
        <v>0</v>
      </c>
      <c r="F13" s="468" t="s">
        <v>163</v>
      </c>
      <c r="H13" s="237" t="b">
        <v>0</v>
      </c>
      <c r="I13" s="250" t="s">
        <v>164</v>
      </c>
      <c r="J13" s="9"/>
      <c r="K13" s="465"/>
      <c r="L13" s="241" t="b">
        <v>0</v>
      </c>
      <c r="M13" s="45" t="s">
        <v>165</v>
      </c>
      <c r="N13" s="251">
        <v>78</v>
      </c>
      <c r="O13" s="241" t="b">
        <v>0</v>
      </c>
      <c r="P13" s="9" t="s">
        <v>165</v>
      </c>
      <c r="Q13" s="251">
        <v>76</v>
      </c>
      <c r="R13" s="9"/>
      <c r="S13" s="466"/>
      <c r="T13" s="20"/>
      <c r="U13" s="466" t="s">
        <v>8</v>
      </c>
      <c r="V13" s="466"/>
      <c r="W13" s="20"/>
      <c r="X13" s="241" t="b">
        <v>0</v>
      </c>
      <c r="Y13" s="9" t="s">
        <v>341</v>
      </c>
      <c r="Z13" s="238"/>
      <c r="AA13" s="15"/>
      <c r="AB13" s="258"/>
      <c r="AC13" s="22"/>
      <c r="AD13" s="15"/>
      <c r="AE13" s="15"/>
      <c r="AF13" s="57"/>
      <c r="AG13" s="15"/>
    </row>
    <row r="14" spans="1:33" ht="29.25" customHeight="1" x14ac:dyDescent="0.35">
      <c r="A14" s="462"/>
      <c r="B14" s="3">
        <f t="shared" si="0"/>
        <v>15</v>
      </c>
      <c r="C14" s="458"/>
      <c r="F14" s="468"/>
      <c r="H14" s="15"/>
      <c r="I14" s="15"/>
      <c r="J14" s="9"/>
      <c r="K14" s="9"/>
      <c r="L14" s="15"/>
      <c r="M14" s="15"/>
      <c r="N14" s="259"/>
      <c r="O14" s="9"/>
      <c r="P14" s="9"/>
      <c r="Q14" s="9"/>
      <c r="R14" s="260"/>
      <c r="S14" s="466"/>
      <c r="T14" s="20"/>
      <c r="U14" s="241" t="b">
        <v>0</v>
      </c>
      <c r="V14" s="261" t="s">
        <v>167</v>
      </c>
      <c r="W14" s="257"/>
      <c r="Y14" s="15"/>
      <c r="Z14" s="15"/>
      <c r="AA14" s="15"/>
      <c r="AB14" s="15"/>
      <c r="AC14" s="15"/>
      <c r="AD14" s="15"/>
      <c r="AE14" s="15"/>
      <c r="AF14" s="57"/>
      <c r="AG14" s="15"/>
    </row>
    <row r="15" spans="1:33" x14ac:dyDescent="0.35">
      <c r="A15" s="462"/>
      <c r="B15" s="3">
        <f t="shared" si="0"/>
        <v>16</v>
      </c>
      <c r="C15" s="220"/>
      <c r="E15"/>
      <c r="H15" s="15"/>
      <c r="I15" s="15"/>
      <c r="J15" s="253"/>
      <c r="K15" s="253"/>
      <c r="L15" s="253"/>
      <c r="M15" s="253"/>
      <c r="N15" s="253"/>
      <c r="O15" s="9"/>
      <c r="P15" s="9"/>
      <c r="Q15" s="9"/>
      <c r="R15" s="9"/>
      <c r="S15" s="466"/>
      <c r="T15" s="20"/>
      <c r="U15" s="469" t="s">
        <v>109</v>
      </c>
      <c r="V15" s="469"/>
      <c r="W15" s="469"/>
      <c r="Y15" s="15"/>
      <c r="Z15" s="15"/>
      <c r="AA15" s="15"/>
      <c r="AB15" s="15"/>
      <c r="AC15" s="15"/>
      <c r="AD15" s="15"/>
      <c r="AE15" s="15"/>
      <c r="AF15" s="57"/>
      <c r="AG15" s="15"/>
    </row>
    <row r="16" spans="1:33" x14ac:dyDescent="0.35">
      <c r="A16" s="462"/>
      <c r="B16" s="3">
        <f t="shared" si="0"/>
        <v>17</v>
      </c>
      <c r="C16" s="220"/>
      <c r="E16"/>
      <c r="H16" s="252"/>
      <c r="I16" s="15"/>
      <c r="J16" s="253"/>
      <c r="K16" s="253"/>
      <c r="L16" s="253"/>
      <c r="M16" s="253"/>
      <c r="N16" s="253"/>
      <c r="O16" s="9"/>
      <c r="P16" s="9"/>
      <c r="Q16" s="9"/>
      <c r="R16" s="241" t="b">
        <v>0</v>
      </c>
      <c r="S16" s="9" t="s">
        <v>168</v>
      </c>
      <c r="T16" s="15"/>
      <c r="U16" s="241" t="b">
        <v>0</v>
      </c>
      <c r="V16" s="9" t="s">
        <v>168</v>
      </c>
      <c r="W16" s="9"/>
      <c r="Y16" s="15"/>
      <c r="Z16" s="15"/>
      <c r="AA16" s="15"/>
      <c r="AB16" s="15"/>
      <c r="AC16" s="15"/>
      <c r="AD16" s="15"/>
      <c r="AE16" s="15"/>
      <c r="AF16" s="57"/>
      <c r="AG16" s="15"/>
    </row>
    <row r="17" spans="1:33" ht="15" thickBot="1" x14ac:dyDescent="0.4">
      <c r="A17" s="463"/>
      <c r="B17" s="3">
        <f t="shared" si="0"/>
        <v>18</v>
      </c>
      <c r="C17" s="221"/>
      <c r="D17" s="59"/>
      <c r="E17" s="59"/>
      <c r="F17" s="59"/>
      <c r="G17" s="59"/>
      <c r="H17" s="60"/>
      <c r="I17" s="60"/>
      <c r="J17" s="61"/>
      <c r="K17" s="61"/>
      <c r="L17" s="61"/>
      <c r="M17" s="61"/>
      <c r="N17" s="61"/>
      <c r="O17" s="62"/>
      <c r="P17" s="62"/>
      <c r="Q17" s="62"/>
      <c r="R17" s="63" t="b">
        <v>0</v>
      </c>
      <c r="S17" s="62" t="s">
        <v>169</v>
      </c>
      <c r="T17" s="60"/>
      <c r="U17" s="63" t="b">
        <v>0</v>
      </c>
      <c r="V17" s="62" t="s">
        <v>169</v>
      </c>
      <c r="W17" s="62"/>
      <c r="X17" s="60"/>
      <c r="Y17" s="60"/>
      <c r="Z17" s="60"/>
      <c r="AA17" s="60"/>
      <c r="AB17" s="60"/>
      <c r="AC17" s="60"/>
      <c r="AD17" s="60"/>
      <c r="AE17" s="60"/>
      <c r="AF17" s="64"/>
      <c r="AG17" s="15"/>
    </row>
    <row r="18" spans="1:33" customFormat="1" ht="6" customHeight="1" thickBot="1" x14ac:dyDescent="0.4">
      <c r="A18" s="95"/>
      <c r="C18" s="222"/>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row>
    <row r="19" spans="1:33" s="13" customFormat="1" ht="36" customHeight="1" x14ac:dyDescent="0.35">
      <c r="A19" s="515">
        <f>A10+1</f>
        <v>2</v>
      </c>
      <c r="B19" s="13">
        <f>B10+10</f>
        <v>21</v>
      </c>
      <c r="C19" s="223" t="s">
        <v>110</v>
      </c>
      <c r="D19" s="48"/>
      <c r="E19" s="48"/>
      <c r="F19" s="461" t="s">
        <v>109</v>
      </c>
      <c r="G19" s="461"/>
      <c r="H19" s="461" t="s">
        <v>109</v>
      </c>
      <c r="I19" s="461"/>
      <c r="J19" s="470" t="s">
        <v>109</v>
      </c>
      <c r="K19" s="470"/>
      <c r="L19" s="470" t="s">
        <v>109</v>
      </c>
      <c r="M19" s="470"/>
      <c r="N19" s="470"/>
      <c r="O19" s="470" t="s">
        <v>109</v>
      </c>
      <c r="P19" s="470"/>
      <c r="Q19" s="470"/>
      <c r="R19" s="50"/>
      <c r="S19" s="51" t="s">
        <v>150</v>
      </c>
      <c r="T19" s="52"/>
      <c r="U19" s="459" t="s">
        <v>151</v>
      </c>
      <c r="V19" s="459"/>
      <c r="W19" s="53"/>
      <c r="X19" s="55"/>
      <c r="Y19" s="471" t="s">
        <v>109</v>
      </c>
      <c r="Z19" s="471"/>
      <c r="AA19" s="54"/>
      <c r="AB19" s="461" t="s">
        <v>109</v>
      </c>
      <c r="AC19" s="461"/>
      <c r="AD19" s="49"/>
      <c r="AE19" s="254" t="s">
        <v>108</v>
      </c>
      <c r="AF19" s="56"/>
      <c r="AG19" s="20"/>
    </row>
    <row r="20" spans="1:33" ht="30.5" x14ac:dyDescent="0.35">
      <c r="A20" s="462"/>
      <c r="B20" s="3">
        <f t="shared" ref="B20:B26" si="1">B19+1</f>
        <v>22</v>
      </c>
      <c r="C20" s="457"/>
      <c r="E20" s="237" t="b">
        <v>0</v>
      </c>
      <c r="F20" s="3" t="s">
        <v>343</v>
      </c>
      <c r="H20" s="237" t="b">
        <v>0</v>
      </c>
      <c r="I20" s="464" t="s">
        <v>153</v>
      </c>
      <c r="J20" s="239" t="b">
        <v>0</v>
      </c>
      <c r="K20" s="240" t="s">
        <v>154</v>
      </c>
      <c r="L20" s="241" t="b">
        <v>0</v>
      </c>
      <c r="M20" s="9" t="s">
        <v>155</v>
      </c>
      <c r="N20" s="253"/>
      <c r="O20" s="241" t="b">
        <v>0</v>
      </c>
      <c r="P20" s="9" t="s">
        <v>156</v>
      </c>
      <c r="Q20" s="9"/>
      <c r="R20" s="9"/>
      <c r="S20" s="23" t="s">
        <v>108</v>
      </c>
      <c r="T20" s="256"/>
      <c r="U20" s="460"/>
      <c r="V20" s="460"/>
      <c r="W20" s="257"/>
      <c r="X20" s="242" t="b">
        <v>0</v>
      </c>
      <c r="Y20" s="243" t="s">
        <v>157</v>
      </c>
      <c r="Z20" s="244"/>
      <c r="AA20" s="15"/>
      <c r="AB20" s="245" t="b">
        <v>0</v>
      </c>
      <c r="AC20" s="15" t="s">
        <v>158</v>
      </c>
      <c r="AD20" s="15"/>
      <c r="AE20" s="15"/>
      <c r="AF20" s="57"/>
      <c r="AG20" s="15"/>
    </row>
    <row r="21" spans="1:33" ht="32.25" customHeight="1" x14ac:dyDescent="0.35">
      <c r="A21" s="462"/>
      <c r="B21" s="3">
        <f t="shared" si="1"/>
        <v>23</v>
      </c>
      <c r="C21" s="432"/>
      <c r="E21" s="237" t="b">
        <v>0</v>
      </c>
      <c r="F21" s="233" t="s">
        <v>342</v>
      </c>
      <c r="H21" s="15"/>
      <c r="I21" s="464"/>
      <c r="J21" s="239" t="b">
        <v>0</v>
      </c>
      <c r="K21" s="465" t="s">
        <v>160</v>
      </c>
      <c r="L21" s="239" t="b">
        <v>0</v>
      </c>
      <c r="M21" s="240" t="s">
        <v>161</v>
      </c>
      <c r="N21" s="247">
        <v>44197</v>
      </c>
      <c r="O21" s="241" t="b">
        <v>0</v>
      </c>
      <c r="P21" s="9" t="s">
        <v>155</v>
      </c>
      <c r="Q21" s="9"/>
      <c r="R21" s="240"/>
      <c r="S21" s="466"/>
      <c r="T21" s="20"/>
      <c r="U21" s="467" t="s">
        <v>110</v>
      </c>
      <c r="V21" s="467"/>
      <c r="W21" s="256"/>
      <c r="X21" s="241" t="b">
        <v>0</v>
      </c>
      <c r="Y21" s="9" t="s">
        <v>162</v>
      </c>
      <c r="Z21" s="244"/>
      <c r="AA21" s="15"/>
      <c r="AB21" s="258"/>
      <c r="AC21" s="248" t="s">
        <v>110</v>
      </c>
      <c r="AD21" s="249"/>
      <c r="AE21" s="23" t="s">
        <v>108</v>
      </c>
      <c r="AF21" s="58"/>
      <c r="AG21" s="15"/>
    </row>
    <row r="22" spans="1:33" ht="32.25" customHeight="1" x14ac:dyDescent="0.35">
      <c r="A22" s="462"/>
      <c r="B22" s="3">
        <f t="shared" si="1"/>
        <v>24</v>
      </c>
      <c r="C22" s="432"/>
      <c r="E22" s="237" t="b">
        <v>0</v>
      </c>
      <c r="F22" s="468" t="s">
        <v>163</v>
      </c>
      <c r="H22" s="237" t="b">
        <v>0</v>
      </c>
      <c r="I22" s="250" t="s">
        <v>164</v>
      </c>
      <c r="J22" s="9"/>
      <c r="K22" s="465"/>
      <c r="L22" s="241" t="b">
        <v>0</v>
      </c>
      <c r="M22" s="45" t="s">
        <v>165</v>
      </c>
      <c r="N22" s="251">
        <v>6</v>
      </c>
      <c r="O22" s="241" t="b">
        <v>0</v>
      </c>
      <c r="P22" s="9" t="s">
        <v>165</v>
      </c>
      <c r="Q22" s="251">
        <v>7</v>
      </c>
      <c r="R22" s="9"/>
      <c r="S22" s="466"/>
      <c r="T22" s="20"/>
      <c r="U22" s="466" t="s">
        <v>8</v>
      </c>
      <c r="V22" s="466"/>
      <c r="W22" s="20"/>
      <c r="X22" s="241" t="b">
        <v>0</v>
      </c>
      <c r="Y22" s="9" t="s">
        <v>341</v>
      </c>
      <c r="Z22" s="252"/>
      <c r="AA22" s="15"/>
      <c r="AB22" s="258"/>
      <c r="AC22" s="22"/>
      <c r="AD22" s="15"/>
      <c r="AE22" s="15"/>
      <c r="AF22" s="57"/>
      <c r="AG22" s="15"/>
    </row>
    <row r="23" spans="1:33" ht="29.25" customHeight="1" x14ac:dyDescent="0.35">
      <c r="A23" s="462"/>
      <c r="B23" s="3">
        <f t="shared" si="1"/>
        <v>25</v>
      </c>
      <c r="C23" s="458"/>
      <c r="F23" s="468"/>
      <c r="H23" s="15"/>
      <c r="I23" s="15"/>
      <c r="J23" s="9"/>
      <c r="K23" s="9"/>
      <c r="L23" s="15"/>
      <c r="M23" s="15"/>
      <c r="N23" s="259"/>
      <c r="O23" s="9"/>
      <c r="P23" s="9"/>
      <c r="Q23" s="9"/>
      <c r="R23" s="260"/>
      <c r="S23" s="466"/>
      <c r="T23" s="20"/>
      <c r="U23" s="241" t="b">
        <v>0</v>
      </c>
      <c r="V23" s="261" t="s">
        <v>167</v>
      </c>
      <c r="W23" s="257"/>
      <c r="Y23" s="15"/>
      <c r="Z23" s="15"/>
      <c r="AA23" s="15"/>
      <c r="AB23" s="15"/>
      <c r="AC23" s="15"/>
      <c r="AD23" s="15"/>
      <c r="AE23" s="15"/>
      <c r="AF23" s="57"/>
      <c r="AG23" s="15"/>
    </row>
    <row r="24" spans="1:33" x14ac:dyDescent="0.35">
      <c r="A24" s="462"/>
      <c r="B24" s="3">
        <f t="shared" si="1"/>
        <v>26</v>
      </c>
      <c r="C24" s="220"/>
      <c r="E24"/>
      <c r="H24" s="15"/>
      <c r="I24" s="15"/>
      <c r="J24" s="253"/>
      <c r="K24" s="253"/>
      <c r="L24" s="253"/>
      <c r="M24" s="253"/>
      <c r="N24" s="253"/>
      <c r="O24" s="9"/>
      <c r="P24" s="9"/>
      <c r="Q24" s="9"/>
      <c r="R24" s="9"/>
      <c r="S24" s="466"/>
      <c r="T24" s="20"/>
      <c r="U24" s="469" t="s">
        <v>109</v>
      </c>
      <c r="V24" s="469"/>
      <c r="W24" s="469"/>
      <c r="Y24" s="15"/>
      <c r="Z24" s="15"/>
      <c r="AA24" s="15"/>
      <c r="AB24" s="15"/>
      <c r="AC24" s="15"/>
      <c r="AD24" s="15"/>
      <c r="AE24" s="15"/>
      <c r="AF24" s="57"/>
      <c r="AG24" s="15"/>
    </row>
    <row r="25" spans="1:33" x14ac:dyDescent="0.35">
      <c r="A25" s="462"/>
      <c r="B25" s="3">
        <f t="shared" si="1"/>
        <v>27</v>
      </c>
      <c r="C25" s="220"/>
      <c r="E25"/>
      <c r="H25" s="252"/>
      <c r="I25" s="15"/>
      <c r="J25" s="253"/>
      <c r="K25" s="253"/>
      <c r="L25" s="253"/>
      <c r="M25" s="253"/>
      <c r="N25" s="253"/>
      <c r="O25" s="9"/>
      <c r="P25" s="9"/>
      <c r="Q25" s="9"/>
      <c r="R25" s="241" t="b">
        <v>0</v>
      </c>
      <c r="S25" s="9" t="s">
        <v>168</v>
      </c>
      <c r="T25" s="15"/>
      <c r="U25" s="241" t="b">
        <v>0</v>
      </c>
      <c r="V25" s="9" t="s">
        <v>168</v>
      </c>
      <c r="W25" s="9"/>
      <c r="Y25" s="15"/>
      <c r="Z25" s="15"/>
      <c r="AA25" s="15"/>
      <c r="AB25" s="15"/>
      <c r="AC25" s="15"/>
      <c r="AD25" s="15"/>
      <c r="AE25" s="15"/>
      <c r="AF25" s="57"/>
      <c r="AG25" s="15"/>
    </row>
    <row r="26" spans="1:33" ht="15" thickBot="1" x14ac:dyDescent="0.4">
      <c r="A26" s="463"/>
      <c r="B26" s="3">
        <f t="shared" si="1"/>
        <v>28</v>
      </c>
      <c r="C26" s="221"/>
      <c r="D26" s="59"/>
      <c r="E26" s="59"/>
      <c r="F26" s="59"/>
      <c r="G26" s="59"/>
      <c r="H26" s="60"/>
      <c r="I26" s="60"/>
      <c r="J26" s="61"/>
      <c r="K26" s="61"/>
      <c r="L26" s="61"/>
      <c r="M26" s="61"/>
      <c r="N26" s="61"/>
      <c r="O26" s="62"/>
      <c r="P26" s="62"/>
      <c r="Q26" s="62"/>
      <c r="R26" s="63" t="b">
        <v>0</v>
      </c>
      <c r="S26" s="62" t="s">
        <v>169</v>
      </c>
      <c r="T26" s="60"/>
      <c r="U26" s="63" t="b">
        <v>0</v>
      </c>
      <c r="V26" s="62" t="s">
        <v>169</v>
      </c>
      <c r="W26" s="62"/>
      <c r="X26" s="60"/>
      <c r="Y26" s="60"/>
      <c r="Z26" s="60"/>
      <c r="AA26" s="60"/>
      <c r="AB26" s="60"/>
      <c r="AC26" s="60"/>
      <c r="AD26" s="60"/>
      <c r="AE26" s="60"/>
      <c r="AF26" s="57"/>
      <c r="AG26" s="15"/>
    </row>
    <row r="27" spans="1:33" customFormat="1" ht="6" customHeight="1" thickBot="1" x14ac:dyDescent="0.4">
      <c r="A27" s="95"/>
      <c r="C27" s="262"/>
      <c r="D27" s="263"/>
      <c r="E27" s="263"/>
      <c r="F27" s="263"/>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4"/>
    </row>
    <row r="28" spans="1:33" s="13" customFormat="1" ht="36" customHeight="1" x14ac:dyDescent="0.35">
      <c r="A28" s="515">
        <f>A19+1</f>
        <v>3</v>
      </c>
      <c r="B28" s="13">
        <f>B19+10</f>
        <v>31</v>
      </c>
      <c r="C28" s="223" t="s">
        <v>110</v>
      </c>
      <c r="D28" s="48"/>
      <c r="E28" s="48"/>
      <c r="F28" s="461" t="s">
        <v>109</v>
      </c>
      <c r="G28" s="461"/>
      <c r="H28" s="461" t="s">
        <v>109</v>
      </c>
      <c r="I28" s="461"/>
      <c r="J28" s="470" t="s">
        <v>109</v>
      </c>
      <c r="K28" s="470"/>
      <c r="L28" s="470" t="s">
        <v>109</v>
      </c>
      <c r="M28" s="470"/>
      <c r="N28" s="470"/>
      <c r="O28" s="470" t="s">
        <v>109</v>
      </c>
      <c r="P28" s="470"/>
      <c r="Q28" s="470"/>
      <c r="R28" s="50"/>
      <c r="S28" s="51" t="s">
        <v>150</v>
      </c>
      <c r="T28" s="52"/>
      <c r="U28" s="459" t="s">
        <v>151</v>
      </c>
      <c r="V28" s="459"/>
      <c r="W28" s="53"/>
      <c r="X28" s="55"/>
      <c r="Y28" s="471" t="s">
        <v>109</v>
      </c>
      <c r="Z28" s="471"/>
      <c r="AA28" s="54"/>
      <c r="AB28" s="461" t="s">
        <v>109</v>
      </c>
      <c r="AC28" s="461"/>
      <c r="AD28" s="49"/>
      <c r="AE28" s="254" t="s">
        <v>108</v>
      </c>
      <c r="AF28" s="56"/>
      <c r="AG28" s="20"/>
    </row>
    <row r="29" spans="1:33" ht="30.5" x14ac:dyDescent="0.35">
      <c r="A29" s="462"/>
      <c r="B29" s="3">
        <f t="shared" ref="B29:B35" si="2">B28+1</f>
        <v>32</v>
      </c>
      <c r="C29" s="457" t="s">
        <v>323</v>
      </c>
      <c r="E29" s="237" t="b">
        <v>0</v>
      </c>
      <c r="F29" s="3" t="s">
        <v>343</v>
      </c>
      <c r="H29" s="237" t="b">
        <v>0</v>
      </c>
      <c r="I29" s="464" t="s">
        <v>153</v>
      </c>
      <c r="J29" s="239" t="b">
        <v>0</v>
      </c>
      <c r="K29" s="240" t="s">
        <v>154</v>
      </c>
      <c r="L29" s="241" t="b">
        <v>0</v>
      </c>
      <c r="M29" s="9" t="s">
        <v>155</v>
      </c>
      <c r="N29" s="253"/>
      <c r="O29" s="241" t="b">
        <v>0</v>
      </c>
      <c r="P29" s="9" t="s">
        <v>156</v>
      </c>
      <c r="Q29" s="9"/>
      <c r="R29" s="9"/>
      <c r="S29" s="23" t="s">
        <v>108</v>
      </c>
      <c r="T29" s="256"/>
      <c r="U29" s="460"/>
      <c r="V29" s="460"/>
      <c r="W29" s="257"/>
      <c r="X29" s="242" t="b">
        <v>0</v>
      </c>
      <c r="Y29" s="243" t="s">
        <v>157</v>
      </c>
      <c r="Z29" s="244"/>
      <c r="AA29" s="15"/>
      <c r="AB29" s="245" t="b">
        <v>0</v>
      </c>
      <c r="AC29" s="15" t="s">
        <v>158</v>
      </c>
      <c r="AD29" s="15"/>
      <c r="AE29" s="15"/>
      <c r="AF29" s="57"/>
      <c r="AG29" s="15"/>
    </row>
    <row r="30" spans="1:33" ht="32.25" customHeight="1" x14ac:dyDescent="0.35">
      <c r="A30" s="462"/>
      <c r="B30" s="3">
        <f t="shared" si="2"/>
        <v>33</v>
      </c>
      <c r="C30" s="432"/>
      <c r="E30" s="237" t="b">
        <v>0</v>
      </c>
      <c r="F30" s="233" t="s">
        <v>342</v>
      </c>
      <c r="H30" s="15"/>
      <c r="I30" s="464"/>
      <c r="J30" s="239" t="b">
        <v>0</v>
      </c>
      <c r="K30" s="465" t="s">
        <v>160</v>
      </c>
      <c r="L30" s="239" t="b">
        <v>0</v>
      </c>
      <c r="M30" s="240" t="s">
        <v>161</v>
      </c>
      <c r="N30" s="247">
        <v>44197</v>
      </c>
      <c r="O30" s="241" t="b">
        <v>0</v>
      </c>
      <c r="P30" s="9" t="s">
        <v>155</v>
      </c>
      <c r="Q30" s="9"/>
      <c r="R30" s="240"/>
      <c r="S30" s="466"/>
      <c r="T30" s="20"/>
      <c r="U30" s="467" t="s">
        <v>110</v>
      </c>
      <c r="V30" s="467"/>
      <c r="W30" s="256"/>
      <c r="X30" s="241" t="b">
        <v>0</v>
      </c>
      <c r="Y30" s="9" t="s">
        <v>162</v>
      </c>
      <c r="Z30" s="244"/>
      <c r="AA30" s="15"/>
      <c r="AB30" s="258"/>
      <c r="AC30" s="248" t="s">
        <v>110</v>
      </c>
      <c r="AD30" s="249"/>
      <c r="AE30" s="23" t="s">
        <v>108</v>
      </c>
      <c r="AF30" s="58"/>
      <c r="AG30" s="15"/>
    </row>
    <row r="31" spans="1:33" ht="32.25" customHeight="1" x14ac:dyDescent="0.35">
      <c r="A31" s="462"/>
      <c r="B31" s="3">
        <f t="shared" si="2"/>
        <v>34</v>
      </c>
      <c r="C31" s="432"/>
      <c r="E31" s="237" t="b">
        <v>0</v>
      </c>
      <c r="F31" s="468" t="s">
        <v>163</v>
      </c>
      <c r="H31" s="237" t="b">
        <v>0</v>
      </c>
      <c r="I31" s="250" t="s">
        <v>164</v>
      </c>
      <c r="J31" s="9"/>
      <c r="K31" s="465"/>
      <c r="L31" s="241" t="b">
        <v>0</v>
      </c>
      <c r="M31" s="45" t="s">
        <v>165</v>
      </c>
      <c r="N31" s="251">
        <v>0</v>
      </c>
      <c r="O31" s="241" t="b">
        <v>0</v>
      </c>
      <c r="P31" s="9" t="s">
        <v>165</v>
      </c>
      <c r="Q31" s="251">
        <v>0</v>
      </c>
      <c r="R31" s="9"/>
      <c r="S31" s="466"/>
      <c r="T31" s="20"/>
      <c r="U31" s="466"/>
      <c r="V31" s="466"/>
      <c r="W31" s="20"/>
      <c r="X31" s="241" t="b">
        <v>0</v>
      </c>
      <c r="Y31" s="9" t="s">
        <v>341</v>
      </c>
      <c r="Z31" s="252"/>
      <c r="AA31" s="15"/>
      <c r="AB31" s="258"/>
      <c r="AC31" s="22"/>
      <c r="AD31" s="15"/>
      <c r="AE31" s="15"/>
      <c r="AF31" s="57"/>
      <c r="AG31" s="15"/>
    </row>
    <row r="32" spans="1:33" ht="29.25" customHeight="1" x14ac:dyDescent="0.35">
      <c r="A32" s="462"/>
      <c r="B32" s="3">
        <f t="shared" si="2"/>
        <v>35</v>
      </c>
      <c r="C32" s="458"/>
      <c r="F32" s="468"/>
      <c r="H32" s="15"/>
      <c r="I32" s="15"/>
      <c r="J32" s="9"/>
      <c r="K32" s="9"/>
      <c r="L32" s="15"/>
      <c r="M32" s="15"/>
      <c r="N32" s="259"/>
      <c r="O32" s="9"/>
      <c r="P32" s="9"/>
      <c r="Q32" s="9"/>
      <c r="R32" s="260"/>
      <c r="S32" s="466"/>
      <c r="T32" s="20"/>
      <c r="U32" s="241" t="b">
        <v>0</v>
      </c>
      <c r="V32" s="261" t="s">
        <v>167</v>
      </c>
      <c r="W32" s="257"/>
      <c r="Y32" s="15"/>
      <c r="Z32" s="15"/>
      <c r="AA32" s="15"/>
      <c r="AB32" s="15"/>
      <c r="AC32" s="15"/>
      <c r="AD32" s="15"/>
      <c r="AE32" s="15"/>
      <c r="AF32" s="57"/>
      <c r="AG32" s="15"/>
    </row>
    <row r="33" spans="1:33" x14ac:dyDescent="0.35">
      <c r="A33" s="462"/>
      <c r="B33" s="3">
        <f t="shared" si="2"/>
        <v>36</v>
      </c>
      <c r="C33" s="220"/>
      <c r="E33"/>
      <c r="H33" s="15"/>
      <c r="I33" s="15"/>
      <c r="J33" s="253"/>
      <c r="K33" s="253"/>
      <c r="L33" s="253"/>
      <c r="M33" s="253"/>
      <c r="N33" s="253"/>
      <c r="O33" s="9"/>
      <c r="P33" s="9"/>
      <c r="Q33" s="9"/>
      <c r="R33" s="9"/>
      <c r="S33" s="466"/>
      <c r="T33" s="20"/>
      <c r="U33" s="469" t="s">
        <v>109</v>
      </c>
      <c r="V33" s="469"/>
      <c r="W33" s="469"/>
      <c r="Y33" s="15"/>
      <c r="Z33" s="15"/>
      <c r="AA33" s="15"/>
      <c r="AB33" s="15"/>
      <c r="AC33" s="15"/>
      <c r="AD33" s="15"/>
      <c r="AE33" s="15"/>
      <c r="AF33" s="57"/>
      <c r="AG33" s="15"/>
    </row>
    <row r="34" spans="1:33" x14ac:dyDescent="0.35">
      <c r="A34" s="462"/>
      <c r="B34" s="3">
        <f t="shared" si="2"/>
        <v>37</v>
      </c>
      <c r="C34" s="220"/>
      <c r="E34"/>
      <c r="H34" s="252"/>
      <c r="I34" s="15"/>
      <c r="J34" s="253"/>
      <c r="K34" s="253"/>
      <c r="L34" s="253"/>
      <c r="M34" s="253"/>
      <c r="N34" s="253"/>
      <c r="O34" s="9"/>
      <c r="P34" s="9"/>
      <c r="Q34" s="9"/>
      <c r="R34" s="241" t="b">
        <v>0</v>
      </c>
      <c r="S34" s="9" t="s">
        <v>168</v>
      </c>
      <c r="T34" s="15"/>
      <c r="U34" s="241" t="b">
        <v>0</v>
      </c>
      <c r="V34" s="9" t="s">
        <v>168</v>
      </c>
      <c r="W34" s="9"/>
      <c r="Y34" s="15"/>
      <c r="Z34" s="15"/>
      <c r="AA34" s="15"/>
      <c r="AB34" s="15"/>
      <c r="AC34" s="15"/>
      <c r="AD34" s="15"/>
      <c r="AE34" s="15"/>
      <c r="AF34" s="57"/>
      <c r="AG34" s="15"/>
    </row>
    <row r="35" spans="1:33" ht="15" thickBot="1" x14ac:dyDescent="0.4">
      <c r="A35" s="463"/>
      <c r="B35" s="3">
        <f t="shared" si="2"/>
        <v>38</v>
      </c>
      <c r="C35" s="221"/>
      <c r="D35" s="59"/>
      <c r="E35" s="59"/>
      <c r="F35" s="59"/>
      <c r="G35" s="59"/>
      <c r="H35" s="60"/>
      <c r="I35" s="60"/>
      <c r="J35" s="61"/>
      <c r="K35" s="61"/>
      <c r="L35" s="61"/>
      <c r="M35" s="61"/>
      <c r="N35" s="61"/>
      <c r="O35" s="62"/>
      <c r="P35" s="62"/>
      <c r="Q35" s="62"/>
      <c r="R35" s="63" t="b">
        <v>0</v>
      </c>
      <c r="S35" s="62" t="s">
        <v>169</v>
      </c>
      <c r="T35" s="60"/>
      <c r="U35" s="63" t="b">
        <v>0</v>
      </c>
      <c r="V35" s="62" t="s">
        <v>169</v>
      </c>
      <c r="W35" s="62"/>
      <c r="X35" s="60"/>
      <c r="Y35" s="60"/>
      <c r="Z35" s="60"/>
      <c r="AA35" s="60"/>
      <c r="AB35" s="60"/>
      <c r="AC35" s="60"/>
      <c r="AD35" s="60"/>
      <c r="AE35" s="60"/>
      <c r="AF35" s="64"/>
      <c r="AG35" s="15"/>
    </row>
    <row r="36" spans="1:33" customFormat="1" ht="6" customHeight="1" thickBot="1" x14ac:dyDescent="0.4">
      <c r="A36" s="95"/>
      <c r="C36" s="222"/>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row>
    <row r="37" spans="1:33" s="13" customFormat="1" ht="36" customHeight="1" x14ac:dyDescent="0.35">
      <c r="A37" s="515">
        <f>A28+1</f>
        <v>4</v>
      </c>
      <c r="B37" s="13">
        <f>B28+10</f>
        <v>41</v>
      </c>
      <c r="C37" s="223" t="s">
        <v>110</v>
      </c>
      <c r="D37" s="48"/>
      <c r="E37" s="48"/>
      <c r="F37" s="461" t="s">
        <v>109</v>
      </c>
      <c r="G37" s="461"/>
      <c r="H37" s="461" t="s">
        <v>109</v>
      </c>
      <c r="I37" s="461"/>
      <c r="J37" s="470" t="s">
        <v>109</v>
      </c>
      <c r="K37" s="470"/>
      <c r="L37" s="470" t="s">
        <v>109</v>
      </c>
      <c r="M37" s="470"/>
      <c r="N37" s="470"/>
      <c r="O37" s="470" t="s">
        <v>109</v>
      </c>
      <c r="P37" s="470"/>
      <c r="Q37" s="470"/>
      <c r="R37" s="50"/>
      <c r="S37" s="51" t="s">
        <v>150</v>
      </c>
      <c r="T37" s="52"/>
      <c r="U37" s="459" t="s">
        <v>151</v>
      </c>
      <c r="V37" s="459"/>
      <c r="W37" s="53"/>
      <c r="X37" s="55"/>
      <c r="Y37" s="471" t="s">
        <v>109</v>
      </c>
      <c r="Z37" s="471"/>
      <c r="AA37" s="54"/>
      <c r="AB37" s="461" t="s">
        <v>109</v>
      </c>
      <c r="AC37" s="461"/>
      <c r="AD37" s="49"/>
      <c r="AE37" s="254" t="s">
        <v>108</v>
      </c>
      <c r="AF37" s="56"/>
      <c r="AG37" s="20"/>
    </row>
    <row r="38" spans="1:33" ht="30.5" x14ac:dyDescent="0.35">
      <c r="A38" s="462"/>
      <c r="B38" s="3">
        <f t="shared" ref="B38:B44" si="3">B37+1</f>
        <v>42</v>
      </c>
      <c r="C38" s="457" t="s">
        <v>340</v>
      </c>
      <c r="E38" s="237" t="b">
        <v>0</v>
      </c>
      <c r="F38" s="3" t="s">
        <v>343</v>
      </c>
      <c r="H38" s="237" t="b">
        <v>0</v>
      </c>
      <c r="I38" s="464" t="s">
        <v>153</v>
      </c>
      <c r="J38" s="239" t="b">
        <v>0</v>
      </c>
      <c r="K38" s="240" t="s">
        <v>154</v>
      </c>
      <c r="L38" s="241" t="b">
        <v>0</v>
      </c>
      <c r="M38" s="9" t="s">
        <v>155</v>
      </c>
      <c r="N38" s="253"/>
      <c r="O38" s="241" t="b">
        <v>0</v>
      </c>
      <c r="P38" s="9" t="s">
        <v>156</v>
      </c>
      <c r="Q38" s="9"/>
      <c r="R38" s="9"/>
      <c r="S38" s="23" t="s">
        <v>108</v>
      </c>
      <c r="T38" s="256"/>
      <c r="U38" s="460"/>
      <c r="V38" s="460"/>
      <c r="W38" s="257"/>
      <c r="X38" s="242" t="b">
        <v>0</v>
      </c>
      <c r="Y38" s="243" t="s">
        <v>157</v>
      </c>
      <c r="Z38" s="244"/>
      <c r="AA38" s="15"/>
      <c r="AB38" s="245" t="b">
        <v>0</v>
      </c>
      <c r="AC38" s="15" t="s">
        <v>158</v>
      </c>
      <c r="AD38" s="15"/>
      <c r="AE38" s="15"/>
      <c r="AF38" s="57"/>
      <c r="AG38" s="15"/>
    </row>
    <row r="39" spans="1:33" ht="32.25" customHeight="1" x14ac:dyDescent="0.35">
      <c r="A39" s="462"/>
      <c r="B39" s="3">
        <f t="shared" si="3"/>
        <v>43</v>
      </c>
      <c r="C39" s="432"/>
      <c r="E39" s="237" t="b">
        <v>0</v>
      </c>
      <c r="F39" s="233" t="s">
        <v>342</v>
      </c>
      <c r="H39" s="15"/>
      <c r="I39" s="464"/>
      <c r="J39" s="239" t="b">
        <v>0</v>
      </c>
      <c r="K39" s="465" t="s">
        <v>160</v>
      </c>
      <c r="L39" s="239" t="b">
        <v>0</v>
      </c>
      <c r="M39" s="240" t="s">
        <v>161</v>
      </c>
      <c r="N39" s="247">
        <v>44197</v>
      </c>
      <c r="O39" s="241" t="b">
        <v>0</v>
      </c>
      <c r="P39" s="9" t="s">
        <v>155</v>
      </c>
      <c r="Q39" s="9"/>
      <c r="R39" s="240"/>
      <c r="S39" s="466"/>
      <c r="T39" s="20"/>
      <c r="U39" s="467" t="s">
        <v>110</v>
      </c>
      <c r="V39" s="467"/>
      <c r="W39" s="256"/>
      <c r="X39" s="241" t="b">
        <v>0</v>
      </c>
      <c r="Y39" s="9" t="s">
        <v>162</v>
      </c>
      <c r="Z39" s="244"/>
      <c r="AA39" s="15"/>
      <c r="AB39" s="258"/>
      <c r="AC39" s="248" t="s">
        <v>110</v>
      </c>
      <c r="AD39" s="249"/>
      <c r="AE39" s="23" t="s">
        <v>108</v>
      </c>
      <c r="AF39" s="58"/>
      <c r="AG39" s="15"/>
    </row>
    <row r="40" spans="1:33" ht="32.25" customHeight="1" x14ac:dyDescent="0.35">
      <c r="A40" s="462"/>
      <c r="B40" s="3">
        <f t="shared" si="3"/>
        <v>44</v>
      </c>
      <c r="C40" s="432"/>
      <c r="E40" s="237" t="b">
        <v>0</v>
      </c>
      <c r="F40" s="468" t="s">
        <v>163</v>
      </c>
      <c r="H40" s="237" t="b">
        <v>0</v>
      </c>
      <c r="I40" s="250" t="s">
        <v>164</v>
      </c>
      <c r="J40" s="9"/>
      <c r="K40" s="465"/>
      <c r="L40" s="241" t="b">
        <v>0</v>
      </c>
      <c r="M40" s="45" t="s">
        <v>165</v>
      </c>
      <c r="N40" s="251">
        <v>6</v>
      </c>
      <c r="O40" s="241" t="b">
        <v>0</v>
      </c>
      <c r="P40" s="9" t="s">
        <v>165</v>
      </c>
      <c r="Q40" s="251">
        <v>7</v>
      </c>
      <c r="R40" s="9"/>
      <c r="S40" s="466"/>
      <c r="T40" s="20"/>
      <c r="U40" s="466"/>
      <c r="V40" s="466"/>
      <c r="W40" s="20"/>
      <c r="X40" s="241" t="b">
        <v>0</v>
      </c>
      <c r="Y40" s="9" t="s">
        <v>341</v>
      </c>
      <c r="Z40" s="252"/>
      <c r="AA40" s="15"/>
      <c r="AB40" s="258"/>
      <c r="AC40" s="22"/>
      <c r="AD40" s="15"/>
      <c r="AE40" s="15"/>
      <c r="AF40" s="57"/>
      <c r="AG40" s="15"/>
    </row>
    <row r="41" spans="1:33" ht="29.25" customHeight="1" x14ac:dyDescent="0.35">
      <c r="A41" s="462"/>
      <c r="B41" s="3">
        <f t="shared" si="3"/>
        <v>45</v>
      </c>
      <c r="C41" s="458"/>
      <c r="F41" s="468"/>
      <c r="H41" s="15"/>
      <c r="I41" s="15"/>
      <c r="J41" s="9"/>
      <c r="K41" s="9"/>
      <c r="L41" s="15"/>
      <c r="M41" s="15"/>
      <c r="N41" s="259"/>
      <c r="O41" s="9"/>
      <c r="P41" s="9"/>
      <c r="Q41" s="9"/>
      <c r="R41" s="260"/>
      <c r="S41" s="466"/>
      <c r="T41" s="20"/>
      <c r="U41" s="241" t="b">
        <v>0</v>
      </c>
      <c r="V41" s="261" t="s">
        <v>167</v>
      </c>
      <c r="W41" s="257"/>
      <c r="Y41" s="15"/>
      <c r="Z41" s="15"/>
      <c r="AA41" s="15"/>
      <c r="AB41" s="15"/>
      <c r="AC41" s="15"/>
      <c r="AD41" s="15"/>
      <c r="AE41" s="15"/>
      <c r="AF41" s="57"/>
      <c r="AG41" s="15"/>
    </row>
    <row r="42" spans="1:33" x14ac:dyDescent="0.35">
      <c r="A42" s="462"/>
      <c r="B42" s="3">
        <f t="shared" si="3"/>
        <v>46</v>
      </c>
      <c r="C42" s="220"/>
      <c r="E42"/>
      <c r="H42" s="15"/>
      <c r="I42" s="15"/>
      <c r="J42" s="253"/>
      <c r="K42" s="253"/>
      <c r="L42" s="253"/>
      <c r="M42" s="253"/>
      <c r="N42" s="253"/>
      <c r="O42" s="9"/>
      <c r="P42" s="9"/>
      <c r="Q42" s="9"/>
      <c r="R42" s="9"/>
      <c r="S42" s="466"/>
      <c r="T42" s="20"/>
      <c r="U42" s="469" t="s">
        <v>109</v>
      </c>
      <c r="V42" s="469"/>
      <c r="W42" s="469"/>
      <c r="Y42" s="15"/>
      <c r="Z42" s="15"/>
      <c r="AA42" s="15"/>
      <c r="AB42" s="15"/>
      <c r="AC42" s="15"/>
      <c r="AD42" s="15"/>
      <c r="AE42" s="15"/>
      <c r="AF42" s="57"/>
      <c r="AG42" s="15"/>
    </row>
    <row r="43" spans="1:33" x14ac:dyDescent="0.35">
      <c r="A43" s="462"/>
      <c r="B43" s="3">
        <f t="shared" si="3"/>
        <v>47</v>
      </c>
      <c r="C43" s="220"/>
      <c r="E43"/>
      <c r="H43" s="252"/>
      <c r="I43" s="15"/>
      <c r="J43" s="253"/>
      <c r="K43" s="253"/>
      <c r="L43" s="253"/>
      <c r="M43" s="253"/>
      <c r="N43" s="253"/>
      <c r="O43" s="9"/>
      <c r="P43" s="9"/>
      <c r="Q43" s="9"/>
      <c r="R43" s="241" t="b">
        <v>0</v>
      </c>
      <c r="S43" s="9" t="s">
        <v>168</v>
      </c>
      <c r="T43" s="15"/>
      <c r="U43" s="241" t="b">
        <v>0</v>
      </c>
      <c r="V43" s="9" t="s">
        <v>168</v>
      </c>
      <c r="W43" s="9"/>
      <c r="Y43" s="15"/>
      <c r="Z43" s="15"/>
      <c r="AA43" s="15"/>
      <c r="AB43" s="15"/>
      <c r="AC43" s="15"/>
      <c r="AD43" s="15"/>
      <c r="AE43" s="15"/>
      <c r="AF43" s="57"/>
      <c r="AG43" s="15"/>
    </row>
    <row r="44" spans="1:33" ht="15" thickBot="1" x14ac:dyDescent="0.4">
      <c r="A44" s="463"/>
      <c r="B44" s="3">
        <f t="shared" si="3"/>
        <v>48</v>
      </c>
      <c r="C44" s="221"/>
      <c r="D44" s="59"/>
      <c r="E44" s="59"/>
      <c r="F44" s="59"/>
      <c r="G44" s="59"/>
      <c r="H44" s="60"/>
      <c r="I44" s="60"/>
      <c r="J44" s="61"/>
      <c r="K44" s="61"/>
      <c r="L44" s="61"/>
      <c r="M44" s="61"/>
      <c r="N44" s="61"/>
      <c r="O44" s="62"/>
      <c r="P44" s="62"/>
      <c r="Q44" s="62"/>
      <c r="R44" s="63" t="b">
        <v>0</v>
      </c>
      <c r="S44" s="62" t="s">
        <v>169</v>
      </c>
      <c r="T44" s="60"/>
      <c r="U44" s="63" t="b">
        <v>0</v>
      </c>
      <c r="V44" s="62" t="s">
        <v>169</v>
      </c>
      <c r="W44" s="62"/>
      <c r="X44" s="60"/>
      <c r="Y44" s="60"/>
      <c r="Z44" s="60"/>
      <c r="AA44" s="60"/>
      <c r="AB44" s="60"/>
      <c r="AC44" s="60"/>
      <c r="AD44" s="60"/>
      <c r="AE44" s="60"/>
      <c r="AF44" s="64"/>
      <c r="AG44" s="15"/>
    </row>
    <row r="45" spans="1:33" customFormat="1" ht="6" customHeight="1" thickBot="1" x14ac:dyDescent="0.4">
      <c r="A45" s="95"/>
      <c r="C45" s="222"/>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row>
    <row r="46" spans="1:33" s="13" customFormat="1" ht="36" customHeight="1" x14ac:dyDescent="0.35">
      <c r="A46" s="515">
        <f>A37+1</f>
        <v>5</v>
      </c>
      <c r="B46" s="13">
        <f>B37+10</f>
        <v>51</v>
      </c>
      <c r="C46" s="223" t="s">
        <v>110</v>
      </c>
      <c r="D46" s="48"/>
      <c r="E46" s="48"/>
      <c r="F46" s="461" t="s">
        <v>109</v>
      </c>
      <c r="G46" s="461"/>
      <c r="H46" s="461" t="s">
        <v>109</v>
      </c>
      <c r="I46" s="461"/>
      <c r="J46" s="470" t="s">
        <v>109</v>
      </c>
      <c r="K46" s="470"/>
      <c r="L46" s="470" t="s">
        <v>109</v>
      </c>
      <c r="M46" s="470"/>
      <c r="N46" s="470"/>
      <c r="O46" s="470" t="s">
        <v>109</v>
      </c>
      <c r="P46" s="470"/>
      <c r="Q46" s="470"/>
      <c r="R46" s="50"/>
      <c r="S46" s="51" t="s">
        <v>150</v>
      </c>
      <c r="T46" s="52"/>
      <c r="U46" s="459" t="s">
        <v>151</v>
      </c>
      <c r="V46" s="459"/>
      <c r="W46" s="53"/>
      <c r="X46" s="55"/>
      <c r="Y46" s="471" t="s">
        <v>109</v>
      </c>
      <c r="Z46" s="471"/>
      <c r="AA46" s="54"/>
      <c r="AB46" s="461" t="s">
        <v>109</v>
      </c>
      <c r="AC46" s="461"/>
      <c r="AD46" s="49"/>
      <c r="AE46" s="254" t="s">
        <v>108</v>
      </c>
      <c r="AF46" s="56"/>
      <c r="AG46" s="20"/>
    </row>
    <row r="47" spans="1:33" ht="30.5" x14ac:dyDescent="0.35">
      <c r="A47" s="462"/>
      <c r="B47" s="3">
        <f t="shared" ref="B47:B53" si="4">B46+1</f>
        <v>52</v>
      </c>
      <c r="C47" s="457" t="s">
        <v>345</v>
      </c>
      <c r="E47" s="237" t="b">
        <v>0</v>
      </c>
      <c r="F47" s="3" t="s">
        <v>343</v>
      </c>
      <c r="H47" s="237" t="b">
        <v>0</v>
      </c>
      <c r="I47" s="464" t="s">
        <v>153</v>
      </c>
      <c r="J47" s="239" t="b">
        <v>0</v>
      </c>
      <c r="K47" s="240" t="s">
        <v>154</v>
      </c>
      <c r="L47" s="241" t="b">
        <v>0</v>
      </c>
      <c r="M47" s="9" t="s">
        <v>155</v>
      </c>
      <c r="N47" s="253"/>
      <c r="O47" s="241" t="b">
        <v>0</v>
      </c>
      <c r="P47" s="9" t="s">
        <v>156</v>
      </c>
      <c r="Q47" s="9"/>
      <c r="R47" s="9"/>
      <c r="S47" s="23" t="s">
        <v>108</v>
      </c>
      <c r="T47" s="256"/>
      <c r="U47" s="460"/>
      <c r="V47" s="460"/>
      <c r="W47" s="257"/>
      <c r="X47" s="242" t="b">
        <v>0</v>
      </c>
      <c r="Y47" s="243" t="s">
        <v>157</v>
      </c>
      <c r="Z47" s="244"/>
      <c r="AA47" s="15"/>
      <c r="AB47" s="245" t="b">
        <v>0</v>
      </c>
      <c r="AC47" s="15" t="s">
        <v>158</v>
      </c>
      <c r="AD47" s="15"/>
      <c r="AE47" s="15"/>
      <c r="AF47" s="57"/>
      <c r="AG47" s="15"/>
    </row>
    <row r="48" spans="1:33" ht="32.25" customHeight="1" x14ac:dyDescent="0.35">
      <c r="A48" s="462"/>
      <c r="B48" s="3">
        <f t="shared" si="4"/>
        <v>53</v>
      </c>
      <c r="C48" s="432"/>
      <c r="E48" s="237" t="b">
        <v>0</v>
      </c>
      <c r="F48" s="233" t="s">
        <v>342</v>
      </c>
      <c r="H48" s="15"/>
      <c r="I48" s="464"/>
      <c r="J48" s="239" t="b">
        <v>0</v>
      </c>
      <c r="K48" s="465" t="s">
        <v>160</v>
      </c>
      <c r="L48" s="239" t="b">
        <v>0</v>
      </c>
      <c r="M48" s="240" t="s">
        <v>161</v>
      </c>
      <c r="N48" s="247">
        <v>44197</v>
      </c>
      <c r="O48" s="241" t="b">
        <v>0</v>
      </c>
      <c r="P48" s="9" t="s">
        <v>155</v>
      </c>
      <c r="Q48" s="9"/>
      <c r="R48" s="240"/>
      <c r="S48" s="466"/>
      <c r="T48" s="20"/>
      <c r="U48" s="467" t="s">
        <v>110</v>
      </c>
      <c r="V48" s="467"/>
      <c r="W48" s="256"/>
      <c r="X48" s="241" t="b">
        <v>0</v>
      </c>
      <c r="Y48" s="9" t="s">
        <v>162</v>
      </c>
      <c r="Z48" s="244"/>
      <c r="AA48" s="15"/>
      <c r="AB48" s="258"/>
      <c r="AC48" s="248" t="s">
        <v>110</v>
      </c>
      <c r="AD48" s="249"/>
      <c r="AE48" s="23" t="s">
        <v>108</v>
      </c>
      <c r="AF48" s="58"/>
      <c r="AG48" s="15"/>
    </row>
    <row r="49" spans="1:33" ht="32.25" customHeight="1" x14ac:dyDescent="0.35">
      <c r="A49" s="462"/>
      <c r="B49" s="3">
        <f t="shared" si="4"/>
        <v>54</v>
      </c>
      <c r="C49" s="432"/>
      <c r="E49" s="237" t="b">
        <v>0</v>
      </c>
      <c r="F49" s="468" t="s">
        <v>163</v>
      </c>
      <c r="H49" s="237" t="b">
        <v>0</v>
      </c>
      <c r="I49" s="250" t="s">
        <v>164</v>
      </c>
      <c r="J49" s="9"/>
      <c r="K49" s="465"/>
      <c r="L49" s="241" t="b">
        <v>0</v>
      </c>
      <c r="M49" s="45" t="s">
        <v>165</v>
      </c>
      <c r="N49" s="251">
        <v>0</v>
      </c>
      <c r="O49" s="241" t="b">
        <v>0</v>
      </c>
      <c r="P49" s="9" t="s">
        <v>165</v>
      </c>
      <c r="Q49" s="251">
        <v>7</v>
      </c>
      <c r="R49" s="9"/>
      <c r="S49" s="466"/>
      <c r="T49" s="20"/>
      <c r="U49" s="466"/>
      <c r="V49" s="466"/>
      <c r="W49" s="20"/>
      <c r="X49" s="241" t="b">
        <v>0</v>
      </c>
      <c r="Y49" s="9" t="s">
        <v>341</v>
      </c>
      <c r="Z49" s="252"/>
      <c r="AA49" s="15"/>
      <c r="AB49" s="258"/>
      <c r="AC49" s="22"/>
      <c r="AD49" s="15"/>
      <c r="AE49" s="15"/>
      <c r="AF49" s="57"/>
      <c r="AG49" s="15"/>
    </row>
    <row r="50" spans="1:33" ht="29.25" customHeight="1" x14ac:dyDescent="0.35">
      <c r="A50" s="462"/>
      <c r="B50" s="3">
        <f t="shared" si="4"/>
        <v>55</v>
      </c>
      <c r="C50" s="458"/>
      <c r="F50" s="468"/>
      <c r="H50" s="15"/>
      <c r="I50" s="15"/>
      <c r="J50" s="9"/>
      <c r="K50" s="9"/>
      <c r="L50" s="15"/>
      <c r="M50" s="15"/>
      <c r="N50" s="259"/>
      <c r="O50" s="9"/>
      <c r="P50" s="9"/>
      <c r="Q50" s="9"/>
      <c r="R50" s="260"/>
      <c r="S50" s="466"/>
      <c r="T50" s="20"/>
      <c r="U50" s="241" t="b">
        <v>0</v>
      </c>
      <c r="V50" s="261" t="s">
        <v>167</v>
      </c>
      <c r="W50" s="257"/>
      <c r="Y50" s="15"/>
      <c r="Z50" s="15"/>
      <c r="AA50" s="15"/>
      <c r="AB50" s="15"/>
      <c r="AC50" s="15"/>
      <c r="AD50" s="15"/>
      <c r="AE50" s="15"/>
      <c r="AF50" s="57"/>
      <c r="AG50" s="15"/>
    </row>
    <row r="51" spans="1:33" x14ac:dyDescent="0.35">
      <c r="A51" s="462"/>
      <c r="B51" s="3">
        <f t="shared" si="4"/>
        <v>56</v>
      </c>
      <c r="C51" s="220"/>
      <c r="E51"/>
      <c r="H51" s="15"/>
      <c r="I51" s="15"/>
      <c r="J51" s="253"/>
      <c r="K51" s="253"/>
      <c r="L51" s="253"/>
      <c r="M51" s="253"/>
      <c r="N51" s="253"/>
      <c r="O51" s="9"/>
      <c r="P51" s="9"/>
      <c r="Q51" s="9"/>
      <c r="R51" s="9"/>
      <c r="S51" s="466"/>
      <c r="T51" s="20"/>
      <c r="U51" s="469" t="s">
        <v>109</v>
      </c>
      <c r="V51" s="469"/>
      <c r="W51" s="469"/>
      <c r="Y51" s="15"/>
      <c r="Z51" s="15"/>
      <c r="AA51" s="15"/>
      <c r="AB51" s="15"/>
      <c r="AC51" s="15"/>
      <c r="AD51" s="15"/>
      <c r="AE51" s="15"/>
      <c r="AF51" s="57"/>
      <c r="AG51" s="15"/>
    </row>
    <row r="52" spans="1:33" x14ac:dyDescent="0.35">
      <c r="A52" s="462"/>
      <c r="B52" s="3">
        <f t="shared" si="4"/>
        <v>57</v>
      </c>
      <c r="C52" s="220"/>
      <c r="E52"/>
      <c r="H52" s="252"/>
      <c r="I52" s="15"/>
      <c r="J52" s="253"/>
      <c r="K52" s="253"/>
      <c r="L52" s="253"/>
      <c r="M52" s="253"/>
      <c r="N52" s="253"/>
      <c r="O52" s="9"/>
      <c r="P52" s="9"/>
      <c r="Q52" s="9"/>
      <c r="R52" s="241" t="b">
        <v>0</v>
      </c>
      <c r="S52" s="9" t="s">
        <v>168</v>
      </c>
      <c r="T52" s="15"/>
      <c r="U52" s="241" t="b">
        <v>0</v>
      </c>
      <c r="V52" s="9" t="s">
        <v>168</v>
      </c>
      <c r="W52" s="9"/>
      <c r="Y52" s="15"/>
      <c r="Z52" s="15"/>
      <c r="AA52" s="15"/>
      <c r="AB52" s="15"/>
      <c r="AC52" s="15"/>
      <c r="AD52" s="15"/>
      <c r="AE52" s="15"/>
      <c r="AF52" s="57"/>
      <c r="AG52" s="15"/>
    </row>
    <row r="53" spans="1:33" ht="15" thickBot="1" x14ac:dyDescent="0.4">
      <c r="A53" s="463"/>
      <c r="B53" s="3">
        <f t="shared" si="4"/>
        <v>58</v>
      </c>
      <c r="C53" s="221"/>
      <c r="D53" s="59"/>
      <c r="E53" s="59"/>
      <c r="F53" s="59"/>
      <c r="G53" s="59"/>
      <c r="H53" s="60"/>
      <c r="I53" s="60"/>
      <c r="J53" s="61"/>
      <c r="K53" s="61"/>
      <c r="L53" s="61"/>
      <c r="M53" s="61"/>
      <c r="N53" s="61"/>
      <c r="O53" s="62"/>
      <c r="P53" s="62"/>
      <c r="Q53" s="62"/>
      <c r="R53" s="63" t="b">
        <v>0</v>
      </c>
      <c r="S53" s="62" t="s">
        <v>169</v>
      </c>
      <c r="T53" s="60"/>
      <c r="U53" s="63" t="b">
        <v>0</v>
      </c>
      <c r="V53" s="62" t="s">
        <v>169</v>
      </c>
      <c r="W53" s="62"/>
      <c r="X53" s="60"/>
      <c r="Y53" s="60"/>
      <c r="Z53" s="60"/>
      <c r="AA53" s="60"/>
      <c r="AB53" s="60"/>
      <c r="AC53" s="60"/>
      <c r="AD53" s="60"/>
      <c r="AE53" s="60"/>
      <c r="AF53" s="64"/>
      <c r="AG53" s="15"/>
    </row>
    <row r="54" spans="1:33" customFormat="1" ht="6" customHeight="1" thickBot="1" x14ac:dyDescent="0.4">
      <c r="A54" s="95"/>
      <c r="C54" s="222"/>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row>
    <row r="55" spans="1:33" s="13" customFormat="1" ht="36" customHeight="1" x14ac:dyDescent="0.35">
      <c r="A55" s="515">
        <f>A46+1</f>
        <v>6</v>
      </c>
      <c r="B55" s="13">
        <f>B46+10</f>
        <v>61</v>
      </c>
      <c r="C55" s="223" t="s">
        <v>110</v>
      </c>
      <c r="D55" s="48"/>
      <c r="E55" s="48"/>
      <c r="F55" s="461" t="s">
        <v>109</v>
      </c>
      <c r="G55" s="461"/>
      <c r="H55" s="461" t="s">
        <v>109</v>
      </c>
      <c r="I55" s="461"/>
      <c r="J55" s="470" t="s">
        <v>109</v>
      </c>
      <c r="K55" s="470"/>
      <c r="L55" s="470" t="s">
        <v>109</v>
      </c>
      <c r="M55" s="470"/>
      <c r="N55" s="470"/>
      <c r="O55" s="470" t="s">
        <v>109</v>
      </c>
      <c r="P55" s="470"/>
      <c r="Q55" s="470"/>
      <c r="R55" s="50"/>
      <c r="S55" s="51" t="s">
        <v>150</v>
      </c>
      <c r="T55" s="52"/>
      <c r="U55" s="459" t="s">
        <v>151</v>
      </c>
      <c r="V55" s="459"/>
      <c r="W55" s="53"/>
      <c r="X55" s="55"/>
      <c r="Y55" s="471" t="s">
        <v>109</v>
      </c>
      <c r="Z55" s="471"/>
      <c r="AA55" s="54"/>
      <c r="AB55" s="461" t="s">
        <v>109</v>
      </c>
      <c r="AC55" s="461"/>
      <c r="AD55" s="49"/>
      <c r="AE55" s="254" t="s">
        <v>108</v>
      </c>
      <c r="AF55" s="56"/>
      <c r="AG55" s="20"/>
    </row>
    <row r="56" spans="1:33" ht="30.5" x14ac:dyDescent="0.35">
      <c r="A56" s="462"/>
      <c r="B56" s="3">
        <f t="shared" ref="B56:B62" si="5">B55+1</f>
        <v>62</v>
      </c>
      <c r="C56" s="457" t="s">
        <v>323</v>
      </c>
      <c r="E56" s="237" t="b">
        <v>0</v>
      </c>
      <c r="F56" s="3" t="s">
        <v>343</v>
      </c>
      <c r="H56" s="237" t="b">
        <v>0</v>
      </c>
      <c r="I56" s="464" t="s">
        <v>153</v>
      </c>
      <c r="J56" s="239" t="b">
        <v>0</v>
      </c>
      <c r="K56" s="240" t="s">
        <v>154</v>
      </c>
      <c r="L56" s="241" t="b">
        <v>0</v>
      </c>
      <c r="M56" s="9" t="s">
        <v>155</v>
      </c>
      <c r="N56" s="253"/>
      <c r="O56" s="241" t="b">
        <v>0</v>
      </c>
      <c r="P56" s="9" t="s">
        <v>156</v>
      </c>
      <c r="Q56" s="9"/>
      <c r="R56" s="9"/>
      <c r="S56" s="23" t="s">
        <v>108</v>
      </c>
      <c r="T56" s="256"/>
      <c r="U56" s="460"/>
      <c r="V56" s="460"/>
      <c r="W56" s="257"/>
      <c r="X56" s="242" t="b">
        <v>0</v>
      </c>
      <c r="Y56" s="243" t="s">
        <v>157</v>
      </c>
      <c r="Z56" s="244"/>
      <c r="AA56" s="15"/>
      <c r="AB56" s="245" t="b">
        <v>0</v>
      </c>
      <c r="AC56" s="15" t="s">
        <v>158</v>
      </c>
      <c r="AD56" s="15"/>
      <c r="AE56" s="15"/>
      <c r="AF56" s="57"/>
      <c r="AG56" s="15"/>
    </row>
    <row r="57" spans="1:33" ht="32.25" customHeight="1" x14ac:dyDescent="0.35">
      <c r="A57" s="462"/>
      <c r="B57" s="3">
        <f t="shared" si="5"/>
        <v>63</v>
      </c>
      <c r="C57" s="432"/>
      <c r="E57" s="237" t="b">
        <v>0</v>
      </c>
      <c r="F57" s="233" t="s">
        <v>342</v>
      </c>
      <c r="H57" s="15"/>
      <c r="I57" s="464"/>
      <c r="J57" s="239" t="b">
        <v>0</v>
      </c>
      <c r="K57" s="465" t="s">
        <v>160</v>
      </c>
      <c r="L57" s="239" t="b">
        <v>0</v>
      </c>
      <c r="M57" s="240" t="s">
        <v>161</v>
      </c>
      <c r="N57" s="247">
        <v>44197</v>
      </c>
      <c r="O57" s="241" t="b">
        <v>0</v>
      </c>
      <c r="P57" s="9" t="s">
        <v>155</v>
      </c>
      <c r="Q57" s="9"/>
      <c r="R57" s="240"/>
      <c r="S57" s="466"/>
      <c r="T57" s="20"/>
      <c r="U57" s="467" t="s">
        <v>110</v>
      </c>
      <c r="V57" s="467"/>
      <c r="W57" s="256"/>
      <c r="X57" s="241" t="b">
        <v>0</v>
      </c>
      <c r="Y57" s="9" t="s">
        <v>162</v>
      </c>
      <c r="Z57" s="244"/>
      <c r="AA57" s="15"/>
      <c r="AB57" s="258"/>
      <c r="AC57" s="248" t="s">
        <v>110</v>
      </c>
      <c r="AD57" s="249"/>
      <c r="AE57" s="23" t="s">
        <v>108</v>
      </c>
      <c r="AF57" s="58"/>
      <c r="AG57" s="15"/>
    </row>
    <row r="58" spans="1:33" ht="32.25" customHeight="1" x14ac:dyDescent="0.35">
      <c r="A58" s="462"/>
      <c r="B58" s="3">
        <f t="shared" si="5"/>
        <v>64</v>
      </c>
      <c r="C58" s="432"/>
      <c r="E58" s="237" t="b">
        <v>0</v>
      </c>
      <c r="F58" s="468" t="s">
        <v>163</v>
      </c>
      <c r="H58" s="237" t="b">
        <v>0</v>
      </c>
      <c r="I58" s="250" t="s">
        <v>164</v>
      </c>
      <c r="J58" s="9"/>
      <c r="K58" s="465"/>
      <c r="L58" s="241" t="b">
        <v>0</v>
      </c>
      <c r="M58" s="45" t="s">
        <v>165</v>
      </c>
      <c r="N58" s="251">
        <v>6</v>
      </c>
      <c r="O58" s="241" t="b">
        <v>0</v>
      </c>
      <c r="P58" s="9" t="s">
        <v>165</v>
      </c>
      <c r="Q58" s="251">
        <v>7</v>
      </c>
      <c r="R58" s="9"/>
      <c r="S58" s="466"/>
      <c r="T58" s="20"/>
      <c r="U58" s="466"/>
      <c r="V58" s="466"/>
      <c r="W58" s="20"/>
      <c r="X58" s="241" t="b">
        <v>0</v>
      </c>
      <c r="Y58" s="9" t="s">
        <v>341</v>
      </c>
      <c r="Z58" s="252"/>
      <c r="AA58" s="15"/>
      <c r="AB58" s="258"/>
      <c r="AC58" s="22"/>
      <c r="AD58" s="15"/>
      <c r="AE58" s="15"/>
      <c r="AF58" s="57"/>
      <c r="AG58" s="15"/>
    </row>
    <row r="59" spans="1:33" ht="29.25" customHeight="1" x14ac:dyDescent="0.35">
      <c r="A59" s="462"/>
      <c r="B59" s="3">
        <f t="shared" si="5"/>
        <v>65</v>
      </c>
      <c r="C59" s="458"/>
      <c r="F59" s="468"/>
      <c r="H59" s="15"/>
      <c r="I59" s="15"/>
      <c r="J59" s="9"/>
      <c r="K59" s="9"/>
      <c r="L59" s="15"/>
      <c r="M59" s="15"/>
      <c r="N59" s="259"/>
      <c r="O59" s="9"/>
      <c r="P59" s="9"/>
      <c r="Q59" s="9"/>
      <c r="R59" s="260"/>
      <c r="S59" s="466"/>
      <c r="T59" s="20"/>
      <c r="U59" s="241" t="b">
        <v>0</v>
      </c>
      <c r="V59" s="261" t="s">
        <v>167</v>
      </c>
      <c r="W59" s="257"/>
      <c r="Y59" s="15"/>
      <c r="Z59" s="15"/>
      <c r="AA59" s="15"/>
      <c r="AB59" s="15"/>
      <c r="AC59" s="15"/>
      <c r="AD59" s="15"/>
      <c r="AE59" s="15"/>
      <c r="AF59" s="57"/>
      <c r="AG59" s="15"/>
    </row>
    <row r="60" spans="1:33" x14ac:dyDescent="0.35">
      <c r="A60" s="462"/>
      <c r="B60" s="3">
        <f t="shared" si="5"/>
        <v>66</v>
      </c>
      <c r="C60" s="220"/>
      <c r="E60"/>
      <c r="H60" s="15"/>
      <c r="I60" s="15"/>
      <c r="J60" s="253"/>
      <c r="K60" s="253"/>
      <c r="L60" s="253"/>
      <c r="M60" s="253"/>
      <c r="N60" s="253"/>
      <c r="O60" s="9"/>
      <c r="P60" s="9"/>
      <c r="Q60" s="9"/>
      <c r="R60" s="9"/>
      <c r="S60" s="466"/>
      <c r="T60" s="20"/>
      <c r="U60" s="469" t="s">
        <v>109</v>
      </c>
      <c r="V60" s="469"/>
      <c r="W60" s="469"/>
      <c r="Y60" s="15"/>
      <c r="Z60" s="15"/>
      <c r="AA60" s="15"/>
      <c r="AB60" s="15"/>
      <c r="AC60" s="15"/>
      <c r="AD60" s="15"/>
      <c r="AE60" s="15"/>
      <c r="AF60" s="57"/>
      <c r="AG60" s="15"/>
    </row>
    <row r="61" spans="1:33" x14ac:dyDescent="0.35">
      <c r="A61" s="462"/>
      <c r="B61" s="3">
        <f t="shared" si="5"/>
        <v>67</v>
      </c>
      <c r="C61" s="220"/>
      <c r="E61"/>
      <c r="H61" s="252"/>
      <c r="I61" s="15"/>
      <c r="J61" s="253"/>
      <c r="K61" s="253"/>
      <c r="L61" s="253"/>
      <c r="M61" s="253"/>
      <c r="N61" s="253"/>
      <c r="O61" s="9"/>
      <c r="P61" s="9"/>
      <c r="Q61" s="9"/>
      <c r="R61" s="241" t="b">
        <v>0</v>
      </c>
      <c r="S61" s="9" t="s">
        <v>168</v>
      </c>
      <c r="T61" s="15"/>
      <c r="U61" s="241" t="b">
        <v>0</v>
      </c>
      <c r="V61" s="9" t="s">
        <v>168</v>
      </c>
      <c r="W61" s="9"/>
      <c r="Y61" s="15"/>
      <c r="Z61" s="15"/>
      <c r="AA61" s="15"/>
      <c r="AB61" s="15"/>
      <c r="AC61" s="15"/>
      <c r="AD61" s="15"/>
      <c r="AE61" s="15"/>
      <c r="AF61" s="57"/>
      <c r="AG61" s="15"/>
    </row>
    <row r="62" spans="1:33" ht="15" thickBot="1" x14ac:dyDescent="0.4">
      <c r="A62" s="463"/>
      <c r="B62" s="3">
        <f t="shared" si="5"/>
        <v>68</v>
      </c>
      <c r="C62" s="221"/>
      <c r="D62" s="59"/>
      <c r="E62" s="59"/>
      <c r="F62" s="59"/>
      <c r="G62" s="59"/>
      <c r="H62" s="60"/>
      <c r="I62" s="60"/>
      <c r="J62" s="61"/>
      <c r="K62" s="61"/>
      <c r="L62" s="61"/>
      <c r="M62" s="61"/>
      <c r="N62" s="61"/>
      <c r="O62" s="62"/>
      <c r="P62" s="62"/>
      <c r="Q62" s="62"/>
      <c r="R62" s="63" t="b">
        <v>0</v>
      </c>
      <c r="S62" s="62" t="s">
        <v>169</v>
      </c>
      <c r="T62" s="60"/>
      <c r="U62" s="63" t="b">
        <v>0</v>
      </c>
      <c r="V62" s="62" t="s">
        <v>169</v>
      </c>
      <c r="W62" s="62"/>
      <c r="X62" s="60"/>
      <c r="Y62" s="60"/>
      <c r="Z62" s="60"/>
      <c r="AA62" s="60"/>
      <c r="AB62" s="60"/>
      <c r="AC62" s="60"/>
      <c r="AD62" s="60"/>
      <c r="AE62" s="60"/>
      <c r="AF62" s="64"/>
      <c r="AG62" s="15"/>
    </row>
    <row r="63" spans="1:33" customFormat="1" ht="6" customHeight="1" thickBot="1" x14ac:dyDescent="0.4">
      <c r="A63" s="95"/>
      <c r="C63" s="222"/>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row>
    <row r="64" spans="1:33" s="13" customFormat="1" ht="36" customHeight="1" x14ac:dyDescent="0.35">
      <c r="A64" s="515">
        <f>A55+1</f>
        <v>7</v>
      </c>
      <c r="B64" s="13">
        <f>B55+10</f>
        <v>71</v>
      </c>
      <c r="C64" s="223" t="s">
        <v>110</v>
      </c>
      <c r="D64" s="48"/>
      <c r="E64" s="48"/>
      <c r="F64" s="472" t="s">
        <v>171</v>
      </c>
      <c r="G64" s="472"/>
      <c r="H64" s="472" t="s">
        <v>171</v>
      </c>
      <c r="I64" s="472"/>
      <c r="J64" s="470" t="s">
        <v>109</v>
      </c>
      <c r="K64" s="470"/>
      <c r="L64" s="470" t="s">
        <v>109</v>
      </c>
      <c r="M64" s="470"/>
      <c r="N64" s="470"/>
      <c r="O64" s="470" t="s">
        <v>171</v>
      </c>
      <c r="P64" s="470"/>
      <c r="Q64" s="470"/>
      <c r="R64" s="50"/>
      <c r="S64" s="51" t="s">
        <v>150</v>
      </c>
      <c r="T64" s="52"/>
      <c r="U64" s="459" t="s">
        <v>151</v>
      </c>
      <c r="V64" s="459"/>
      <c r="W64" s="53"/>
      <c r="X64" s="55"/>
      <c r="Y64" s="471" t="s">
        <v>109</v>
      </c>
      <c r="Z64" s="471"/>
      <c r="AA64" s="54"/>
      <c r="AB64" s="461" t="s">
        <v>109</v>
      </c>
      <c r="AC64" s="461"/>
      <c r="AD64" s="49"/>
      <c r="AE64" s="254" t="s">
        <v>108</v>
      </c>
      <c r="AF64" s="56"/>
      <c r="AG64" s="20"/>
    </row>
    <row r="65" spans="1:33" ht="30.5" x14ac:dyDescent="0.35">
      <c r="A65" s="462"/>
      <c r="B65" s="3">
        <f t="shared" ref="B65:B71" si="6">B64+1</f>
        <v>72</v>
      </c>
      <c r="C65" s="457" t="s">
        <v>340</v>
      </c>
      <c r="E65" s="237" t="b">
        <v>0</v>
      </c>
      <c r="F65" s="3" t="s">
        <v>343</v>
      </c>
      <c r="H65" s="237" t="b">
        <v>0</v>
      </c>
      <c r="I65" s="464" t="s">
        <v>153</v>
      </c>
      <c r="J65" s="239" t="b">
        <v>0</v>
      </c>
      <c r="K65" s="240" t="s">
        <v>154</v>
      </c>
      <c r="L65" s="241" t="b">
        <v>0</v>
      </c>
      <c r="M65" s="9" t="s">
        <v>155</v>
      </c>
      <c r="N65" s="253"/>
      <c r="O65" s="241" t="b">
        <v>0</v>
      </c>
      <c r="P65" s="9" t="s">
        <v>156</v>
      </c>
      <c r="Q65" s="9"/>
      <c r="R65" s="9"/>
      <c r="S65" s="23" t="s">
        <v>108</v>
      </c>
      <c r="T65" s="256"/>
      <c r="U65" s="460"/>
      <c r="V65" s="460"/>
      <c r="W65" s="257"/>
      <c r="X65" s="242" t="b">
        <v>0</v>
      </c>
      <c r="Y65" s="243" t="s">
        <v>157</v>
      </c>
      <c r="Z65" s="244"/>
      <c r="AA65" s="15"/>
      <c r="AB65" s="245" t="b">
        <v>0</v>
      </c>
      <c r="AC65" s="15" t="s">
        <v>158</v>
      </c>
      <c r="AD65" s="15"/>
      <c r="AE65" s="15"/>
      <c r="AF65" s="57"/>
      <c r="AG65" s="15"/>
    </row>
    <row r="66" spans="1:33" ht="32.25" customHeight="1" x14ac:dyDescent="0.35">
      <c r="A66" s="462"/>
      <c r="B66" s="3">
        <f t="shared" si="6"/>
        <v>73</v>
      </c>
      <c r="C66" s="432"/>
      <c r="E66" s="237" t="b">
        <v>0</v>
      </c>
      <c r="F66" s="233" t="s">
        <v>342</v>
      </c>
      <c r="H66" s="15"/>
      <c r="I66" s="464"/>
      <c r="J66" s="239" t="b">
        <v>0</v>
      </c>
      <c r="K66" s="465" t="s">
        <v>160</v>
      </c>
      <c r="L66" s="239" t="b">
        <v>0</v>
      </c>
      <c r="M66" s="240" t="s">
        <v>161</v>
      </c>
      <c r="N66" s="247">
        <v>44197</v>
      </c>
      <c r="O66" s="241" t="b">
        <v>0</v>
      </c>
      <c r="P66" s="9" t="s">
        <v>155</v>
      </c>
      <c r="Q66" s="9"/>
      <c r="R66" s="240"/>
      <c r="S66" s="466"/>
      <c r="T66" s="20"/>
      <c r="U66" s="467" t="s">
        <v>110</v>
      </c>
      <c r="V66" s="467"/>
      <c r="W66" s="256"/>
      <c r="X66" s="241" t="b">
        <v>0</v>
      </c>
      <c r="Y66" s="9" t="s">
        <v>162</v>
      </c>
      <c r="Z66" s="244"/>
      <c r="AA66" s="15"/>
      <c r="AB66" s="258"/>
      <c r="AC66" s="248" t="s">
        <v>110</v>
      </c>
      <c r="AD66" s="249"/>
      <c r="AE66" s="23" t="s">
        <v>108</v>
      </c>
      <c r="AF66" s="58"/>
      <c r="AG66" s="15"/>
    </row>
    <row r="67" spans="1:33" ht="32.25" customHeight="1" x14ac:dyDescent="0.35">
      <c r="A67" s="462"/>
      <c r="B67" s="3">
        <f t="shared" si="6"/>
        <v>74</v>
      </c>
      <c r="C67" s="432"/>
      <c r="E67" s="237" t="b">
        <v>0</v>
      </c>
      <c r="F67" s="468" t="s">
        <v>163</v>
      </c>
      <c r="H67" s="237" t="b">
        <v>0</v>
      </c>
      <c r="I67" s="250" t="s">
        <v>164</v>
      </c>
      <c r="J67" s="9"/>
      <c r="K67" s="465"/>
      <c r="L67" s="241" t="b">
        <v>0</v>
      </c>
      <c r="M67" s="45" t="s">
        <v>165</v>
      </c>
      <c r="N67" s="251">
        <v>6</v>
      </c>
      <c r="O67" s="241" t="b">
        <v>0</v>
      </c>
      <c r="P67" s="9" t="s">
        <v>165</v>
      </c>
      <c r="Q67" s="251">
        <v>7</v>
      </c>
      <c r="R67" s="9"/>
      <c r="S67" s="466"/>
      <c r="T67" s="20"/>
      <c r="U67" s="466"/>
      <c r="V67" s="466"/>
      <c r="W67" s="20"/>
      <c r="X67" s="241" t="b">
        <v>0</v>
      </c>
      <c r="Y67" s="9" t="s">
        <v>341</v>
      </c>
      <c r="Z67" s="252"/>
      <c r="AA67" s="15"/>
      <c r="AB67" s="258"/>
      <c r="AC67" s="22"/>
      <c r="AD67" s="15"/>
      <c r="AE67" s="15"/>
      <c r="AF67" s="57"/>
      <c r="AG67" s="15"/>
    </row>
    <row r="68" spans="1:33" ht="29.25" customHeight="1" x14ac:dyDescent="0.35">
      <c r="A68" s="462"/>
      <c r="B68" s="3">
        <f t="shared" si="6"/>
        <v>75</v>
      </c>
      <c r="C68" s="458"/>
      <c r="F68" s="468"/>
      <c r="H68" s="15"/>
      <c r="I68" s="15"/>
      <c r="J68" s="9"/>
      <c r="K68" s="9"/>
      <c r="L68" s="15"/>
      <c r="M68" s="15"/>
      <c r="N68" s="259"/>
      <c r="O68" s="9"/>
      <c r="P68" s="9"/>
      <c r="Q68" s="9"/>
      <c r="R68" s="260"/>
      <c r="S68" s="466"/>
      <c r="T68" s="20"/>
      <c r="U68" s="241" t="b">
        <v>0</v>
      </c>
      <c r="V68" s="261" t="s">
        <v>167</v>
      </c>
      <c r="W68" s="257"/>
      <c r="Y68" s="15"/>
      <c r="Z68" s="15"/>
      <c r="AA68" s="15"/>
      <c r="AB68" s="15"/>
      <c r="AC68" s="15"/>
      <c r="AD68" s="15"/>
      <c r="AE68" s="15"/>
      <c r="AF68" s="57"/>
      <c r="AG68" s="15"/>
    </row>
    <row r="69" spans="1:33" x14ac:dyDescent="0.35">
      <c r="A69" s="462"/>
      <c r="B69" s="3">
        <f t="shared" si="6"/>
        <v>76</v>
      </c>
      <c r="C69" s="220"/>
      <c r="E69"/>
      <c r="H69" s="15"/>
      <c r="I69" s="15"/>
      <c r="J69" s="253"/>
      <c r="K69" s="253"/>
      <c r="L69" s="253"/>
      <c r="M69" s="253"/>
      <c r="N69" s="253"/>
      <c r="O69" s="9"/>
      <c r="P69" s="9"/>
      <c r="Q69" s="9"/>
      <c r="R69" s="9"/>
      <c r="S69" s="466"/>
      <c r="T69" s="20"/>
      <c r="U69" s="469" t="s">
        <v>109</v>
      </c>
      <c r="V69" s="469"/>
      <c r="W69" s="469"/>
      <c r="Y69" s="15"/>
      <c r="Z69" s="15"/>
      <c r="AA69" s="15"/>
      <c r="AB69" s="15"/>
      <c r="AC69" s="15"/>
      <c r="AD69" s="15"/>
      <c r="AE69" s="15"/>
      <c r="AF69" s="57"/>
      <c r="AG69" s="15"/>
    </row>
    <row r="70" spans="1:33" x14ac:dyDescent="0.35">
      <c r="A70" s="462"/>
      <c r="B70" s="3">
        <f t="shared" si="6"/>
        <v>77</v>
      </c>
      <c r="C70" s="220"/>
      <c r="E70"/>
      <c r="H70" s="252"/>
      <c r="I70" s="15"/>
      <c r="J70" s="253"/>
      <c r="K70" s="253"/>
      <c r="L70" s="253"/>
      <c r="M70" s="253"/>
      <c r="N70" s="253"/>
      <c r="O70" s="9"/>
      <c r="P70" s="9"/>
      <c r="Q70" s="9"/>
      <c r="R70" s="241" t="b">
        <v>0</v>
      </c>
      <c r="S70" s="9" t="s">
        <v>168</v>
      </c>
      <c r="T70" s="15"/>
      <c r="U70" s="241" t="b">
        <v>0</v>
      </c>
      <c r="V70" s="9" t="s">
        <v>168</v>
      </c>
      <c r="W70" s="9"/>
      <c r="Y70" s="15"/>
      <c r="Z70" s="15"/>
      <c r="AA70" s="15"/>
      <c r="AB70" s="15"/>
      <c r="AC70" s="15"/>
      <c r="AD70" s="15"/>
      <c r="AE70" s="15"/>
      <c r="AF70" s="57"/>
      <c r="AG70" s="15"/>
    </row>
    <row r="71" spans="1:33" ht="15" thickBot="1" x14ac:dyDescent="0.4">
      <c r="A71" s="463"/>
      <c r="B71" s="3">
        <f t="shared" si="6"/>
        <v>78</v>
      </c>
      <c r="C71" s="221"/>
      <c r="D71" s="59"/>
      <c r="E71" s="59"/>
      <c r="F71" s="59"/>
      <c r="G71" s="59"/>
      <c r="H71" s="60"/>
      <c r="I71" s="60"/>
      <c r="J71" s="61"/>
      <c r="K71" s="61"/>
      <c r="L71" s="61"/>
      <c r="M71" s="61"/>
      <c r="N71" s="61"/>
      <c r="O71" s="62"/>
      <c r="P71" s="62"/>
      <c r="Q71" s="62"/>
      <c r="R71" s="63" t="b">
        <v>0</v>
      </c>
      <c r="S71" s="62" t="s">
        <v>169</v>
      </c>
      <c r="T71" s="60"/>
      <c r="U71" s="63" t="b">
        <v>0</v>
      </c>
      <c r="V71" s="62" t="s">
        <v>169</v>
      </c>
      <c r="W71" s="62"/>
      <c r="X71" s="60"/>
      <c r="Y71" s="60"/>
      <c r="Z71" s="60"/>
      <c r="AA71" s="60"/>
      <c r="AB71" s="60"/>
      <c r="AC71" s="60"/>
      <c r="AD71" s="60"/>
      <c r="AE71" s="60"/>
      <c r="AF71" s="64"/>
      <c r="AG71" s="15"/>
    </row>
    <row r="72" spans="1:33" customFormat="1" ht="6" customHeight="1" thickBot="1" x14ac:dyDescent="0.4">
      <c r="A72" s="95"/>
      <c r="C72" s="222"/>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row>
    <row r="73" spans="1:33" s="13" customFormat="1" ht="36" customHeight="1" x14ac:dyDescent="0.35">
      <c r="A73" s="104"/>
      <c r="B73" s="13">
        <f>B64+10</f>
        <v>81</v>
      </c>
      <c r="C73" s="223" t="s">
        <v>110</v>
      </c>
      <c r="D73" s="48"/>
      <c r="E73" s="48"/>
      <c r="F73" s="461" t="s">
        <v>109</v>
      </c>
      <c r="G73" s="461"/>
      <c r="H73" s="461" t="s">
        <v>109</v>
      </c>
      <c r="I73" s="461"/>
      <c r="J73" s="470" t="s">
        <v>109</v>
      </c>
      <c r="K73" s="470"/>
      <c r="L73" s="470" t="s">
        <v>109</v>
      </c>
      <c r="M73" s="470"/>
      <c r="N73" s="470"/>
      <c r="O73" s="470" t="s">
        <v>109</v>
      </c>
      <c r="P73" s="470"/>
      <c r="Q73" s="470"/>
      <c r="R73" s="50"/>
      <c r="S73" s="51" t="s">
        <v>150</v>
      </c>
      <c r="T73" s="52"/>
      <c r="U73" s="459" t="s">
        <v>151</v>
      </c>
      <c r="V73" s="459"/>
      <c r="W73" s="53"/>
      <c r="X73" s="55"/>
      <c r="Y73" s="471" t="s">
        <v>109</v>
      </c>
      <c r="Z73" s="471"/>
      <c r="AA73" s="54"/>
      <c r="AB73" s="461" t="s">
        <v>109</v>
      </c>
      <c r="AC73" s="461"/>
      <c r="AD73" s="49"/>
      <c r="AE73" s="254" t="s">
        <v>108</v>
      </c>
      <c r="AF73" s="56"/>
      <c r="AG73" s="20"/>
    </row>
    <row r="74" spans="1:33" ht="30.5" x14ac:dyDescent="0.35">
      <c r="A74" s="462">
        <f>A64+1</f>
        <v>8</v>
      </c>
      <c r="B74" s="3">
        <f t="shared" ref="B74:B80" si="7">B73+1</f>
        <v>82</v>
      </c>
      <c r="C74" s="457" t="s">
        <v>320</v>
      </c>
      <c r="E74" s="237" t="b">
        <v>0</v>
      </c>
      <c r="F74" s="3" t="s">
        <v>343</v>
      </c>
      <c r="H74" s="237" t="b">
        <v>0</v>
      </c>
      <c r="I74" s="464" t="s">
        <v>153</v>
      </c>
      <c r="J74" s="239" t="b">
        <v>0</v>
      </c>
      <c r="K74" s="240" t="s">
        <v>154</v>
      </c>
      <c r="L74" s="241" t="b">
        <v>0</v>
      </c>
      <c r="M74" s="9" t="s">
        <v>155</v>
      </c>
      <c r="N74" s="253"/>
      <c r="O74" s="241" t="b">
        <v>0</v>
      </c>
      <c r="P74" s="9" t="s">
        <v>156</v>
      </c>
      <c r="Q74" s="9"/>
      <c r="R74" s="9"/>
      <c r="S74" s="23" t="s">
        <v>108</v>
      </c>
      <c r="T74" s="256"/>
      <c r="U74" s="460"/>
      <c r="V74" s="460"/>
      <c r="W74" s="257"/>
      <c r="X74" s="242" t="b">
        <v>0</v>
      </c>
      <c r="Y74" s="243" t="s">
        <v>157</v>
      </c>
      <c r="Z74" s="244"/>
      <c r="AA74" s="15"/>
      <c r="AB74" s="245" t="b">
        <v>0</v>
      </c>
      <c r="AC74" s="15" t="s">
        <v>158</v>
      </c>
      <c r="AD74" s="15"/>
      <c r="AE74" s="15"/>
      <c r="AF74" s="57"/>
      <c r="AG74" s="15"/>
    </row>
    <row r="75" spans="1:33" ht="32.25" customHeight="1" x14ac:dyDescent="0.35">
      <c r="A75" s="462"/>
      <c r="B75" s="3">
        <f t="shared" si="7"/>
        <v>83</v>
      </c>
      <c r="C75" s="432"/>
      <c r="E75" s="237" t="b">
        <v>0</v>
      </c>
      <c r="F75" s="233" t="s">
        <v>342</v>
      </c>
      <c r="H75" s="15"/>
      <c r="I75" s="464"/>
      <c r="J75" s="239" t="b">
        <v>0</v>
      </c>
      <c r="K75" s="465" t="s">
        <v>160</v>
      </c>
      <c r="L75" s="239" t="b">
        <v>0</v>
      </c>
      <c r="M75" s="240" t="s">
        <v>161</v>
      </c>
      <c r="N75" s="247">
        <v>44197</v>
      </c>
      <c r="O75" s="241" t="b">
        <v>0</v>
      </c>
      <c r="P75" s="9" t="s">
        <v>155</v>
      </c>
      <c r="Q75" s="9"/>
      <c r="R75" s="240"/>
      <c r="S75" s="466"/>
      <c r="T75" s="20"/>
      <c r="U75" s="467" t="s">
        <v>110</v>
      </c>
      <c r="V75" s="467"/>
      <c r="W75" s="256"/>
      <c r="X75" s="241" t="b">
        <v>0</v>
      </c>
      <c r="Y75" s="9" t="s">
        <v>162</v>
      </c>
      <c r="Z75" s="244"/>
      <c r="AA75" s="15"/>
      <c r="AB75" s="258"/>
      <c r="AC75" s="248" t="s">
        <v>110</v>
      </c>
      <c r="AD75" s="249"/>
      <c r="AE75" s="23" t="s">
        <v>108</v>
      </c>
      <c r="AF75" s="58"/>
      <c r="AG75" s="15"/>
    </row>
    <row r="76" spans="1:33" ht="32.25" customHeight="1" x14ac:dyDescent="0.35">
      <c r="A76" s="462"/>
      <c r="B76" s="3">
        <f t="shared" si="7"/>
        <v>84</v>
      </c>
      <c r="C76" s="432"/>
      <c r="E76" s="237" t="b">
        <v>0</v>
      </c>
      <c r="F76" s="468" t="s">
        <v>163</v>
      </c>
      <c r="H76" s="237" t="b">
        <v>0</v>
      </c>
      <c r="I76" s="250" t="s">
        <v>164</v>
      </c>
      <c r="J76" s="9"/>
      <c r="K76" s="465"/>
      <c r="L76" s="241" t="b">
        <v>0</v>
      </c>
      <c r="M76" s="45" t="s">
        <v>165</v>
      </c>
      <c r="N76" s="251">
        <v>6</v>
      </c>
      <c r="O76" s="241" t="b">
        <v>0</v>
      </c>
      <c r="P76" s="9" t="s">
        <v>165</v>
      </c>
      <c r="Q76" s="251">
        <v>7</v>
      </c>
      <c r="R76" s="9"/>
      <c r="S76" s="466"/>
      <c r="T76" s="20"/>
      <c r="U76" s="466"/>
      <c r="V76" s="466"/>
      <c r="W76" s="20"/>
      <c r="X76" s="241" t="b">
        <v>0</v>
      </c>
      <c r="Y76" s="9" t="s">
        <v>341</v>
      </c>
      <c r="Z76" s="252"/>
      <c r="AA76" s="15"/>
      <c r="AB76" s="258"/>
      <c r="AC76" s="22"/>
      <c r="AD76" s="15"/>
      <c r="AE76" s="15"/>
      <c r="AF76" s="57"/>
      <c r="AG76" s="15"/>
    </row>
    <row r="77" spans="1:33" ht="29.25" customHeight="1" x14ac:dyDescent="0.35">
      <c r="A77" s="462"/>
      <c r="B77" s="3">
        <f t="shared" si="7"/>
        <v>85</v>
      </c>
      <c r="C77" s="458"/>
      <c r="F77" s="468"/>
      <c r="H77" s="15"/>
      <c r="I77" s="15"/>
      <c r="J77" s="9"/>
      <c r="K77" s="9"/>
      <c r="L77" s="15"/>
      <c r="M77" s="15"/>
      <c r="N77" s="259"/>
      <c r="O77" s="9"/>
      <c r="P77" s="9"/>
      <c r="Q77" s="9"/>
      <c r="R77" s="260"/>
      <c r="S77" s="466"/>
      <c r="T77" s="20"/>
      <c r="U77" s="241" t="b">
        <v>0</v>
      </c>
      <c r="V77" s="261" t="s">
        <v>167</v>
      </c>
      <c r="W77" s="257"/>
      <c r="Y77" s="15"/>
      <c r="Z77" s="15"/>
      <c r="AA77" s="15"/>
      <c r="AB77" s="15"/>
      <c r="AC77" s="15"/>
      <c r="AD77" s="15"/>
      <c r="AE77" s="15"/>
      <c r="AF77" s="57"/>
      <c r="AG77" s="15"/>
    </row>
    <row r="78" spans="1:33" x14ac:dyDescent="0.35">
      <c r="A78" s="462"/>
      <c r="B78" s="3">
        <f t="shared" si="7"/>
        <v>86</v>
      </c>
      <c r="C78" s="220"/>
      <c r="E78"/>
      <c r="H78" s="15"/>
      <c r="I78" s="15"/>
      <c r="J78" s="253"/>
      <c r="K78" s="253"/>
      <c r="L78" s="253"/>
      <c r="M78" s="253"/>
      <c r="N78" s="253"/>
      <c r="O78" s="9"/>
      <c r="P78" s="9"/>
      <c r="Q78" s="9"/>
      <c r="R78" s="9"/>
      <c r="S78" s="466"/>
      <c r="T78" s="20"/>
      <c r="U78" s="469" t="s">
        <v>109</v>
      </c>
      <c r="V78" s="469"/>
      <c r="W78" s="469"/>
      <c r="Y78" s="15"/>
      <c r="Z78" s="15"/>
      <c r="AA78" s="15"/>
      <c r="AB78" s="15"/>
      <c r="AC78" s="15"/>
      <c r="AD78" s="15"/>
      <c r="AE78" s="15"/>
      <c r="AF78" s="57"/>
      <c r="AG78" s="15"/>
    </row>
    <row r="79" spans="1:33" x14ac:dyDescent="0.35">
      <c r="A79" s="462"/>
      <c r="B79" s="3">
        <f t="shared" si="7"/>
        <v>87</v>
      </c>
      <c r="C79" s="220"/>
      <c r="E79"/>
      <c r="H79" s="252"/>
      <c r="I79" s="15"/>
      <c r="J79" s="253"/>
      <c r="K79" s="253"/>
      <c r="L79" s="253"/>
      <c r="M79" s="253"/>
      <c r="N79" s="253"/>
      <c r="O79" s="9"/>
      <c r="P79" s="9"/>
      <c r="Q79" s="9"/>
      <c r="R79" s="241" t="b">
        <v>0</v>
      </c>
      <c r="S79" s="9" t="s">
        <v>168</v>
      </c>
      <c r="T79" s="15"/>
      <c r="U79" s="241" t="b">
        <v>0</v>
      </c>
      <c r="V79" s="9" t="s">
        <v>168</v>
      </c>
      <c r="W79" s="9"/>
      <c r="Y79" s="15"/>
      <c r="Z79" s="15"/>
      <c r="AA79" s="15"/>
      <c r="AB79" s="15"/>
      <c r="AC79" s="15"/>
      <c r="AD79" s="15"/>
      <c r="AE79" s="15"/>
      <c r="AF79" s="57"/>
      <c r="AG79" s="15"/>
    </row>
    <row r="80" spans="1:33" ht="15" thickBot="1" x14ac:dyDescent="0.4">
      <c r="A80" s="463"/>
      <c r="B80" s="3">
        <f t="shared" si="7"/>
        <v>88</v>
      </c>
      <c r="C80" s="221"/>
      <c r="D80" s="59"/>
      <c r="E80" s="59"/>
      <c r="F80" s="59"/>
      <c r="G80" s="59"/>
      <c r="H80" s="60"/>
      <c r="I80" s="60"/>
      <c r="J80" s="61"/>
      <c r="K80" s="61"/>
      <c r="L80" s="61"/>
      <c r="M80" s="61"/>
      <c r="N80" s="61"/>
      <c r="O80" s="62"/>
      <c r="P80" s="62"/>
      <c r="Q80" s="62"/>
      <c r="R80" s="63" t="b">
        <v>0</v>
      </c>
      <c r="S80" s="62" t="s">
        <v>169</v>
      </c>
      <c r="T80" s="60"/>
      <c r="U80" s="63" t="b">
        <v>0</v>
      </c>
      <c r="V80" s="62" t="s">
        <v>169</v>
      </c>
      <c r="W80" s="62"/>
      <c r="X80" s="60"/>
      <c r="Y80" s="60"/>
      <c r="Z80" s="60"/>
      <c r="AA80" s="60"/>
      <c r="AB80" s="60"/>
      <c r="AC80" s="60"/>
      <c r="AD80" s="60"/>
      <c r="AE80" s="60"/>
      <c r="AF80" s="64"/>
      <c r="AG80" s="15"/>
    </row>
    <row r="81" spans="1:33" customFormat="1" ht="6" customHeight="1" thickBot="1" x14ac:dyDescent="0.4">
      <c r="A81" s="95"/>
      <c r="C81" s="222"/>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row>
    <row r="82" spans="1:33" s="13" customFormat="1" ht="36" customHeight="1" x14ac:dyDescent="0.35">
      <c r="A82" s="104"/>
      <c r="B82" s="13">
        <f>B73+10</f>
        <v>91</v>
      </c>
      <c r="C82" s="223" t="s">
        <v>110</v>
      </c>
      <c r="D82" s="48"/>
      <c r="E82" s="48"/>
      <c r="F82" s="461" t="s">
        <v>109</v>
      </c>
      <c r="G82" s="461"/>
      <c r="H82" s="461" t="s">
        <v>109</v>
      </c>
      <c r="I82" s="461"/>
      <c r="J82" s="470" t="s">
        <v>109</v>
      </c>
      <c r="K82" s="470"/>
      <c r="L82" s="470" t="s">
        <v>109</v>
      </c>
      <c r="M82" s="470"/>
      <c r="N82" s="470"/>
      <c r="O82" s="470" t="s">
        <v>109</v>
      </c>
      <c r="P82" s="470"/>
      <c r="Q82" s="470"/>
      <c r="R82" s="50"/>
      <c r="S82" s="51" t="s">
        <v>150</v>
      </c>
      <c r="T82" s="52"/>
      <c r="U82" s="459" t="s">
        <v>151</v>
      </c>
      <c r="V82" s="459"/>
      <c r="W82" s="53"/>
      <c r="X82" s="55"/>
      <c r="Y82" s="471" t="s">
        <v>109</v>
      </c>
      <c r="Z82" s="471"/>
      <c r="AA82" s="54"/>
      <c r="AB82" s="461" t="s">
        <v>109</v>
      </c>
      <c r="AC82" s="461"/>
      <c r="AD82" s="49"/>
      <c r="AE82" s="254" t="s">
        <v>108</v>
      </c>
      <c r="AF82" s="56"/>
      <c r="AG82" s="20"/>
    </row>
    <row r="83" spans="1:33" ht="30.5" x14ac:dyDescent="0.35">
      <c r="A83" s="462">
        <f>A74+1</f>
        <v>9</v>
      </c>
      <c r="B83" s="3">
        <f t="shared" ref="B83:B89" si="8">B82+1</f>
        <v>92</v>
      </c>
      <c r="C83" s="457" t="s">
        <v>320</v>
      </c>
      <c r="E83" s="237" t="b">
        <v>0</v>
      </c>
      <c r="F83" s="3" t="s">
        <v>343</v>
      </c>
      <c r="H83" s="237" t="b">
        <v>0</v>
      </c>
      <c r="I83" s="464" t="s">
        <v>153</v>
      </c>
      <c r="J83" s="239" t="b">
        <v>0</v>
      </c>
      <c r="K83" s="240" t="s">
        <v>154</v>
      </c>
      <c r="L83" s="241" t="b">
        <v>0</v>
      </c>
      <c r="M83" s="9" t="s">
        <v>155</v>
      </c>
      <c r="N83" s="253"/>
      <c r="O83" s="241" t="b">
        <v>0</v>
      </c>
      <c r="P83" s="9" t="s">
        <v>156</v>
      </c>
      <c r="Q83" s="9"/>
      <c r="R83" s="9"/>
      <c r="S83" s="23" t="s">
        <v>108</v>
      </c>
      <c r="T83" s="256"/>
      <c r="U83" s="460"/>
      <c r="V83" s="460"/>
      <c r="W83" s="257"/>
      <c r="X83" s="242" t="b">
        <v>0</v>
      </c>
      <c r="Y83" s="243" t="s">
        <v>157</v>
      </c>
      <c r="Z83" s="244"/>
      <c r="AA83" s="15"/>
      <c r="AB83" s="245" t="b">
        <v>0</v>
      </c>
      <c r="AC83" s="15" t="s">
        <v>158</v>
      </c>
      <c r="AD83" s="15"/>
      <c r="AE83" s="15"/>
      <c r="AF83" s="57"/>
      <c r="AG83" s="15"/>
    </row>
    <row r="84" spans="1:33" ht="32.25" customHeight="1" x14ac:dyDescent="0.35">
      <c r="A84" s="462"/>
      <c r="B84" s="3">
        <f t="shared" si="8"/>
        <v>93</v>
      </c>
      <c r="C84" s="432"/>
      <c r="E84" s="237" t="b">
        <v>0</v>
      </c>
      <c r="F84" s="233" t="s">
        <v>342</v>
      </c>
      <c r="H84" s="15"/>
      <c r="I84" s="464"/>
      <c r="J84" s="239" t="b">
        <v>0</v>
      </c>
      <c r="K84" s="465" t="s">
        <v>160</v>
      </c>
      <c r="L84" s="239" t="b">
        <v>0</v>
      </c>
      <c r="M84" s="240" t="s">
        <v>161</v>
      </c>
      <c r="N84" s="247">
        <v>44197</v>
      </c>
      <c r="O84" s="241" t="b">
        <v>0</v>
      </c>
      <c r="P84" s="9" t="s">
        <v>155</v>
      </c>
      <c r="Q84" s="9"/>
      <c r="R84" s="240"/>
      <c r="S84" s="466"/>
      <c r="T84" s="20"/>
      <c r="U84" s="467" t="s">
        <v>110</v>
      </c>
      <c r="V84" s="467"/>
      <c r="W84" s="256"/>
      <c r="X84" s="241" t="b">
        <v>0</v>
      </c>
      <c r="Y84" s="9" t="s">
        <v>162</v>
      </c>
      <c r="Z84" s="244"/>
      <c r="AA84" s="15"/>
      <c r="AB84" s="258"/>
      <c r="AC84" s="248" t="s">
        <v>110</v>
      </c>
      <c r="AD84" s="249"/>
      <c r="AE84" s="23" t="s">
        <v>108</v>
      </c>
      <c r="AF84" s="58"/>
      <c r="AG84" s="15"/>
    </row>
    <row r="85" spans="1:33" ht="32.25" customHeight="1" x14ac:dyDescent="0.35">
      <c r="A85" s="462"/>
      <c r="B85" s="3">
        <f t="shared" si="8"/>
        <v>94</v>
      </c>
      <c r="C85" s="432"/>
      <c r="E85" s="237" t="b">
        <v>0</v>
      </c>
      <c r="F85" s="468" t="s">
        <v>172</v>
      </c>
      <c r="H85" s="237" t="b">
        <v>0</v>
      </c>
      <c r="I85" s="250" t="s">
        <v>164</v>
      </c>
      <c r="J85" s="9"/>
      <c r="K85" s="465"/>
      <c r="L85" s="241" t="b">
        <v>0</v>
      </c>
      <c r="M85" s="45" t="s">
        <v>165</v>
      </c>
      <c r="N85" s="251">
        <v>6</v>
      </c>
      <c r="O85" s="241" t="b">
        <v>0</v>
      </c>
      <c r="P85" s="9" t="s">
        <v>165</v>
      </c>
      <c r="Q85" s="251">
        <v>0</v>
      </c>
      <c r="R85" s="9"/>
      <c r="S85" s="466"/>
      <c r="T85" s="20"/>
      <c r="U85" s="466"/>
      <c r="V85" s="466"/>
      <c r="W85" s="20"/>
      <c r="X85" s="241" t="b">
        <v>0</v>
      </c>
      <c r="Y85" s="9" t="s">
        <v>341</v>
      </c>
      <c r="Z85" s="252"/>
      <c r="AA85" s="15"/>
      <c r="AB85" s="258"/>
      <c r="AC85" s="22"/>
      <c r="AD85" s="15"/>
      <c r="AE85" s="15"/>
      <c r="AF85" s="57"/>
      <c r="AG85" s="15"/>
    </row>
    <row r="86" spans="1:33" ht="29.25" customHeight="1" x14ac:dyDescent="0.35">
      <c r="A86" s="462"/>
      <c r="B86" s="3">
        <f t="shared" si="8"/>
        <v>95</v>
      </c>
      <c r="C86" s="458"/>
      <c r="F86" s="468"/>
      <c r="H86" s="15"/>
      <c r="I86" s="15"/>
      <c r="J86" s="9"/>
      <c r="K86" s="9"/>
      <c r="L86" s="15"/>
      <c r="M86" s="15"/>
      <c r="N86" s="259"/>
      <c r="O86" s="9"/>
      <c r="P86" s="9"/>
      <c r="Q86" s="9"/>
      <c r="R86" s="260"/>
      <c r="S86" s="466"/>
      <c r="T86" s="20"/>
      <c r="U86" s="241" t="b">
        <v>0</v>
      </c>
      <c r="V86" s="261" t="s">
        <v>167</v>
      </c>
      <c r="W86" s="257"/>
      <c r="Y86" s="15"/>
      <c r="Z86" s="15"/>
      <c r="AA86" s="15"/>
      <c r="AB86" s="15"/>
      <c r="AC86" s="15"/>
      <c r="AD86" s="15"/>
      <c r="AE86" s="15"/>
      <c r="AF86" s="57"/>
      <c r="AG86" s="15"/>
    </row>
    <row r="87" spans="1:33" x14ac:dyDescent="0.35">
      <c r="A87" s="462"/>
      <c r="B87" s="3">
        <f t="shared" si="8"/>
        <v>96</v>
      </c>
      <c r="C87" s="220"/>
      <c r="E87"/>
      <c r="H87" s="15"/>
      <c r="I87" s="15"/>
      <c r="J87" s="253"/>
      <c r="K87" s="253"/>
      <c r="L87" s="253"/>
      <c r="M87" s="253"/>
      <c r="N87" s="253"/>
      <c r="O87" s="9"/>
      <c r="P87" s="9"/>
      <c r="Q87" s="9"/>
      <c r="R87" s="9"/>
      <c r="S87" s="466"/>
      <c r="T87" s="20"/>
      <c r="U87" s="469" t="s">
        <v>109</v>
      </c>
      <c r="V87" s="469"/>
      <c r="W87" s="469"/>
      <c r="Y87" s="15"/>
      <c r="Z87" s="15"/>
      <c r="AA87" s="15"/>
      <c r="AB87" s="15"/>
      <c r="AC87" s="15"/>
      <c r="AD87" s="15"/>
      <c r="AE87" s="15"/>
      <c r="AF87" s="57"/>
      <c r="AG87" s="15"/>
    </row>
    <row r="88" spans="1:33" x14ac:dyDescent="0.35">
      <c r="A88" s="462"/>
      <c r="B88" s="3">
        <f t="shared" si="8"/>
        <v>97</v>
      </c>
      <c r="C88" s="220"/>
      <c r="E88"/>
      <c r="H88" s="252"/>
      <c r="I88" s="15"/>
      <c r="J88" s="253"/>
      <c r="K88" s="253"/>
      <c r="L88" s="253"/>
      <c r="M88" s="253"/>
      <c r="N88" s="253"/>
      <c r="O88" s="9"/>
      <c r="P88" s="9"/>
      <c r="Q88" s="9"/>
      <c r="R88" s="241" t="b">
        <v>0</v>
      </c>
      <c r="S88" s="9" t="s">
        <v>168</v>
      </c>
      <c r="T88" s="15"/>
      <c r="U88" s="241" t="b">
        <v>0</v>
      </c>
      <c r="V88" s="9" t="s">
        <v>168</v>
      </c>
      <c r="W88" s="9"/>
      <c r="Y88" s="15"/>
      <c r="Z88" s="15"/>
      <c r="AA88" s="15"/>
      <c r="AB88" s="15"/>
      <c r="AC88" s="15"/>
      <c r="AD88" s="15"/>
      <c r="AE88" s="15"/>
      <c r="AF88" s="57"/>
      <c r="AG88" s="15"/>
    </row>
    <row r="89" spans="1:33" ht="15" thickBot="1" x14ac:dyDescent="0.4">
      <c r="A89" s="463"/>
      <c r="B89" s="3">
        <f t="shared" si="8"/>
        <v>98</v>
      </c>
      <c r="C89" s="221"/>
      <c r="D89" s="59"/>
      <c r="E89" s="59"/>
      <c r="F89" s="59"/>
      <c r="G89" s="59"/>
      <c r="H89" s="60"/>
      <c r="I89" s="60"/>
      <c r="J89" s="61"/>
      <c r="K89" s="61"/>
      <c r="L89" s="61"/>
      <c r="M89" s="61"/>
      <c r="N89" s="61"/>
      <c r="O89" s="62"/>
      <c r="P89" s="62"/>
      <c r="Q89" s="62"/>
      <c r="R89" s="63" t="b">
        <v>0</v>
      </c>
      <c r="S89" s="62" t="s">
        <v>169</v>
      </c>
      <c r="T89" s="60"/>
      <c r="U89" s="63" t="b">
        <v>0</v>
      </c>
      <c r="V89" s="62" t="s">
        <v>169</v>
      </c>
      <c r="W89" s="62"/>
      <c r="X89" s="60"/>
      <c r="Y89" s="60"/>
      <c r="Z89" s="60"/>
      <c r="AA89" s="60"/>
      <c r="AB89" s="60"/>
      <c r="AC89" s="60"/>
      <c r="AD89" s="60"/>
      <c r="AE89" s="60"/>
      <c r="AF89" s="64"/>
      <c r="AG89" s="15"/>
    </row>
    <row r="90" spans="1:33" customFormat="1" ht="6" customHeight="1" thickBot="1" x14ac:dyDescent="0.4">
      <c r="A90" s="95"/>
      <c r="C90" s="222"/>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row>
    <row r="91" spans="1:33" s="13" customFormat="1" ht="36" customHeight="1" x14ac:dyDescent="0.35">
      <c r="A91" s="104"/>
      <c r="B91" s="13">
        <f>B82+10</f>
        <v>101</v>
      </c>
      <c r="C91" s="223" t="s">
        <v>110</v>
      </c>
      <c r="D91" s="48"/>
      <c r="E91" s="48"/>
      <c r="F91" s="461" t="s">
        <v>109</v>
      </c>
      <c r="G91" s="461"/>
      <c r="H91" s="461" t="s">
        <v>109</v>
      </c>
      <c r="I91" s="461"/>
      <c r="J91" s="470" t="s">
        <v>109</v>
      </c>
      <c r="K91" s="470"/>
      <c r="L91" s="470" t="s">
        <v>109</v>
      </c>
      <c r="M91" s="470"/>
      <c r="N91" s="470"/>
      <c r="O91" s="470" t="s">
        <v>109</v>
      </c>
      <c r="P91" s="470"/>
      <c r="Q91" s="470"/>
      <c r="R91" s="50"/>
      <c r="S91" s="51" t="s">
        <v>150</v>
      </c>
      <c r="T91" s="52"/>
      <c r="U91" s="459" t="s">
        <v>151</v>
      </c>
      <c r="V91" s="459"/>
      <c r="W91" s="53"/>
      <c r="X91" s="55"/>
      <c r="Y91" s="471" t="s">
        <v>109</v>
      </c>
      <c r="Z91" s="471"/>
      <c r="AA91" s="54"/>
      <c r="AB91" s="461" t="s">
        <v>109</v>
      </c>
      <c r="AC91" s="461"/>
      <c r="AD91" s="49"/>
      <c r="AE91" s="254" t="s">
        <v>108</v>
      </c>
      <c r="AF91" s="56"/>
      <c r="AG91" s="20"/>
    </row>
    <row r="92" spans="1:33" ht="30.5" x14ac:dyDescent="0.35">
      <c r="A92" s="462">
        <f>A83+1</f>
        <v>10</v>
      </c>
      <c r="B92" s="3">
        <f t="shared" ref="B92:B98" si="9">B91+1</f>
        <v>102</v>
      </c>
      <c r="C92" s="457" t="s">
        <v>320</v>
      </c>
      <c r="E92" s="237" t="b">
        <v>0</v>
      </c>
      <c r="F92" s="3" t="s">
        <v>343</v>
      </c>
      <c r="H92" s="237" t="b">
        <v>0</v>
      </c>
      <c r="I92" s="464" t="s">
        <v>153</v>
      </c>
      <c r="J92" s="239" t="b">
        <v>0</v>
      </c>
      <c r="K92" s="240" t="s">
        <v>154</v>
      </c>
      <c r="L92" s="241" t="b">
        <v>0</v>
      </c>
      <c r="M92" s="9" t="s">
        <v>155</v>
      </c>
      <c r="N92" s="253"/>
      <c r="O92" s="241" t="b">
        <v>0</v>
      </c>
      <c r="P92" s="9" t="s">
        <v>156</v>
      </c>
      <c r="Q92" s="9"/>
      <c r="R92" s="9"/>
      <c r="S92" s="23" t="s">
        <v>108</v>
      </c>
      <c r="T92" s="256"/>
      <c r="U92" s="460"/>
      <c r="V92" s="460"/>
      <c r="W92" s="257"/>
      <c r="X92" s="242" t="b">
        <v>0</v>
      </c>
      <c r="Y92" s="243" t="s">
        <v>157</v>
      </c>
      <c r="Z92" s="244"/>
      <c r="AA92" s="15"/>
      <c r="AB92" s="245" t="b">
        <v>0</v>
      </c>
      <c r="AC92" s="15" t="s">
        <v>158</v>
      </c>
      <c r="AD92" s="15"/>
      <c r="AE92" s="15"/>
      <c r="AF92" s="57"/>
      <c r="AG92" s="15"/>
    </row>
    <row r="93" spans="1:33" ht="32.25" customHeight="1" x14ac:dyDescent="0.35">
      <c r="A93" s="462"/>
      <c r="B93" s="3">
        <f t="shared" si="9"/>
        <v>103</v>
      </c>
      <c r="C93" s="432"/>
      <c r="E93" s="237" t="b">
        <v>0</v>
      </c>
      <c r="F93" s="233" t="s">
        <v>342</v>
      </c>
      <c r="H93" s="15"/>
      <c r="I93" s="464"/>
      <c r="J93" s="239" t="b">
        <v>0</v>
      </c>
      <c r="K93" s="465" t="s">
        <v>160</v>
      </c>
      <c r="L93" s="239" t="b">
        <v>0</v>
      </c>
      <c r="M93" s="240" t="s">
        <v>161</v>
      </c>
      <c r="N93" s="247">
        <v>44197</v>
      </c>
      <c r="O93" s="241" t="b">
        <v>0</v>
      </c>
      <c r="P93" s="9" t="s">
        <v>155</v>
      </c>
      <c r="Q93" s="9"/>
      <c r="R93" s="240"/>
      <c r="S93" s="466"/>
      <c r="T93" s="20"/>
      <c r="U93" s="467" t="s">
        <v>110</v>
      </c>
      <c r="V93" s="467"/>
      <c r="W93" s="256"/>
      <c r="X93" s="241" t="b">
        <v>0</v>
      </c>
      <c r="Y93" s="9" t="s">
        <v>162</v>
      </c>
      <c r="Z93" s="244"/>
      <c r="AA93" s="15"/>
      <c r="AB93" s="258"/>
      <c r="AC93" s="248" t="s">
        <v>110</v>
      </c>
      <c r="AD93" s="249"/>
      <c r="AE93" s="23" t="s">
        <v>108</v>
      </c>
      <c r="AF93" s="58"/>
      <c r="AG93" s="15"/>
    </row>
    <row r="94" spans="1:33" ht="32.25" customHeight="1" x14ac:dyDescent="0.35">
      <c r="A94" s="462"/>
      <c r="B94" s="3">
        <f t="shared" si="9"/>
        <v>104</v>
      </c>
      <c r="C94" s="432"/>
      <c r="E94" s="237" t="b">
        <v>0</v>
      </c>
      <c r="F94" s="468" t="s">
        <v>172</v>
      </c>
      <c r="H94" s="237" t="b">
        <v>0</v>
      </c>
      <c r="I94" s="250" t="s">
        <v>164</v>
      </c>
      <c r="J94" s="9"/>
      <c r="K94" s="465"/>
      <c r="L94" s="241" t="b">
        <v>0</v>
      </c>
      <c r="M94" s="45" t="s">
        <v>165</v>
      </c>
      <c r="N94" s="251">
        <v>6</v>
      </c>
      <c r="O94" s="241" t="b">
        <v>0</v>
      </c>
      <c r="P94" s="9" t="s">
        <v>165</v>
      </c>
      <c r="Q94" s="251">
        <v>0</v>
      </c>
      <c r="R94" s="9"/>
      <c r="S94" s="466"/>
      <c r="T94" s="20"/>
      <c r="U94" s="466"/>
      <c r="V94" s="466"/>
      <c r="W94" s="20"/>
      <c r="X94" s="241" t="b">
        <v>0</v>
      </c>
      <c r="Y94" s="9" t="s">
        <v>341</v>
      </c>
      <c r="Z94" s="252"/>
      <c r="AA94" s="15"/>
      <c r="AB94" s="258"/>
      <c r="AC94" s="22"/>
      <c r="AD94" s="15"/>
      <c r="AE94" s="15"/>
      <c r="AF94" s="57"/>
      <c r="AG94" s="15"/>
    </row>
    <row r="95" spans="1:33" ht="29.25" customHeight="1" x14ac:dyDescent="0.35">
      <c r="A95" s="462"/>
      <c r="B95" s="3">
        <f t="shared" si="9"/>
        <v>105</v>
      </c>
      <c r="C95" s="458"/>
      <c r="F95" s="468"/>
      <c r="H95" s="15"/>
      <c r="I95" s="15"/>
      <c r="J95" s="9"/>
      <c r="K95" s="9"/>
      <c r="L95" s="15"/>
      <c r="M95" s="15"/>
      <c r="N95" s="259"/>
      <c r="O95" s="9"/>
      <c r="P95" s="9"/>
      <c r="Q95" s="9"/>
      <c r="R95" s="260"/>
      <c r="S95" s="466"/>
      <c r="T95" s="20"/>
      <c r="U95" s="241" t="b">
        <v>0</v>
      </c>
      <c r="V95" s="261" t="s">
        <v>167</v>
      </c>
      <c r="W95" s="257"/>
      <c r="Y95" s="15"/>
      <c r="Z95" s="15"/>
      <c r="AA95" s="15"/>
      <c r="AB95" s="15"/>
      <c r="AC95" s="15"/>
      <c r="AD95" s="15"/>
      <c r="AE95" s="15"/>
      <c r="AF95" s="57"/>
      <c r="AG95" s="15"/>
    </row>
    <row r="96" spans="1:33" x14ac:dyDescent="0.35">
      <c r="A96" s="462"/>
      <c r="B96" s="3">
        <f t="shared" si="9"/>
        <v>106</v>
      </c>
      <c r="C96" s="220"/>
      <c r="E96"/>
      <c r="H96" s="15"/>
      <c r="I96" s="15"/>
      <c r="J96" s="253"/>
      <c r="K96" s="253"/>
      <c r="L96" s="253"/>
      <c r="M96" s="253"/>
      <c r="N96" s="253"/>
      <c r="O96" s="9"/>
      <c r="P96" s="9"/>
      <c r="Q96" s="9"/>
      <c r="R96" s="9"/>
      <c r="S96" s="466"/>
      <c r="T96" s="20"/>
      <c r="U96" s="469" t="s">
        <v>109</v>
      </c>
      <c r="V96" s="469"/>
      <c r="W96" s="469"/>
      <c r="Y96" s="15"/>
      <c r="Z96" s="15"/>
      <c r="AA96" s="15"/>
      <c r="AB96" s="15"/>
      <c r="AC96" s="15"/>
      <c r="AD96" s="15"/>
      <c r="AE96" s="15"/>
      <c r="AF96" s="57"/>
      <c r="AG96" s="15"/>
    </row>
    <row r="97" spans="1:33" x14ac:dyDescent="0.35">
      <c r="A97" s="462"/>
      <c r="B97" s="3">
        <f t="shared" si="9"/>
        <v>107</v>
      </c>
      <c r="C97" s="220"/>
      <c r="E97"/>
      <c r="H97" s="252"/>
      <c r="I97" s="15"/>
      <c r="J97" s="253"/>
      <c r="K97" s="253"/>
      <c r="L97" s="253"/>
      <c r="M97" s="253"/>
      <c r="N97" s="253"/>
      <c r="O97" s="9"/>
      <c r="P97" s="9"/>
      <c r="Q97" s="9"/>
      <c r="R97" s="241" t="b">
        <v>0</v>
      </c>
      <c r="S97" s="9" t="s">
        <v>168</v>
      </c>
      <c r="T97" s="15"/>
      <c r="U97" s="241" t="b">
        <v>0</v>
      </c>
      <c r="V97" s="9" t="s">
        <v>168</v>
      </c>
      <c r="W97" s="9"/>
      <c r="Y97" s="15"/>
      <c r="Z97" s="15"/>
      <c r="AA97" s="15"/>
      <c r="AB97" s="15"/>
      <c r="AC97" s="15"/>
      <c r="AD97" s="15"/>
      <c r="AE97" s="15"/>
      <c r="AF97" s="57"/>
      <c r="AG97" s="15"/>
    </row>
    <row r="98" spans="1:33" ht="15" thickBot="1" x14ac:dyDescent="0.4">
      <c r="A98" s="463"/>
      <c r="B98" s="3">
        <f t="shared" si="9"/>
        <v>108</v>
      </c>
      <c r="C98" s="221"/>
      <c r="D98" s="59"/>
      <c r="E98" s="59"/>
      <c r="F98" s="59"/>
      <c r="G98" s="59"/>
      <c r="H98" s="60"/>
      <c r="I98" s="60"/>
      <c r="J98" s="61"/>
      <c r="K98" s="61"/>
      <c r="L98" s="61"/>
      <c r="M98" s="61"/>
      <c r="N98" s="61"/>
      <c r="O98" s="62"/>
      <c r="P98" s="62"/>
      <c r="Q98" s="62"/>
      <c r="R98" s="63" t="b">
        <v>0</v>
      </c>
      <c r="S98" s="62" t="s">
        <v>169</v>
      </c>
      <c r="T98" s="60"/>
      <c r="U98" s="63" t="b">
        <v>0</v>
      </c>
      <c r="V98" s="62" t="s">
        <v>169</v>
      </c>
      <c r="W98" s="62"/>
      <c r="X98" s="60"/>
      <c r="Y98" s="60"/>
      <c r="Z98" s="60"/>
      <c r="AA98" s="60"/>
      <c r="AB98" s="60"/>
      <c r="AC98" s="60"/>
      <c r="AD98" s="60"/>
      <c r="AE98" s="60"/>
      <c r="AF98" s="64"/>
      <c r="AG98" s="15"/>
    </row>
    <row r="99" spans="1:33" customFormat="1" ht="6" customHeight="1" thickBot="1" x14ac:dyDescent="0.4">
      <c r="A99" s="95"/>
      <c r="C99" s="222"/>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row>
    <row r="100" spans="1:33" s="13" customFormat="1" ht="36" customHeight="1" x14ac:dyDescent="0.35">
      <c r="A100" s="104"/>
      <c r="B100" s="13">
        <f>B91+10</f>
        <v>111</v>
      </c>
      <c r="C100" s="223" t="s">
        <v>110</v>
      </c>
      <c r="D100" s="48"/>
      <c r="E100" s="48"/>
      <c r="F100" s="461" t="s">
        <v>109</v>
      </c>
      <c r="G100" s="461"/>
      <c r="H100" s="461" t="s">
        <v>109</v>
      </c>
      <c r="I100" s="461"/>
      <c r="J100" s="470" t="s">
        <v>109</v>
      </c>
      <c r="K100" s="470"/>
      <c r="L100" s="470" t="s">
        <v>109</v>
      </c>
      <c r="M100" s="470"/>
      <c r="N100" s="470"/>
      <c r="O100" s="470" t="s">
        <v>109</v>
      </c>
      <c r="P100" s="470"/>
      <c r="Q100" s="470"/>
      <c r="R100" s="50"/>
      <c r="S100" s="51" t="s">
        <v>150</v>
      </c>
      <c r="T100" s="52"/>
      <c r="U100" s="459" t="s">
        <v>151</v>
      </c>
      <c r="V100" s="459"/>
      <c r="W100" s="53"/>
      <c r="X100" s="55"/>
      <c r="Y100" s="471" t="s">
        <v>109</v>
      </c>
      <c r="Z100" s="471"/>
      <c r="AA100" s="54"/>
      <c r="AB100" s="461" t="s">
        <v>109</v>
      </c>
      <c r="AC100" s="461"/>
      <c r="AD100" s="49"/>
      <c r="AE100" s="254" t="s">
        <v>108</v>
      </c>
      <c r="AF100" s="56"/>
      <c r="AG100" s="20"/>
    </row>
    <row r="101" spans="1:33" ht="30.5" x14ac:dyDescent="0.35">
      <c r="A101" s="462">
        <f>A92+1</f>
        <v>11</v>
      </c>
      <c r="B101" s="3">
        <f t="shared" ref="B101:B107" si="10">B100+1</f>
        <v>112</v>
      </c>
      <c r="C101" s="457" t="s">
        <v>320</v>
      </c>
      <c r="E101" s="237" t="b">
        <v>0</v>
      </c>
      <c r="F101" s="3" t="s">
        <v>343</v>
      </c>
      <c r="H101" s="237" t="b">
        <v>0</v>
      </c>
      <c r="I101" s="464" t="s">
        <v>153</v>
      </c>
      <c r="J101" s="239" t="b">
        <v>0</v>
      </c>
      <c r="K101" s="240" t="s">
        <v>154</v>
      </c>
      <c r="L101" s="241" t="b">
        <v>0</v>
      </c>
      <c r="M101" s="9" t="s">
        <v>155</v>
      </c>
      <c r="N101" s="253"/>
      <c r="O101" s="241" t="b">
        <v>0</v>
      </c>
      <c r="P101" s="9" t="s">
        <v>156</v>
      </c>
      <c r="Q101" s="9"/>
      <c r="R101" s="9"/>
      <c r="S101" s="23" t="s">
        <v>108</v>
      </c>
      <c r="T101" s="256"/>
      <c r="U101" s="460"/>
      <c r="V101" s="460"/>
      <c r="W101" s="257"/>
      <c r="X101" s="242" t="b">
        <v>0</v>
      </c>
      <c r="Y101" s="243" t="s">
        <v>157</v>
      </c>
      <c r="Z101" s="244"/>
      <c r="AA101" s="15"/>
      <c r="AB101" s="245" t="b">
        <v>0</v>
      </c>
      <c r="AC101" s="15" t="s">
        <v>158</v>
      </c>
      <c r="AD101" s="15"/>
      <c r="AE101" s="15"/>
      <c r="AF101" s="57"/>
      <c r="AG101" s="15"/>
    </row>
    <row r="102" spans="1:33" ht="32.25" customHeight="1" x14ac:dyDescent="0.35">
      <c r="A102" s="462"/>
      <c r="B102" s="3">
        <f t="shared" si="10"/>
        <v>113</v>
      </c>
      <c r="C102" s="432"/>
      <c r="E102" s="237" t="b">
        <v>0</v>
      </c>
      <c r="F102" s="233" t="s">
        <v>342</v>
      </c>
      <c r="H102" s="15"/>
      <c r="I102" s="464"/>
      <c r="J102" s="239" t="b">
        <v>0</v>
      </c>
      <c r="K102" s="465" t="s">
        <v>160</v>
      </c>
      <c r="L102" s="239" t="b">
        <v>0</v>
      </c>
      <c r="M102" s="240" t="s">
        <v>161</v>
      </c>
      <c r="N102" s="247">
        <v>44197</v>
      </c>
      <c r="O102" s="241" t="b">
        <v>0</v>
      </c>
      <c r="P102" s="9" t="s">
        <v>155</v>
      </c>
      <c r="Q102" s="9"/>
      <c r="R102" s="240"/>
      <c r="S102" s="466"/>
      <c r="T102" s="20"/>
      <c r="U102" s="467" t="s">
        <v>110</v>
      </c>
      <c r="V102" s="467"/>
      <c r="W102" s="256"/>
      <c r="X102" s="241" t="b">
        <v>0</v>
      </c>
      <c r="Y102" s="9" t="s">
        <v>162</v>
      </c>
      <c r="Z102" s="244"/>
      <c r="AA102" s="15"/>
      <c r="AB102" s="258"/>
      <c r="AC102" s="248" t="s">
        <v>110</v>
      </c>
      <c r="AD102" s="249"/>
      <c r="AE102" s="23" t="s">
        <v>108</v>
      </c>
      <c r="AF102" s="58"/>
      <c r="AG102" s="15"/>
    </row>
    <row r="103" spans="1:33" ht="32.25" customHeight="1" x14ac:dyDescent="0.35">
      <c r="A103" s="462"/>
      <c r="B103" s="3">
        <f t="shared" si="10"/>
        <v>114</v>
      </c>
      <c r="C103" s="432"/>
      <c r="E103" s="237" t="b">
        <v>0</v>
      </c>
      <c r="F103" s="468" t="s">
        <v>172</v>
      </c>
      <c r="H103" s="237" t="b">
        <v>0</v>
      </c>
      <c r="I103" s="250" t="s">
        <v>164</v>
      </c>
      <c r="J103" s="9"/>
      <c r="K103" s="465"/>
      <c r="L103" s="241" t="b">
        <v>0</v>
      </c>
      <c r="M103" s="45" t="s">
        <v>165</v>
      </c>
      <c r="N103" s="251">
        <v>6</v>
      </c>
      <c r="O103" s="241" t="b">
        <v>0</v>
      </c>
      <c r="P103" s="9" t="s">
        <v>165</v>
      </c>
      <c r="Q103" s="251">
        <v>0</v>
      </c>
      <c r="R103" s="9"/>
      <c r="S103" s="466"/>
      <c r="T103" s="20"/>
      <c r="U103" s="466"/>
      <c r="V103" s="466"/>
      <c r="W103" s="20"/>
      <c r="X103" s="241" t="b">
        <v>0</v>
      </c>
      <c r="Y103" s="9" t="s">
        <v>341</v>
      </c>
      <c r="Z103" s="252"/>
      <c r="AA103" s="15"/>
      <c r="AB103" s="258"/>
      <c r="AC103" s="22"/>
      <c r="AD103" s="15"/>
      <c r="AE103" s="15"/>
      <c r="AF103" s="57"/>
      <c r="AG103" s="15"/>
    </row>
    <row r="104" spans="1:33" ht="29.25" customHeight="1" x14ac:dyDescent="0.35">
      <c r="A104" s="462"/>
      <c r="B104" s="3">
        <f t="shared" si="10"/>
        <v>115</v>
      </c>
      <c r="C104" s="458"/>
      <c r="F104" s="468"/>
      <c r="H104" s="15"/>
      <c r="I104" s="15"/>
      <c r="J104" s="9"/>
      <c r="K104" s="9"/>
      <c r="L104" s="15"/>
      <c r="M104" s="15"/>
      <c r="N104" s="259"/>
      <c r="O104" s="9"/>
      <c r="P104" s="9"/>
      <c r="Q104" s="9"/>
      <c r="R104" s="260"/>
      <c r="S104" s="466"/>
      <c r="T104" s="20"/>
      <c r="U104" s="241" t="b">
        <v>0</v>
      </c>
      <c r="V104" s="261" t="s">
        <v>167</v>
      </c>
      <c r="W104" s="257"/>
      <c r="Y104" s="15"/>
      <c r="Z104" s="15"/>
      <c r="AA104" s="15"/>
      <c r="AB104" s="15"/>
      <c r="AC104" s="15"/>
      <c r="AD104" s="15"/>
      <c r="AE104" s="15"/>
      <c r="AF104" s="57"/>
      <c r="AG104" s="15"/>
    </row>
    <row r="105" spans="1:33" x14ac:dyDescent="0.35">
      <c r="A105" s="462"/>
      <c r="B105" s="3">
        <f t="shared" si="10"/>
        <v>116</v>
      </c>
      <c r="C105" s="220"/>
      <c r="E105"/>
      <c r="H105" s="15"/>
      <c r="I105" s="15"/>
      <c r="J105" s="253"/>
      <c r="K105" s="253"/>
      <c r="L105" s="253"/>
      <c r="M105" s="253"/>
      <c r="N105" s="253"/>
      <c r="O105" s="9"/>
      <c r="P105" s="9"/>
      <c r="Q105" s="9"/>
      <c r="R105" s="9"/>
      <c r="S105" s="466"/>
      <c r="T105" s="20"/>
      <c r="U105" s="469" t="s">
        <v>109</v>
      </c>
      <c r="V105" s="469"/>
      <c r="W105" s="469"/>
      <c r="Y105" s="15"/>
      <c r="Z105" s="15"/>
      <c r="AA105" s="15"/>
      <c r="AB105" s="15"/>
      <c r="AC105" s="15"/>
      <c r="AD105" s="15"/>
      <c r="AE105" s="15"/>
      <c r="AF105" s="57"/>
      <c r="AG105" s="15"/>
    </row>
    <row r="106" spans="1:33" x14ac:dyDescent="0.35">
      <c r="A106" s="462"/>
      <c r="B106" s="3">
        <f t="shared" si="10"/>
        <v>117</v>
      </c>
      <c r="C106" s="220"/>
      <c r="E106"/>
      <c r="H106" s="252"/>
      <c r="I106" s="15"/>
      <c r="J106" s="253"/>
      <c r="K106" s="253"/>
      <c r="L106" s="253"/>
      <c r="M106" s="253"/>
      <c r="N106" s="253"/>
      <c r="O106" s="9"/>
      <c r="P106" s="9"/>
      <c r="Q106" s="9"/>
      <c r="R106" s="241" t="b">
        <v>0</v>
      </c>
      <c r="S106" s="9" t="s">
        <v>168</v>
      </c>
      <c r="T106" s="15"/>
      <c r="U106" s="241" t="b">
        <v>0</v>
      </c>
      <c r="V106" s="9" t="s">
        <v>168</v>
      </c>
      <c r="W106" s="9"/>
      <c r="Y106" s="15"/>
      <c r="Z106" s="15"/>
      <c r="AA106" s="15"/>
      <c r="AB106" s="15"/>
      <c r="AC106" s="15"/>
      <c r="AD106" s="15"/>
      <c r="AE106" s="15"/>
      <c r="AF106" s="57"/>
      <c r="AG106" s="15"/>
    </row>
    <row r="107" spans="1:33" ht="15" thickBot="1" x14ac:dyDescent="0.4">
      <c r="A107" s="463"/>
      <c r="B107" s="3">
        <f t="shared" si="10"/>
        <v>118</v>
      </c>
      <c r="C107" s="221"/>
      <c r="D107" s="59"/>
      <c r="E107" s="59"/>
      <c r="F107" s="59"/>
      <c r="G107" s="59"/>
      <c r="H107" s="60"/>
      <c r="I107" s="60"/>
      <c r="J107" s="61"/>
      <c r="K107" s="61"/>
      <c r="L107" s="61"/>
      <c r="M107" s="61"/>
      <c r="N107" s="61"/>
      <c r="O107" s="62"/>
      <c r="P107" s="62"/>
      <c r="Q107" s="62"/>
      <c r="R107" s="63" t="b">
        <v>0</v>
      </c>
      <c r="S107" s="62" t="s">
        <v>169</v>
      </c>
      <c r="T107" s="60"/>
      <c r="U107" s="63" t="b">
        <v>0</v>
      </c>
      <c r="V107" s="62" t="s">
        <v>169</v>
      </c>
      <c r="W107" s="62"/>
      <c r="X107" s="60"/>
      <c r="Y107" s="60"/>
      <c r="Z107" s="60"/>
      <c r="AA107" s="60"/>
      <c r="AB107" s="60"/>
      <c r="AC107" s="60"/>
      <c r="AD107" s="60"/>
      <c r="AE107" s="60"/>
      <c r="AF107" s="64"/>
      <c r="AG107" s="15"/>
    </row>
    <row r="108" spans="1:33" customFormat="1" ht="6" customHeight="1" thickBot="1" x14ac:dyDescent="0.4">
      <c r="A108" s="95"/>
      <c r="C108" s="222"/>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row>
    <row r="109" spans="1:33" s="13" customFormat="1" ht="36" customHeight="1" x14ac:dyDescent="0.35">
      <c r="A109" s="104"/>
      <c r="B109" s="13">
        <f>B100+10</f>
        <v>121</v>
      </c>
      <c r="C109" s="223" t="s">
        <v>110</v>
      </c>
      <c r="D109" s="48"/>
      <c r="E109" s="48"/>
      <c r="F109" s="461" t="s">
        <v>109</v>
      </c>
      <c r="G109" s="461"/>
      <c r="H109" s="461" t="s">
        <v>109</v>
      </c>
      <c r="I109" s="461"/>
      <c r="J109" s="470" t="s">
        <v>109</v>
      </c>
      <c r="K109" s="470"/>
      <c r="L109" s="470" t="s">
        <v>109</v>
      </c>
      <c r="M109" s="470"/>
      <c r="N109" s="470"/>
      <c r="O109" s="470" t="s">
        <v>109</v>
      </c>
      <c r="P109" s="470"/>
      <c r="Q109" s="470"/>
      <c r="R109" s="50"/>
      <c r="S109" s="51" t="s">
        <v>150</v>
      </c>
      <c r="T109" s="52"/>
      <c r="U109" s="459" t="s">
        <v>151</v>
      </c>
      <c r="V109" s="459"/>
      <c r="W109" s="53"/>
      <c r="X109" s="55"/>
      <c r="Y109" s="471" t="s">
        <v>109</v>
      </c>
      <c r="Z109" s="471"/>
      <c r="AA109" s="54"/>
      <c r="AB109" s="461" t="s">
        <v>109</v>
      </c>
      <c r="AC109" s="461"/>
      <c r="AD109" s="49"/>
      <c r="AE109" s="254" t="s">
        <v>108</v>
      </c>
      <c r="AF109" s="56"/>
      <c r="AG109" s="20"/>
    </row>
    <row r="110" spans="1:33" ht="30.5" x14ac:dyDescent="0.35">
      <c r="A110" s="462">
        <f>A101+1</f>
        <v>12</v>
      </c>
      <c r="B110" s="3">
        <f t="shared" ref="B110:B116" si="11">B109+1</f>
        <v>122</v>
      </c>
      <c r="C110" s="457" t="s">
        <v>320</v>
      </c>
      <c r="E110" s="237" t="b">
        <v>0</v>
      </c>
      <c r="F110" s="3" t="s">
        <v>343</v>
      </c>
      <c r="H110" s="237" t="b">
        <v>0</v>
      </c>
      <c r="I110" s="464" t="s">
        <v>153</v>
      </c>
      <c r="J110" s="239" t="b">
        <v>0</v>
      </c>
      <c r="K110" s="240" t="s">
        <v>154</v>
      </c>
      <c r="L110" s="241" t="b">
        <v>0</v>
      </c>
      <c r="M110" s="9" t="s">
        <v>155</v>
      </c>
      <c r="N110" s="253"/>
      <c r="O110" s="241" t="b">
        <v>0</v>
      </c>
      <c r="P110" s="9" t="s">
        <v>156</v>
      </c>
      <c r="Q110" s="9"/>
      <c r="R110" s="9"/>
      <c r="S110" s="23" t="s">
        <v>108</v>
      </c>
      <c r="T110" s="256"/>
      <c r="U110" s="460"/>
      <c r="V110" s="460"/>
      <c r="W110" s="257"/>
      <c r="X110" s="242" t="b">
        <v>0</v>
      </c>
      <c r="Y110" s="243" t="s">
        <v>157</v>
      </c>
      <c r="Z110" s="244"/>
      <c r="AA110" s="15"/>
      <c r="AB110" s="245" t="b">
        <v>0</v>
      </c>
      <c r="AC110" s="15" t="s">
        <v>158</v>
      </c>
      <c r="AD110" s="15"/>
      <c r="AE110" s="15"/>
      <c r="AF110" s="57"/>
      <c r="AG110" s="15"/>
    </row>
    <row r="111" spans="1:33" ht="32.25" customHeight="1" x14ac:dyDescent="0.35">
      <c r="A111" s="462"/>
      <c r="B111" s="3">
        <f t="shared" si="11"/>
        <v>123</v>
      </c>
      <c r="C111" s="432"/>
      <c r="E111" s="237" t="b">
        <v>0</v>
      </c>
      <c r="F111" s="233" t="s">
        <v>342</v>
      </c>
      <c r="H111" s="15"/>
      <c r="I111" s="464"/>
      <c r="J111" s="239" t="b">
        <v>0</v>
      </c>
      <c r="K111" s="465" t="s">
        <v>160</v>
      </c>
      <c r="L111" s="239" t="b">
        <v>0</v>
      </c>
      <c r="M111" s="240" t="s">
        <v>161</v>
      </c>
      <c r="N111" s="247">
        <v>44197</v>
      </c>
      <c r="O111" s="241" t="b">
        <v>0</v>
      </c>
      <c r="P111" s="9" t="s">
        <v>155</v>
      </c>
      <c r="Q111" s="9"/>
      <c r="R111" s="240"/>
      <c r="S111" s="466"/>
      <c r="T111" s="20"/>
      <c r="U111" s="467" t="s">
        <v>110</v>
      </c>
      <c r="V111" s="467"/>
      <c r="W111" s="256"/>
      <c r="X111" s="241" t="b">
        <v>0</v>
      </c>
      <c r="Y111" s="9" t="s">
        <v>162</v>
      </c>
      <c r="Z111" s="244"/>
      <c r="AA111" s="15"/>
      <c r="AB111" s="258"/>
      <c r="AC111" s="248" t="s">
        <v>110</v>
      </c>
      <c r="AD111" s="249"/>
      <c r="AE111" s="23" t="s">
        <v>108</v>
      </c>
      <c r="AF111" s="58"/>
      <c r="AG111" s="15"/>
    </row>
    <row r="112" spans="1:33" ht="32.25" customHeight="1" x14ac:dyDescent="0.35">
      <c r="A112" s="462"/>
      <c r="B112" s="3">
        <f t="shared" si="11"/>
        <v>124</v>
      </c>
      <c r="C112" s="432"/>
      <c r="E112" s="237" t="b">
        <v>0</v>
      </c>
      <c r="F112" s="468" t="s">
        <v>172</v>
      </c>
      <c r="H112" s="237" t="b">
        <v>0</v>
      </c>
      <c r="I112" s="250" t="s">
        <v>164</v>
      </c>
      <c r="J112" s="9"/>
      <c r="K112" s="465"/>
      <c r="L112" s="241" t="b">
        <v>0</v>
      </c>
      <c r="M112" s="45" t="s">
        <v>165</v>
      </c>
      <c r="N112" s="251">
        <v>6</v>
      </c>
      <c r="O112" s="241" t="b">
        <v>0</v>
      </c>
      <c r="P112" s="9" t="s">
        <v>165</v>
      </c>
      <c r="Q112" s="251">
        <v>0</v>
      </c>
      <c r="R112" s="9"/>
      <c r="S112" s="466"/>
      <c r="T112" s="20"/>
      <c r="U112" s="466"/>
      <c r="V112" s="466"/>
      <c r="W112" s="20"/>
      <c r="X112" s="241" t="b">
        <v>0</v>
      </c>
      <c r="Y112" s="9" t="s">
        <v>341</v>
      </c>
      <c r="Z112" s="252"/>
      <c r="AA112" s="15"/>
      <c r="AB112" s="258"/>
      <c r="AC112" s="22"/>
      <c r="AD112" s="15"/>
      <c r="AE112" s="15"/>
      <c r="AF112" s="57"/>
      <c r="AG112" s="15"/>
    </row>
    <row r="113" spans="1:33" ht="29.25" customHeight="1" x14ac:dyDescent="0.35">
      <c r="A113" s="462"/>
      <c r="B113" s="3">
        <f t="shared" si="11"/>
        <v>125</v>
      </c>
      <c r="C113" s="458"/>
      <c r="F113" s="468"/>
      <c r="H113" s="15"/>
      <c r="I113" s="15"/>
      <c r="J113" s="9"/>
      <c r="K113" s="9"/>
      <c r="L113" s="15"/>
      <c r="M113" s="15"/>
      <c r="N113" s="259"/>
      <c r="O113" s="9"/>
      <c r="P113" s="9"/>
      <c r="Q113" s="9"/>
      <c r="R113" s="260"/>
      <c r="S113" s="466"/>
      <c r="T113" s="20"/>
      <c r="U113" s="241" t="b">
        <v>0</v>
      </c>
      <c r="V113" s="261" t="s">
        <v>167</v>
      </c>
      <c r="W113" s="257"/>
      <c r="Y113" s="15"/>
      <c r="Z113" s="15"/>
      <c r="AA113" s="15"/>
      <c r="AB113" s="15"/>
      <c r="AC113" s="15"/>
      <c r="AD113" s="15"/>
      <c r="AE113" s="15"/>
      <c r="AF113" s="57"/>
      <c r="AG113" s="15"/>
    </row>
    <row r="114" spans="1:33" x14ac:dyDescent="0.35">
      <c r="A114" s="462"/>
      <c r="B114" s="3">
        <f t="shared" si="11"/>
        <v>126</v>
      </c>
      <c r="C114" s="220"/>
      <c r="E114"/>
      <c r="H114" s="15"/>
      <c r="I114" s="15"/>
      <c r="J114" s="253"/>
      <c r="K114" s="253"/>
      <c r="L114" s="253"/>
      <c r="M114" s="253"/>
      <c r="N114" s="253"/>
      <c r="O114" s="9"/>
      <c r="P114" s="9"/>
      <c r="Q114" s="9"/>
      <c r="R114" s="9"/>
      <c r="S114" s="466"/>
      <c r="T114" s="20"/>
      <c r="U114" s="469" t="s">
        <v>109</v>
      </c>
      <c r="V114" s="469"/>
      <c r="W114" s="469"/>
      <c r="Y114" s="15"/>
      <c r="Z114" s="15"/>
      <c r="AA114" s="15"/>
      <c r="AB114" s="15"/>
      <c r="AC114" s="15"/>
      <c r="AD114" s="15"/>
      <c r="AE114" s="15"/>
      <c r="AF114" s="57"/>
      <c r="AG114" s="15"/>
    </row>
    <row r="115" spans="1:33" x14ac:dyDescent="0.35">
      <c r="A115" s="462"/>
      <c r="B115" s="3">
        <f t="shared" si="11"/>
        <v>127</v>
      </c>
      <c r="C115" s="220"/>
      <c r="E115"/>
      <c r="H115" s="252"/>
      <c r="I115" s="15"/>
      <c r="J115" s="253"/>
      <c r="K115" s="253"/>
      <c r="L115" s="253"/>
      <c r="M115" s="253"/>
      <c r="N115" s="253"/>
      <c r="O115" s="9"/>
      <c r="P115" s="9"/>
      <c r="Q115" s="9"/>
      <c r="R115" s="241" t="b">
        <v>0</v>
      </c>
      <c r="S115" s="9" t="s">
        <v>168</v>
      </c>
      <c r="T115" s="15"/>
      <c r="U115" s="241" t="b">
        <v>0</v>
      </c>
      <c r="V115" s="9" t="s">
        <v>168</v>
      </c>
      <c r="W115" s="9"/>
      <c r="Y115" s="15"/>
      <c r="Z115" s="15"/>
      <c r="AA115" s="15"/>
      <c r="AB115" s="15"/>
      <c r="AC115" s="15"/>
      <c r="AD115" s="15"/>
      <c r="AE115" s="15"/>
      <c r="AF115" s="57"/>
      <c r="AG115" s="15"/>
    </row>
    <row r="116" spans="1:33" ht="15" thickBot="1" x14ac:dyDescent="0.4">
      <c r="A116" s="463"/>
      <c r="B116" s="3">
        <f t="shared" si="11"/>
        <v>128</v>
      </c>
      <c r="C116" s="221"/>
      <c r="D116" s="59"/>
      <c r="E116" s="59"/>
      <c r="F116" s="59"/>
      <c r="G116" s="59"/>
      <c r="H116" s="60"/>
      <c r="I116" s="60"/>
      <c r="J116" s="61"/>
      <c r="K116" s="61"/>
      <c r="L116" s="61"/>
      <c r="M116" s="61"/>
      <c r="N116" s="61"/>
      <c r="O116" s="62"/>
      <c r="P116" s="62"/>
      <c r="Q116" s="62"/>
      <c r="R116" s="63" t="b">
        <v>0</v>
      </c>
      <c r="S116" s="62" t="s">
        <v>169</v>
      </c>
      <c r="T116" s="60"/>
      <c r="U116" s="63" t="b">
        <v>0</v>
      </c>
      <c r="V116" s="62" t="s">
        <v>169</v>
      </c>
      <c r="W116" s="62"/>
      <c r="X116" s="60"/>
      <c r="Y116" s="60"/>
      <c r="Z116" s="60"/>
      <c r="AA116" s="60"/>
      <c r="AB116" s="60"/>
      <c r="AC116" s="60"/>
      <c r="AD116" s="60"/>
      <c r="AE116" s="60"/>
      <c r="AF116" s="64"/>
      <c r="AG116" s="15"/>
    </row>
    <row r="117" spans="1:33" customFormat="1" ht="6" customHeight="1" thickBot="1" x14ac:dyDescent="0.4">
      <c r="A117" s="95"/>
      <c r="C117" s="222"/>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row>
    <row r="118" spans="1:33" s="13" customFormat="1" ht="36" customHeight="1" x14ac:dyDescent="0.35">
      <c r="A118" s="104"/>
      <c r="B118" s="13">
        <f>B109+10</f>
        <v>131</v>
      </c>
      <c r="C118" s="223" t="s">
        <v>110</v>
      </c>
      <c r="D118" s="48"/>
      <c r="E118" s="48"/>
      <c r="F118" s="461" t="s">
        <v>109</v>
      </c>
      <c r="G118" s="461"/>
      <c r="H118" s="461" t="s">
        <v>109</v>
      </c>
      <c r="I118" s="461"/>
      <c r="J118" s="470" t="s">
        <v>109</v>
      </c>
      <c r="K118" s="470"/>
      <c r="L118" s="470" t="s">
        <v>109</v>
      </c>
      <c r="M118" s="470"/>
      <c r="N118" s="470"/>
      <c r="O118" s="470" t="s">
        <v>109</v>
      </c>
      <c r="P118" s="470"/>
      <c r="Q118" s="470"/>
      <c r="R118" s="50"/>
      <c r="S118" s="51" t="s">
        <v>150</v>
      </c>
      <c r="T118" s="52"/>
      <c r="U118" s="459" t="s">
        <v>151</v>
      </c>
      <c r="V118" s="459"/>
      <c r="W118" s="53"/>
      <c r="X118" s="55"/>
      <c r="Y118" s="471" t="s">
        <v>109</v>
      </c>
      <c r="Z118" s="471"/>
      <c r="AA118" s="54"/>
      <c r="AB118" s="461" t="s">
        <v>109</v>
      </c>
      <c r="AC118" s="461"/>
      <c r="AD118" s="49"/>
      <c r="AE118" s="254" t="s">
        <v>108</v>
      </c>
      <c r="AF118" s="56"/>
      <c r="AG118" s="20"/>
    </row>
    <row r="119" spans="1:33" ht="30.5" x14ac:dyDescent="0.35">
      <c r="A119" s="462">
        <f>A110+1</f>
        <v>13</v>
      </c>
      <c r="B119" s="3">
        <f t="shared" ref="B119:B125" si="12">B118+1</f>
        <v>132</v>
      </c>
      <c r="C119" s="457" t="s">
        <v>320</v>
      </c>
      <c r="E119" s="237" t="b">
        <v>0</v>
      </c>
      <c r="F119" s="3" t="s">
        <v>343</v>
      </c>
      <c r="H119" s="237" t="b">
        <v>0</v>
      </c>
      <c r="I119" s="464" t="s">
        <v>153</v>
      </c>
      <c r="J119" s="239" t="b">
        <v>0</v>
      </c>
      <c r="K119" s="240" t="s">
        <v>154</v>
      </c>
      <c r="L119" s="241" t="b">
        <v>0</v>
      </c>
      <c r="M119" s="9" t="s">
        <v>155</v>
      </c>
      <c r="N119" s="253"/>
      <c r="O119" s="241" t="b">
        <v>0</v>
      </c>
      <c r="P119" s="9" t="s">
        <v>156</v>
      </c>
      <c r="Q119" s="9"/>
      <c r="R119" s="9"/>
      <c r="S119" s="23" t="s">
        <v>108</v>
      </c>
      <c r="T119" s="256"/>
      <c r="U119" s="460"/>
      <c r="V119" s="460"/>
      <c r="W119" s="257"/>
      <c r="X119" s="242" t="b">
        <v>0</v>
      </c>
      <c r="Y119" s="243" t="s">
        <v>157</v>
      </c>
      <c r="Z119" s="244"/>
      <c r="AA119" s="15"/>
      <c r="AB119" s="245" t="b">
        <v>0</v>
      </c>
      <c r="AC119" s="15" t="s">
        <v>158</v>
      </c>
      <c r="AD119" s="15"/>
      <c r="AE119" s="15"/>
      <c r="AF119" s="57"/>
      <c r="AG119" s="15"/>
    </row>
    <row r="120" spans="1:33" ht="32.25" customHeight="1" x14ac:dyDescent="0.35">
      <c r="A120" s="462"/>
      <c r="B120" s="3">
        <f t="shared" si="12"/>
        <v>133</v>
      </c>
      <c r="C120" s="432"/>
      <c r="E120" s="237" t="b">
        <v>0</v>
      </c>
      <c r="F120" s="233" t="s">
        <v>342</v>
      </c>
      <c r="H120" s="15"/>
      <c r="I120" s="464"/>
      <c r="J120" s="239" t="b">
        <v>0</v>
      </c>
      <c r="K120" s="465" t="s">
        <v>160</v>
      </c>
      <c r="L120" s="239" t="b">
        <v>0</v>
      </c>
      <c r="M120" s="240" t="s">
        <v>161</v>
      </c>
      <c r="N120" s="247">
        <v>44197</v>
      </c>
      <c r="O120" s="241" t="b">
        <v>0</v>
      </c>
      <c r="P120" s="9" t="s">
        <v>155</v>
      </c>
      <c r="Q120" s="9"/>
      <c r="R120" s="240"/>
      <c r="S120" s="466"/>
      <c r="T120" s="20"/>
      <c r="U120" s="467" t="s">
        <v>110</v>
      </c>
      <c r="V120" s="467"/>
      <c r="W120" s="256"/>
      <c r="X120" s="241" t="b">
        <v>0</v>
      </c>
      <c r="Y120" s="9" t="s">
        <v>162</v>
      </c>
      <c r="Z120" s="244"/>
      <c r="AA120" s="15"/>
      <c r="AB120" s="258"/>
      <c r="AC120" s="248" t="s">
        <v>110</v>
      </c>
      <c r="AD120" s="249"/>
      <c r="AE120" s="23" t="s">
        <v>108</v>
      </c>
      <c r="AF120" s="58"/>
      <c r="AG120" s="15"/>
    </row>
    <row r="121" spans="1:33" ht="32.25" customHeight="1" x14ac:dyDescent="0.35">
      <c r="A121" s="462"/>
      <c r="B121" s="3">
        <f t="shared" si="12"/>
        <v>134</v>
      </c>
      <c r="C121" s="432"/>
      <c r="E121" s="237" t="b">
        <v>0</v>
      </c>
      <c r="F121" s="468" t="s">
        <v>172</v>
      </c>
      <c r="H121" s="237" t="b">
        <v>0</v>
      </c>
      <c r="I121" s="250" t="s">
        <v>164</v>
      </c>
      <c r="J121" s="9"/>
      <c r="K121" s="465"/>
      <c r="L121" s="241" t="b">
        <v>0</v>
      </c>
      <c r="M121" s="45" t="s">
        <v>165</v>
      </c>
      <c r="N121" s="251">
        <v>6</v>
      </c>
      <c r="O121" s="241" t="b">
        <v>0</v>
      </c>
      <c r="P121" s="9" t="s">
        <v>165</v>
      </c>
      <c r="Q121" s="251">
        <v>0</v>
      </c>
      <c r="R121" s="9"/>
      <c r="S121" s="466"/>
      <c r="T121" s="20"/>
      <c r="U121" s="466"/>
      <c r="V121" s="466"/>
      <c r="W121" s="20"/>
      <c r="X121" s="241" t="b">
        <v>0</v>
      </c>
      <c r="Y121" s="9" t="s">
        <v>341</v>
      </c>
      <c r="Z121" s="252"/>
      <c r="AA121" s="15"/>
      <c r="AB121" s="258"/>
      <c r="AC121" s="22"/>
      <c r="AD121" s="15"/>
      <c r="AE121" s="15"/>
      <c r="AF121" s="57"/>
      <c r="AG121" s="15"/>
    </row>
    <row r="122" spans="1:33" ht="29.25" customHeight="1" x14ac:dyDescent="0.35">
      <c r="A122" s="462"/>
      <c r="B122" s="3">
        <f t="shared" si="12"/>
        <v>135</v>
      </c>
      <c r="C122" s="458"/>
      <c r="F122" s="468"/>
      <c r="H122" s="15"/>
      <c r="I122" s="15"/>
      <c r="J122" s="9"/>
      <c r="K122" s="9"/>
      <c r="L122" s="15"/>
      <c r="M122" s="15"/>
      <c r="N122" s="259"/>
      <c r="O122" s="9"/>
      <c r="P122" s="9"/>
      <c r="Q122" s="9"/>
      <c r="R122" s="260"/>
      <c r="S122" s="466"/>
      <c r="T122" s="20"/>
      <c r="U122" s="241" t="b">
        <v>0</v>
      </c>
      <c r="V122" s="261" t="s">
        <v>167</v>
      </c>
      <c r="W122" s="257"/>
      <c r="Y122" s="15"/>
      <c r="Z122" s="15"/>
      <c r="AA122" s="15"/>
      <c r="AB122" s="15"/>
      <c r="AC122" s="15"/>
      <c r="AD122" s="15"/>
      <c r="AE122" s="15"/>
      <c r="AF122" s="57"/>
      <c r="AG122" s="15"/>
    </row>
    <row r="123" spans="1:33" x14ac:dyDescent="0.35">
      <c r="A123" s="462"/>
      <c r="B123" s="3">
        <f t="shared" si="12"/>
        <v>136</v>
      </c>
      <c r="C123" s="220"/>
      <c r="E123"/>
      <c r="H123" s="15"/>
      <c r="I123" s="15"/>
      <c r="J123" s="253"/>
      <c r="K123" s="253"/>
      <c r="L123" s="253"/>
      <c r="M123" s="253"/>
      <c r="N123" s="253"/>
      <c r="O123" s="9"/>
      <c r="P123" s="9"/>
      <c r="Q123" s="9"/>
      <c r="R123" s="9"/>
      <c r="S123" s="466"/>
      <c r="T123" s="20"/>
      <c r="U123" s="469" t="s">
        <v>109</v>
      </c>
      <c r="V123" s="469"/>
      <c r="W123" s="469"/>
      <c r="Y123" s="15"/>
      <c r="Z123" s="15"/>
      <c r="AA123" s="15"/>
      <c r="AB123" s="15"/>
      <c r="AC123" s="15"/>
      <c r="AD123" s="15"/>
      <c r="AE123" s="15"/>
      <c r="AF123" s="57"/>
      <c r="AG123" s="15"/>
    </row>
    <row r="124" spans="1:33" x14ac:dyDescent="0.35">
      <c r="A124" s="462"/>
      <c r="B124" s="3">
        <f t="shared" si="12"/>
        <v>137</v>
      </c>
      <c r="C124" s="220"/>
      <c r="E124"/>
      <c r="H124" s="252"/>
      <c r="I124" s="15"/>
      <c r="J124" s="253"/>
      <c r="K124" s="253"/>
      <c r="L124" s="253"/>
      <c r="M124" s="253"/>
      <c r="N124" s="253"/>
      <c r="O124" s="9"/>
      <c r="P124" s="9"/>
      <c r="Q124" s="9"/>
      <c r="R124" s="241" t="b">
        <v>0</v>
      </c>
      <c r="S124" s="9" t="s">
        <v>168</v>
      </c>
      <c r="T124" s="15"/>
      <c r="U124" s="241" t="b">
        <v>0</v>
      </c>
      <c r="V124" s="9" t="s">
        <v>168</v>
      </c>
      <c r="W124" s="9"/>
      <c r="Y124" s="15"/>
      <c r="Z124" s="15"/>
      <c r="AA124" s="15"/>
      <c r="AB124" s="15"/>
      <c r="AC124" s="15"/>
      <c r="AD124" s="15"/>
      <c r="AE124" s="15"/>
      <c r="AF124" s="57"/>
      <c r="AG124" s="15"/>
    </row>
    <row r="125" spans="1:33" ht="15" thickBot="1" x14ac:dyDescent="0.4">
      <c r="A125" s="463"/>
      <c r="B125" s="3">
        <f t="shared" si="12"/>
        <v>138</v>
      </c>
      <c r="C125" s="221"/>
      <c r="D125" s="59"/>
      <c r="E125" s="59"/>
      <c r="F125" s="59"/>
      <c r="G125" s="59"/>
      <c r="H125" s="60"/>
      <c r="I125" s="60"/>
      <c r="J125" s="61"/>
      <c r="K125" s="61"/>
      <c r="L125" s="61"/>
      <c r="M125" s="61"/>
      <c r="N125" s="61"/>
      <c r="O125" s="62"/>
      <c r="P125" s="62"/>
      <c r="Q125" s="62"/>
      <c r="R125" s="63" t="b">
        <v>0</v>
      </c>
      <c r="S125" s="62" t="s">
        <v>169</v>
      </c>
      <c r="T125" s="60"/>
      <c r="U125" s="63" t="b">
        <v>0</v>
      </c>
      <c r="V125" s="62" t="s">
        <v>169</v>
      </c>
      <c r="W125" s="62"/>
      <c r="X125" s="60"/>
      <c r="Y125" s="60"/>
      <c r="Z125" s="60"/>
      <c r="AA125" s="60"/>
      <c r="AB125" s="60"/>
      <c r="AC125" s="60"/>
      <c r="AD125" s="60"/>
      <c r="AE125" s="60"/>
      <c r="AF125" s="64"/>
      <c r="AG125" s="15"/>
    </row>
    <row r="126" spans="1:33" customFormat="1" ht="6" customHeight="1" thickBot="1" x14ac:dyDescent="0.4">
      <c r="A126" s="95"/>
      <c r="C126" s="222"/>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row>
    <row r="127" spans="1:33" s="13" customFormat="1" ht="36" customHeight="1" x14ac:dyDescent="0.35">
      <c r="A127" s="104"/>
      <c r="B127" s="13">
        <f>B118+10</f>
        <v>141</v>
      </c>
      <c r="C127" s="223" t="s">
        <v>110</v>
      </c>
      <c r="D127" s="48"/>
      <c r="E127" s="48"/>
      <c r="F127" s="461" t="s">
        <v>109</v>
      </c>
      <c r="G127" s="461"/>
      <c r="H127" s="461" t="s">
        <v>109</v>
      </c>
      <c r="I127" s="461"/>
      <c r="J127" s="470" t="s">
        <v>109</v>
      </c>
      <c r="K127" s="470"/>
      <c r="L127" s="470" t="s">
        <v>109</v>
      </c>
      <c r="M127" s="470"/>
      <c r="N127" s="470"/>
      <c r="O127" s="470" t="s">
        <v>109</v>
      </c>
      <c r="P127" s="470"/>
      <c r="Q127" s="470"/>
      <c r="R127" s="50"/>
      <c r="S127" s="51" t="s">
        <v>150</v>
      </c>
      <c r="T127" s="52"/>
      <c r="U127" s="459" t="s">
        <v>151</v>
      </c>
      <c r="V127" s="459"/>
      <c r="W127" s="53"/>
      <c r="X127" s="55"/>
      <c r="Y127" s="471" t="s">
        <v>109</v>
      </c>
      <c r="Z127" s="471"/>
      <c r="AA127" s="54"/>
      <c r="AB127" s="461" t="s">
        <v>109</v>
      </c>
      <c r="AC127" s="461"/>
      <c r="AD127" s="49"/>
      <c r="AE127" s="254" t="s">
        <v>108</v>
      </c>
      <c r="AF127" s="56"/>
      <c r="AG127" s="20"/>
    </row>
    <row r="128" spans="1:33" ht="30.5" x14ac:dyDescent="0.35">
      <c r="A128" s="462">
        <f>A119+1</f>
        <v>14</v>
      </c>
      <c r="B128" s="3">
        <f t="shared" ref="B128:B134" si="13">B127+1</f>
        <v>142</v>
      </c>
      <c r="C128" s="511" t="s">
        <v>320</v>
      </c>
      <c r="E128" s="237" t="b">
        <v>0</v>
      </c>
      <c r="F128" s="3" t="s">
        <v>343</v>
      </c>
      <c r="H128" s="237" t="b">
        <v>0</v>
      </c>
      <c r="I128" s="464" t="s">
        <v>153</v>
      </c>
      <c r="J128" s="239" t="b">
        <v>0</v>
      </c>
      <c r="K128" s="240" t="s">
        <v>154</v>
      </c>
      <c r="L128" s="241" t="b">
        <v>0</v>
      </c>
      <c r="M128" s="9" t="s">
        <v>155</v>
      </c>
      <c r="N128" s="253"/>
      <c r="O128" s="241" t="b">
        <v>0</v>
      </c>
      <c r="P128" s="9" t="s">
        <v>156</v>
      </c>
      <c r="Q128" s="9"/>
      <c r="R128" s="9"/>
      <c r="S128" s="23" t="s">
        <v>108</v>
      </c>
      <c r="T128" s="256"/>
      <c r="U128" s="460"/>
      <c r="V128" s="460"/>
      <c r="W128" s="257"/>
      <c r="X128" s="242" t="b">
        <v>0</v>
      </c>
      <c r="Y128" s="243" t="s">
        <v>157</v>
      </c>
      <c r="Z128" s="244"/>
      <c r="AA128" s="15"/>
      <c r="AB128" s="245" t="b">
        <v>0</v>
      </c>
      <c r="AC128" s="15" t="s">
        <v>158</v>
      </c>
      <c r="AD128" s="15"/>
      <c r="AE128" s="15"/>
      <c r="AF128" s="57"/>
      <c r="AG128" s="15"/>
    </row>
    <row r="129" spans="1:33" ht="32.25" customHeight="1" x14ac:dyDescent="0.35">
      <c r="A129" s="462"/>
      <c r="B129" s="3">
        <f t="shared" si="13"/>
        <v>143</v>
      </c>
      <c r="C129" s="512"/>
      <c r="E129" s="237" t="b">
        <v>0</v>
      </c>
      <c r="F129" s="233" t="s">
        <v>342</v>
      </c>
      <c r="H129" s="15"/>
      <c r="I129" s="464"/>
      <c r="J129" s="239" t="b">
        <v>0</v>
      </c>
      <c r="K129" s="465" t="s">
        <v>160</v>
      </c>
      <c r="L129" s="239" t="b">
        <v>0</v>
      </c>
      <c r="M129" s="240" t="s">
        <v>161</v>
      </c>
      <c r="N129" s="247">
        <v>44197</v>
      </c>
      <c r="O129" s="241" t="b">
        <v>0</v>
      </c>
      <c r="P129" s="9" t="s">
        <v>155</v>
      </c>
      <c r="Q129" s="9"/>
      <c r="R129" s="240"/>
      <c r="S129" s="466"/>
      <c r="T129" s="20"/>
      <c r="U129" s="467" t="s">
        <v>110</v>
      </c>
      <c r="V129" s="467"/>
      <c r="W129" s="256"/>
      <c r="X129" s="241" t="b">
        <v>0</v>
      </c>
      <c r="Y129" s="9" t="s">
        <v>162</v>
      </c>
      <c r="Z129" s="244"/>
      <c r="AA129" s="15"/>
      <c r="AB129" s="258"/>
      <c r="AC129" s="248" t="s">
        <v>110</v>
      </c>
      <c r="AD129" s="249"/>
      <c r="AE129" s="23" t="s">
        <v>108</v>
      </c>
      <c r="AF129" s="58"/>
      <c r="AG129" s="15"/>
    </row>
    <row r="130" spans="1:33" ht="32.25" customHeight="1" x14ac:dyDescent="0.35">
      <c r="A130" s="462"/>
      <c r="B130" s="3">
        <f t="shared" si="13"/>
        <v>144</v>
      </c>
      <c r="C130" s="512"/>
      <c r="E130" s="237" t="b">
        <v>0</v>
      </c>
      <c r="F130" s="468" t="s">
        <v>172</v>
      </c>
      <c r="H130" s="237" t="b">
        <v>0</v>
      </c>
      <c r="I130" s="250" t="s">
        <v>164</v>
      </c>
      <c r="J130" s="9"/>
      <c r="K130" s="465"/>
      <c r="L130" s="241" t="b">
        <v>0</v>
      </c>
      <c r="M130" s="45" t="s">
        <v>165</v>
      </c>
      <c r="N130" s="251">
        <v>6</v>
      </c>
      <c r="O130" s="241" t="b">
        <v>0</v>
      </c>
      <c r="P130" s="9" t="s">
        <v>165</v>
      </c>
      <c r="Q130" s="251">
        <v>0</v>
      </c>
      <c r="R130" s="9"/>
      <c r="S130" s="466"/>
      <c r="T130" s="20"/>
      <c r="U130" s="466"/>
      <c r="V130" s="466"/>
      <c r="W130" s="20"/>
      <c r="X130" s="241" t="b">
        <v>0</v>
      </c>
      <c r="Y130" s="9" t="s">
        <v>341</v>
      </c>
      <c r="Z130" s="252"/>
      <c r="AA130" s="15"/>
      <c r="AB130" s="258"/>
      <c r="AC130" s="22"/>
      <c r="AD130" s="15"/>
      <c r="AE130" s="15"/>
      <c r="AF130" s="57"/>
      <c r="AG130" s="15"/>
    </row>
    <row r="131" spans="1:33" ht="29.25" customHeight="1" x14ac:dyDescent="0.35">
      <c r="A131" s="462"/>
      <c r="B131" s="3">
        <f t="shared" si="13"/>
        <v>145</v>
      </c>
      <c r="C131" s="513"/>
      <c r="F131" s="468"/>
      <c r="H131" s="15"/>
      <c r="I131" s="15"/>
      <c r="J131" s="9"/>
      <c r="K131" s="9"/>
      <c r="L131" s="15"/>
      <c r="M131" s="15"/>
      <c r="N131" s="259"/>
      <c r="O131" s="9"/>
      <c r="P131" s="9"/>
      <c r="Q131" s="9"/>
      <c r="R131" s="260"/>
      <c r="S131" s="466"/>
      <c r="T131" s="20"/>
      <c r="U131" s="241" t="b">
        <v>0</v>
      </c>
      <c r="V131" s="261" t="s">
        <v>167</v>
      </c>
      <c r="W131" s="257"/>
      <c r="Y131" s="15"/>
      <c r="Z131" s="15"/>
      <c r="AA131" s="15"/>
      <c r="AB131" s="15"/>
      <c r="AC131" s="15"/>
      <c r="AD131" s="15"/>
      <c r="AE131" s="15"/>
      <c r="AF131" s="57"/>
      <c r="AG131" s="15"/>
    </row>
    <row r="132" spans="1:33" x14ac:dyDescent="0.35">
      <c r="A132" s="462"/>
      <c r="B132" s="3">
        <f t="shared" si="13"/>
        <v>146</v>
      </c>
      <c r="C132" s="220"/>
      <c r="E132"/>
      <c r="H132" s="15"/>
      <c r="I132" s="15"/>
      <c r="J132" s="253"/>
      <c r="K132" s="253"/>
      <c r="L132" s="253"/>
      <c r="M132" s="253"/>
      <c r="N132" s="253"/>
      <c r="O132" s="9"/>
      <c r="P132" s="9"/>
      <c r="Q132" s="9"/>
      <c r="R132" s="9"/>
      <c r="S132" s="466"/>
      <c r="T132" s="20"/>
      <c r="U132" s="469" t="s">
        <v>109</v>
      </c>
      <c r="V132" s="469"/>
      <c r="W132" s="469"/>
      <c r="Y132" s="15"/>
      <c r="Z132" s="15"/>
      <c r="AA132" s="15"/>
      <c r="AB132" s="15"/>
      <c r="AC132" s="15"/>
      <c r="AD132" s="15"/>
      <c r="AE132" s="15"/>
      <c r="AF132" s="57"/>
      <c r="AG132" s="15"/>
    </row>
    <row r="133" spans="1:33" x14ac:dyDescent="0.35">
      <c r="A133" s="462"/>
      <c r="B133" s="3">
        <f t="shared" si="13"/>
        <v>147</v>
      </c>
      <c r="C133" s="220"/>
      <c r="E133"/>
      <c r="H133" s="252"/>
      <c r="I133" s="15"/>
      <c r="J133" s="253"/>
      <c r="K133" s="253"/>
      <c r="L133" s="253"/>
      <c r="M133" s="253"/>
      <c r="N133" s="253"/>
      <c r="O133" s="9"/>
      <c r="P133" s="9"/>
      <c r="Q133" s="9"/>
      <c r="R133" s="241" t="b">
        <v>0</v>
      </c>
      <c r="S133" s="9" t="s">
        <v>168</v>
      </c>
      <c r="T133" s="15"/>
      <c r="U133" s="241" t="b">
        <v>0</v>
      </c>
      <c r="V133" s="9" t="s">
        <v>168</v>
      </c>
      <c r="W133" s="9"/>
      <c r="Y133" s="15"/>
      <c r="Z133" s="15"/>
      <c r="AA133" s="15"/>
      <c r="AB133" s="15"/>
      <c r="AC133" s="15"/>
      <c r="AD133" s="15"/>
      <c r="AE133" s="15"/>
      <c r="AF133" s="57"/>
      <c r="AG133" s="15"/>
    </row>
    <row r="134" spans="1:33" ht="15" thickBot="1" x14ac:dyDescent="0.4">
      <c r="A134" s="463"/>
      <c r="B134" s="3">
        <f t="shared" si="13"/>
        <v>148</v>
      </c>
      <c r="C134" s="221"/>
      <c r="D134" s="59"/>
      <c r="E134" s="59"/>
      <c r="F134" s="59"/>
      <c r="G134" s="59"/>
      <c r="H134" s="60"/>
      <c r="I134" s="60"/>
      <c r="J134" s="61"/>
      <c r="K134" s="61"/>
      <c r="L134" s="61"/>
      <c r="M134" s="61"/>
      <c r="N134" s="61"/>
      <c r="O134" s="62"/>
      <c r="P134" s="62"/>
      <c r="Q134" s="62"/>
      <c r="R134" s="63" t="b">
        <v>0</v>
      </c>
      <c r="S134" s="62" t="s">
        <v>169</v>
      </c>
      <c r="T134" s="60"/>
      <c r="U134" s="63" t="b">
        <v>0</v>
      </c>
      <c r="V134" s="62" t="s">
        <v>169</v>
      </c>
      <c r="W134" s="62"/>
      <c r="X134" s="60"/>
      <c r="Y134" s="60"/>
      <c r="Z134" s="60"/>
      <c r="AA134" s="60"/>
      <c r="AB134" s="60"/>
      <c r="AC134" s="60"/>
      <c r="AD134" s="60"/>
      <c r="AE134" s="60"/>
      <c r="AF134" s="64"/>
      <c r="AG134" s="15"/>
    </row>
    <row r="135" spans="1:33" customFormat="1" ht="6" customHeight="1" thickBot="1" x14ac:dyDescent="0.4">
      <c r="A135" s="95"/>
      <c r="C135" s="222"/>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row>
    <row r="136" spans="1:33" s="13" customFormat="1" ht="36" customHeight="1" x14ac:dyDescent="0.35">
      <c r="A136" s="104"/>
      <c r="B136" s="13">
        <f>B127+10</f>
        <v>151</v>
      </c>
      <c r="C136" s="223" t="s">
        <v>110</v>
      </c>
      <c r="D136" s="48"/>
      <c r="E136" s="48"/>
      <c r="F136" s="461" t="s">
        <v>109</v>
      </c>
      <c r="G136" s="461"/>
      <c r="H136" s="461" t="s">
        <v>109</v>
      </c>
      <c r="I136" s="461"/>
      <c r="J136" s="470" t="s">
        <v>109</v>
      </c>
      <c r="K136" s="470"/>
      <c r="L136" s="470" t="s">
        <v>109</v>
      </c>
      <c r="M136" s="470"/>
      <c r="N136" s="470"/>
      <c r="O136" s="470" t="s">
        <v>109</v>
      </c>
      <c r="P136" s="470"/>
      <c r="Q136" s="470"/>
      <c r="R136" s="50"/>
      <c r="S136" s="51" t="s">
        <v>150</v>
      </c>
      <c r="T136" s="52"/>
      <c r="U136" s="459" t="s">
        <v>151</v>
      </c>
      <c r="V136" s="459"/>
      <c r="W136" s="53"/>
      <c r="X136" s="55"/>
      <c r="Y136" s="471" t="s">
        <v>109</v>
      </c>
      <c r="Z136" s="471"/>
      <c r="AA136" s="54"/>
      <c r="AB136" s="461" t="s">
        <v>109</v>
      </c>
      <c r="AC136" s="461"/>
      <c r="AD136" s="49"/>
      <c r="AE136" s="254" t="s">
        <v>108</v>
      </c>
      <c r="AF136" s="56"/>
      <c r="AG136" s="20"/>
    </row>
    <row r="137" spans="1:33" ht="30.5" x14ac:dyDescent="0.35">
      <c r="A137" s="462">
        <f>A128+1</f>
        <v>15</v>
      </c>
      <c r="B137" s="3">
        <f t="shared" ref="B137:B143" si="14">B136+1</f>
        <v>152</v>
      </c>
      <c r="C137" s="457"/>
      <c r="E137" s="237" t="b">
        <v>0</v>
      </c>
      <c r="F137" s="3" t="s">
        <v>343</v>
      </c>
      <c r="H137" s="237" t="b">
        <v>0</v>
      </c>
      <c r="I137" s="464" t="s">
        <v>153</v>
      </c>
      <c r="J137" s="239" t="b">
        <v>0</v>
      </c>
      <c r="K137" s="240" t="s">
        <v>154</v>
      </c>
      <c r="L137" s="241" t="b">
        <v>0</v>
      </c>
      <c r="M137" s="9" t="s">
        <v>155</v>
      </c>
      <c r="N137" s="253"/>
      <c r="O137" s="241" t="b">
        <v>0</v>
      </c>
      <c r="P137" s="9" t="s">
        <v>156</v>
      </c>
      <c r="Q137" s="9"/>
      <c r="R137" s="9"/>
      <c r="S137" s="23" t="s">
        <v>108</v>
      </c>
      <c r="T137" s="256"/>
      <c r="U137" s="460"/>
      <c r="V137" s="460"/>
      <c r="W137" s="257"/>
      <c r="X137" s="242" t="b">
        <v>0</v>
      </c>
      <c r="Y137" s="243" t="s">
        <v>157</v>
      </c>
      <c r="Z137" s="244"/>
      <c r="AA137" s="15"/>
      <c r="AB137" s="245" t="b">
        <v>0</v>
      </c>
      <c r="AC137" s="15" t="s">
        <v>158</v>
      </c>
      <c r="AD137" s="15"/>
      <c r="AE137" s="15"/>
      <c r="AF137" s="57"/>
      <c r="AG137" s="15"/>
    </row>
    <row r="138" spans="1:33" ht="32.25" customHeight="1" x14ac:dyDescent="0.35">
      <c r="A138" s="462"/>
      <c r="B138" s="3">
        <f t="shared" si="14"/>
        <v>153</v>
      </c>
      <c r="C138" s="432"/>
      <c r="E138" s="237" t="b">
        <v>0</v>
      </c>
      <c r="F138" s="233" t="s">
        <v>342</v>
      </c>
      <c r="H138" s="15"/>
      <c r="I138" s="464"/>
      <c r="J138" s="239" t="b">
        <v>0</v>
      </c>
      <c r="K138" s="465" t="s">
        <v>160</v>
      </c>
      <c r="L138" s="239" t="b">
        <v>0</v>
      </c>
      <c r="M138" s="240" t="s">
        <v>161</v>
      </c>
      <c r="N138" s="247">
        <v>44197</v>
      </c>
      <c r="O138" s="241" t="b">
        <v>0</v>
      </c>
      <c r="P138" s="9" t="s">
        <v>155</v>
      </c>
      <c r="Q138" s="9"/>
      <c r="R138" s="240"/>
      <c r="S138" s="466"/>
      <c r="T138" s="20"/>
      <c r="U138" s="467" t="s">
        <v>110</v>
      </c>
      <c r="V138" s="467"/>
      <c r="W138" s="256"/>
      <c r="X138" s="241" t="b">
        <v>0</v>
      </c>
      <c r="Y138" s="9" t="s">
        <v>162</v>
      </c>
      <c r="Z138" s="244"/>
      <c r="AA138" s="15"/>
      <c r="AB138" s="258"/>
      <c r="AC138" s="248" t="s">
        <v>110</v>
      </c>
      <c r="AD138" s="249"/>
      <c r="AE138" s="23" t="s">
        <v>108</v>
      </c>
      <c r="AF138" s="58"/>
      <c r="AG138" s="15"/>
    </row>
    <row r="139" spans="1:33" ht="32.25" customHeight="1" x14ac:dyDescent="0.35">
      <c r="A139" s="462"/>
      <c r="B139" s="3">
        <f t="shared" si="14"/>
        <v>154</v>
      </c>
      <c r="C139" s="432"/>
      <c r="E139" s="237" t="b">
        <v>0</v>
      </c>
      <c r="F139" s="468" t="s">
        <v>172</v>
      </c>
      <c r="H139" s="237" t="b">
        <v>0</v>
      </c>
      <c r="I139" s="250" t="s">
        <v>164</v>
      </c>
      <c r="J139" s="9"/>
      <c r="K139" s="465"/>
      <c r="L139" s="241" t="b">
        <v>0</v>
      </c>
      <c r="M139" s="45" t="s">
        <v>165</v>
      </c>
      <c r="N139" s="251">
        <v>6</v>
      </c>
      <c r="O139" s="241" t="b">
        <v>0</v>
      </c>
      <c r="P139" s="9" t="s">
        <v>165</v>
      </c>
      <c r="Q139" s="251">
        <v>0</v>
      </c>
      <c r="R139" s="9"/>
      <c r="S139" s="466"/>
      <c r="T139" s="20"/>
      <c r="U139" s="466"/>
      <c r="V139" s="466"/>
      <c r="W139" s="20"/>
      <c r="X139" s="241" t="b">
        <v>0</v>
      </c>
      <c r="Y139" s="9" t="s">
        <v>341</v>
      </c>
      <c r="Z139" s="252"/>
      <c r="AA139" s="15"/>
      <c r="AB139" s="258"/>
      <c r="AC139" s="22"/>
      <c r="AD139" s="15"/>
      <c r="AE139" s="15"/>
      <c r="AF139" s="57"/>
      <c r="AG139" s="15"/>
    </row>
    <row r="140" spans="1:33" ht="29.25" customHeight="1" x14ac:dyDescent="0.35">
      <c r="A140" s="462"/>
      <c r="B140" s="3">
        <f t="shared" si="14"/>
        <v>155</v>
      </c>
      <c r="C140" s="458"/>
      <c r="F140" s="468"/>
      <c r="H140" s="15"/>
      <c r="I140" s="15"/>
      <c r="J140" s="9"/>
      <c r="K140" s="9"/>
      <c r="L140" s="15"/>
      <c r="M140" s="15"/>
      <c r="N140" s="259"/>
      <c r="O140" s="9"/>
      <c r="P140" s="9"/>
      <c r="Q140" s="9"/>
      <c r="R140" s="260"/>
      <c r="S140" s="466"/>
      <c r="T140" s="20"/>
      <c r="U140" s="241" t="b">
        <v>0</v>
      </c>
      <c r="V140" s="261" t="s">
        <v>167</v>
      </c>
      <c r="W140" s="257"/>
      <c r="Y140" s="15"/>
      <c r="Z140" s="15"/>
      <c r="AA140" s="15"/>
      <c r="AB140" s="15"/>
      <c r="AC140" s="15"/>
      <c r="AD140" s="15"/>
      <c r="AE140" s="15"/>
      <c r="AF140" s="57"/>
      <c r="AG140" s="15"/>
    </row>
    <row r="141" spans="1:33" x14ac:dyDescent="0.35">
      <c r="A141" s="462"/>
      <c r="B141" s="3">
        <f t="shared" si="14"/>
        <v>156</v>
      </c>
      <c r="C141" s="220"/>
      <c r="E141"/>
      <c r="H141" s="15"/>
      <c r="I141" s="15"/>
      <c r="J141" s="253"/>
      <c r="K141" s="253"/>
      <c r="L141" s="253"/>
      <c r="M141" s="253"/>
      <c r="N141" s="253"/>
      <c r="O141" s="9"/>
      <c r="P141" s="9"/>
      <c r="Q141" s="9"/>
      <c r="R141" s="9"/>
      <c r="S141" s="466"/>
      <c r="T141" s="20"/>
      <c r="U141" s="469" t="s">
        <v>109</v>
      </c>
      <c r="V141" s="469"/>
      <c r="W141" s="469"/>
      <c r="Y141" s="15"/>
      <c r="Z141" s="15"/>
      <c r="AA141" s="15"/>
      <c r="AB141" s="15"/>
      <c r="AC141" s="15"/>
      <c r="AD141" s="15"/>
      <c r="AE141" s="15"/>
      <c r="AF141" s="57"/>
      <c r="AG141" s="15"/>
    </row>
    <row r="142" spans="1:33" x14ac:dyDescent="0.35">
      <c r="A142" s="462"/>
      <c r="B142" s="3">
        <f t="shared" si="14"/>
        <v>157</v>
      </c>
      <c r="C142" s="220"/>
      <c r="E142"/>
      <c r="H142" s="252"/>
      <c r="I142" s="15"/>
      <c r="J142" s="253"/>
      <c r="K142" s="253"/>
      <c r="L142" s="253"/>
      <c r="M142" s="253"/>
      <c r="N142" s="253"/>
      <c r="O142" s="9"/>
      <c r="P142" s="9"/>
      <c r="Q142" s="9"/>
      <c r="R142" s="241" t="b">
        <v>0</v>
      </c>
      <c r="S142" s="9" t="s">
        <v>168</v>
      </c>
      <c r="T142" s="15"/>
      <c r="U142" s="241" t="b">
        <v>0</v>
      </c>
      <c r="V142" s="9" t="s">
        <v>168</v>
      </c>
      <c r="W142" s="9"/>
      <c r="Y142" s="15"/>
      <c r="Z142" s="15"/>
      <c r="AA142" s="15"/>
      <c r="AB142" s="15"/>
      <c r="AC142" s="15"/>
      <c r="AD142" s="15"/>
      <c r="AE142" s="15"/>
      <c r="AF142" s="57"/>
      <c r="AG142" s="15"/>
    </row>
    <row r="143" spans="1:33" ht="15" thickBot="1" x14ac:dyDescent="0.4">
      <c r="A143" s="463"/>
      <c r="B143" s="3">
        <f t="shared" si="14"/>
        <v>158</v>
      </c>
      <c r="C143" s="221"/>
      <c r="D143" s="59"/>
      <c r="E143" s="59"/>
      <c r="F143" s="59"/>
      <c r="G143" s="59"/>
      <c r="H143" s="60"/>
      <c r="I143" s="60"/>
      <c r="J143" s="61"/>
      <c r="K143" s="61"/>
      <c r="L143" s="61"/>
      <c r="M143" s="61"/>
      <c r="N143" s="61"/>
      <c r="O143" s="62"/>
      <c r="P143" s="62"/>
      <c r="Q143" s="62"/>
      <c r="R143" s="63" t="b">
        <v>0</v>
      </c>
      <c r="S143" s="62" t="s">
        <v>169</v>
      </c>
      <c r="T143" s="60"/>
      <c r="U143" s="63" t="b">
        <v>0</v>
      </c>
      <c r="V143" s="62" t="s">
        <v>169</v>
      </c>
      <c r="W143" s="62"/>
      <c r="X143" s="60"/>
      <c r="Y143" s="60"/>
      <c r="Z143" s="60"/>
      <c r="AA143" s="60"/>
      <c r="AB143" s="60"/>
      <c r="AC143" s="60"/>
      <c r="AD143" s="60"/>
      <c r="AE143" s="60"/>
      <c r="AF143" s="64"/>
      <c r="AG143" s="15"/>
    </row>
    <row r="144" spans="1:33" customFormat="1" ht="6" customHeight="1" thickBot="1" x14ac:dyDescent="0.4">
      <c r="A144" s="95"/>
      <c r="C144" s="222"/>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row>
    <row r="145" spans="1:33" s="13" customFormat="1" ht="36" customHeight="1" x14ac:dyDescent="0.35">
      <c r="A145" s="104"/>
      <c r="B145" s="13">
        <f>B136+10</f>
        <v>161</v>
      </c>
      <c r="C145" s="223" t="s">
        <v>110</v>
      </c>
      <c r="D145" s="48"/>
      <c r="E145" s="48"/>
      <c r="F145" s="461" t="s">
        <v>109</v>
      </c>
      <c r="G145" s="461"/>
      <c r="H145" s="461" t="s">
        <v>109</v>
      </c>
      <c r="I145" s="461"/>
      <c r="J145" s="470" t="s">
        <v>109</v>
      </c>
      <c r="K145" s="470"/>
      <c r="L145" s="470" t="s">
        <v>109</v>
      </c>
      <c r="M145" s="470"/>
      <c r="N145" s="470"/>
      <c r="O145" s="470" t="s">
        <v>109</v>
      </c>
      <c r="P145" s="470"/>
      <c r="Q145" s="470"/>
      <c r="R145" s="50"/>
      <c r="S145" s="51" t="s">
        <v>150</v>
      </c>
      <c r="T145" s="52"/>
      <c r="U145" s="459" t="s">
        <v>151</v>
      </c>
      <c r="V145" s="459"/>
      <c r="W145" s="53"/>
      <c r="X145" s="55"/>
      <c r="Y145" s="471" t="s">
        <v>109</v>
      </c>
      <c r="Z145" s="471"/>
      <c r="AA145" s="54"/>
      <c r="AB145" s="461" t="s">
        <v>109</v>
      </c>
      <c r="AC145" s="461"/>
      <c r="AD145" s="49"/>
      <c r="AE145" s="254" t="s">
        <v>108</v>
      </c>
      <c r="AF145" s="56"/>
      <c r="AG145" s="20"/>
    </row>
    <row r="146" spans="1:33" ht="30.5" x14ac:dyDescent="0.35">
      <c r="A146" s="462">
        <f>A137+1</f>
        <v>16</v>
      </c>
      <c r="B146" s="3">
        <f t="shared" ref="B146:B152" si="15">B145+1</f>
        <v>162</v>
      </c>
      <c r="C146" s="457" t="s">
        <v>320</v>
      </c>
      <c r="E146" s="237" t="b">
        <v>0</v>
      </c>
      <c r="F146" s="3" t="s">
        <v>343</v>
      </c>
      <c r="H146" s="237" t="b">
        <v>0</v>
      </c>
      <c r="I146" s="464" t="s">
        <v>153</v>
      </c>
      <c r="J146" s="239" t="b">
        <v>0</v>
      </c>
      <c r="K146" s="240" t="s">
        <v>154</v>
      </c>
      <c r="L146" s="241" t="b">
        <v>0</v>
      </c>
      <c r="M146" s="9" t="s">
        <v>155</v>
      </c>
      <c r="N146" s="253"/>
      <c r="O146" s="241" t="b">
        <v>0</v>
      </c>
      <c r="P146" s="9" t="s">
        <v>156</v>
      </c>
      <c r="Q146" s="9"/>
      <c r="R146" s="9"/>
      <c r="S146" s="23" t="s">
        <v>108</v>
      </c>
      <c r="T146" s="256"/>
      <c r="U146" s="460"/>
      <c r="V146" s="460"/>
      <c r="W146" s="257"/>
      <c r="X146" s="242" t="b">
        <v>0</v>
      </c>
      <c r="Y146" s="243" t="s">
        <v>157</v>
      </c>
      <c r="Z146" s="244"/>
      <c r="AA146" s="15"/>
      <c r="AB146" s="245" t="b">
        <v>0</v>
      </c>
      <c r="AC146" s="15" t="s">
        <v>158</v>
      </c>
      <c r="AD146" s="15"/>
      <c r="AE146" s="15"/>
      <c r="AF146" s="57"/>
      <c r="AG146" s="15"/>
    </row>
    <row r="147" spans="1:33" ht="32.25" customHeight="1" x14ac:dyDescent="0.35">
      <c r="A147" s="462"/>
      <c r="B147" s="3">
        <f t="shared" si="15"/>
        <v>163</v>
      </c>
      <c r="C147" s="432"/>
      <c r="E147" s="237" t="b">
        <v>0</v>
      </c>
      <c r="F147" s="233" t="s">
        <v>342</v>
      </c>
      <c r="H147" s="15"/>
      <c r="I147" s="464"/>
      <c r="J147" s="239" t="b">
        <v>0</v>
      </c>
      <c r="K147" s="465" t="s">
        <v>160</v>
      </c>
      <c r="L147" s="239" t="b">
        <v>0</v>
      </c>
      <c r="M147" s="240" t="s">
        <v>161</v>
      </c>
      <c r="N147" s="247">
        <v>44197</v>
      </c>
      <c r="O147" s="241" t="b">
        <v>0</v>
      </c>
      <c r="P147" s="9" t="s">
        <v>155</v>
      </c>
      <c r="Q147" s="9"/>
      <c r="R147" s="240"/>
      <c r="S147" s="466"/>
      <c r="T147" s="20"/>
      <c r="U147" s="467" t="s">
        <v>110</v>
      </c>
      <c r="V147" s="467"/>
      <c r="W147" s="256"/>
      <c r="X147" s="241" t="b">
        <v>0</v>
      </c>
      <c r="Y147" s="9" t="s">
        <v>162</v>
      </c>
      <c r="Z147" s="244"/>
      <c r="AA147" s="15"/>
      <c r="AB147" s="258"/>
      <c r="AC147" s="248" t="s">
        <v>110</v>
      </c>
      <c r="AD147" s="249"/>
      <c r="AE147" s="23" t="s">
        <v>108</v>
      </c>
      <c r="AF147" s="58"/>
      <c r="AG147" s="15"/>
    </row>
    <row r="148" spans="1:33" ht="32.25" customHeight="1" x14ac:dyDescent="0.35">
      <c r="A148" s="462"/>
      <c r="B148" s="3">
        <f t="shared" si="15"/>
        <v>164</v>
      </c>
      <c r="C148" s="432"/>
      <c r="E148" s="237" t="b">
        <v>0</v>
      </c>
      <c r="F148" s="468" t="s">
        <v>172</v>
      </c>
      <c r="H148" s="237" t="b">
        <v>0</v>
      </c>
      <c r="I148" s="250" t="s">
        <v>164</v>
      </c>
      <c r="J148" s="9"/>
      <c r="K148" s="465"/>
      <c r="L148" s="241" t="b">
        <v>0</v>
      </c>
      <c r="M148" s="45" t="s">
        <v>165</v>
      </c>
      <c r="N148" s="251">
        <v>6</v>
      </c>
      <c r="O148" s="241" t="b">
        <v>0</v>
      </c>
      <c r="P148" s="9" t="s">
        <v>165</v>
      </c>
      <c r="Q148" s="251">
        <v>0</v>
      </c>
      <c r="R148" s="9"/>
      <c r="S148" s="466"/>
      <c r="T148" s="20"/>
      <c r="U148" s="466"/>
      <c r="V148" s="466"/>
      <c r="W148" s="20"/>
      <c r="X148" s="241" t="b">
        <v>0</v>
      </c>
      <c r="Y148" s="9" t="s">
        <v>341</v>
      </c>
      <c r="Z148" s="252"/>
      <c r="AA148" s="15"/>
      <c r="AB148" s="258"/>
      <c r="AC148" s="22"/>
      <c r="AD148" s="15"/>
      <c r="AE148" s="15"/>
      <c r="AF148" s="57"/>
      <c r="AG148" s="15"/>
    </row>
    <row r="149" spans="1:33" ht="29.25" customHeight="1" x14ac:dyDescent="0.35">
      <c r="A149" s="462"/>
      <c r="B149" s="3">
        <f t="shared" si="15"/>
        <v>165</v>
      </c>
      <c r="C149" s="458"/>
      <c r="F149" s="468"/>
      <c r="H149" s="15"/>
      <c r="I149" s="15"/>
      <c r="J149" s="9"/>
      <c r="K149" s="9"/>
      <c r="L149" s="15"/>
      <c r="M149" s="15"/>
      <c r="N149" s="259"/>
      <c r="O149" s="9"/>
      <c r="P149" s="9"/>
      <c r="Q149" s="9"/>
      <c r="R149" s="260"/>
      <c r="S149" s="466"/>
      <c r="T149" s="20"/>
      <c r="U149" s="241" t="b">
        <v>0</v>
      </c>
      <c r="V149" s="261" t="s">
        <v>167</v>
      </c>
      <c r="W149" s="257"/>
      <c r="Y149" s="15"/>
      <c r="Z149" s="15"/>
      <c r="AA149" s="15"/>
      <c r="AB149" s="15"/>
      <c r="AC149" s="15"/>
      <c r="AD149" s="15"/>
      <c r="AE149" s="15"/>
      <c r="AF149" s="57"/>
      <c r="AG149" s="15"/>
    </row>
    <row r="150" spans="1:33" x14ac:dyDescent="0.35">
      <c r="A150" s="462"/>
      <c r="B150" s="3">
        <f t="shared" si="15"/>
        <v>166</v>
      </c>
      <c r="C150" s="220"/>
      <c r="E150"/>
      <c r="H150" s="15"/>
      <c r="I150" s="15"/>
      <c r="J150" s="253"/>
      <c r="K150" s="253"/>
      <c r="L150" s="253"/>
      <c r="M150" s="253"/>
      <c r="N150" s="253"/>
      <c r="O150" s="9"/>
      <c r="P150" s="9"/>
      <c r="Q150" s="9"/>
      <c r="R150" s="9"/>
      <c r="S150" s="466"/>
      <c r="T150" s="20"/>
      <c r="U150" s="469" t="s">
        <v>109</v>
      </c>
      <c r="V150" s="469"/>
      <c r="W150" s="469"/>
      <c r="Y150" s="15"/>
      <c r="Z150" s="15"/>
      <c r="AA150" s="15"/>
      <c r="AB150" s="15"/>
      <c r="AC150" s="15"/>
      <c r="AD150" s="15"/>
      <c r="AE150" s="15"/>
      <c r="AF150" s="57"/>
      <c r="AG150" s="15"/>
    </row>
    <row r="151" spans="1:33" x14ac:dyDescent="0.35">
      <c r="A151" s="462"/>
      <c r="B151" s="3">
        <f t="shared" si="15"/>
        <v>167</v>
      </c>
      <c r="C151" s="220"/>
      <c r="E151"/>
      <c r="H151" s="252"/>
      <c r="I151" s="15"/>
      <c r="J151" s="253"/>
      <c r="K151" s="253"/>
      <c r="L151" s="253"/>
      <c r="M151" s="253"/>
      <c r="N151" s="253"/>
      <c r="O151" s="9"/>
      <c r="P151" s="9"/>
      <c r="Q151" s="9"/>
      <c r="R151" s="241" t="b">
        <v>0</v>
      </c>
      <c r="S151" s="9" t="s">
        <v>168</v>
      </c>
      <c r="T151" s="15"/>
      <c r="U151" s="241" t="b">
        <v>0</v>
      </c>
      <c r="V151" s="9" t="s">
        <v>168</v>
      </c>
      <c r="W151" s="9"/>
      <c r="Y151" s="15"/>
      <c r="Z151" s="15"/>
      <c r="AA151" s="15"/>
      <c r="AB151" s="15"/>
      <c r="AC151" s="15"/>
      <c r="AD151" s="15"/>
      <c r="AE151" s="15"/>
      <c r="AF151" s="57"/>
      <c r="AG151" s="15"/>
    </row>
    <row r="152" spans="1:33" ht="15" thickBot="1" x14ac:dyDescent="0.4">
      <c r="A152" s="463"/>
      <c r="B152" s="3">
        <f t="shared" si="15"/>
        <v>168</v>
      </c>
      <c r="C152" s="221"/>
      <c r="D152" s="59"/>
      <c r="E152" s="59"/>
      <c r="F152" s="59"/>
      <c r="G152" s="59"/>
      <c r="H152" s="60"/>
      <c r="I152" s="60"/>
      <c r="J152" s="61"/>
      <c r="K152" s="61"/>
      <c r="L152" s="61"/>
      <c r="M152" s="61"/>
      <c r="N152" s="61"/>
      <c r="O152" s="62"/>
      <c r="P152" s="62"/>
      <c r="Q152" s="62"/>
      <c r="R152" s="63" t="b">
        <v>0</v>
      </c>
      <c r="S152" s="62" t="s">
        <v>169</v>
      </c>
      <c r="T152" s="60"/>
      <c r="U152" s="63" t="b">
        <v>0</v>
      </c>
      <c r="V152" s="62" t="s">
        <v>169</v>
      </c>
      <c r="W152" s="62"/>
      <c r="X152" s="60"/>
      <c r="Y152" s="60"/>
      <c r="Z152" s="60"/>
      <c r="AA152" s="60"/>
      <c r="AB152" s="60"/>
      <c r="AC152" s="60"/>
      <c r="AD152" s="60"/>
      <c r="AE152" s="60"/>
      <c r="AF152" s="64"/>
      <c r="AG152" s="15"/>
    </row>
    <row r="153" spans="1:33" customFormat="1" ht="6" customHeight="1" thickBot="1" x14ac:dyDescent="0.4">
      <c r="A153" s="95"/>
      <c r="C153" s="222"/>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row>
    <row r="154" spans="1:33" s="13" customFormat="1" ht="36" customHeight="1" x14ac:dyDescent="0.35">
      <c r="A154" s="104"/>
      <c r="B154" s="13">
        <f>B145+10</f>
        <v>171</v>
      </c>
      <c r="C154" s="223" t="s">
        <v>110</v>
      </c>
      <c r="D154" s="48"/>
      <c r="E154" s="48"/>
      <c r="F154" s="461" t="s">
        <v>109</v>
      </c>
      <c r="G154" s="461"/>
      <c r="H154" s="461" t="s">
        <v>109</v>
      </c>
      <c r="I154" s="461"/>
      <c r="J154" s="470" t="s">
        <v>109</v>
      </c>
      <c r="K154" s="470"/>
      <c r="L154" s="470" t="s">
        <v>109</v>
      </c>
      <c r="M154" s="470"/>
      <c r="N154" s="470"/>
      <c r="O154" s="470" t="s">
        <v>109</v>
      </c>
      <c r="P154" s="470"/>
      <c r="Q154" s="470"/>
      <c r="R154" s="50"/>
      <c r="S154" s="51" t="s">
        <v>150</v>
      </c>
      <c r="T154" s="52"/>
      <c r="U154" s="459" t="s">
        <v>151</v>
      </c>
      <c r="V154" s="459"/>
      <c r="W154" s="53"/>
      <c r="X154" s="55"/>
      <c r="Y154" s="471" t="s">
        <v>109</v>
      </c>
      <c r="Z154" s="471"/>
      <c r="AA154" s="54"/>
      <c r="AB154" s="461" t="s">
        <v>109</v>
      </c>
      <c r="AC154" s="461"/>
      <c r="AD154" s="49"/>
      <c r="AE154" s="254" t="s">
        <v>108</v>
      </c>
      <c r="AF154" s="56"/>
      <c r="AG154" s="20"/>
    </row>
    <row r="155" spans="1:33" ht="30.5" x14ac:dyDescent="0.35">
      <c r="A155" s="462">
        <f>A146+1</f>
        <v>17</v>
      </c>
      <c r="B155" s="3">
        <f t="shared" ref="B155:B161" si="16">B154+1</f>
        <v>172</v>
      </c>
      <c r="C155" s="457" t="s">
        <v>320</v>
      </c>
      <c r="E155" s="237" t="b">
        <v>0</v>
      </c>
      <c r="F155" s="3" t="s">
        <v>343</v>
      </c>
      <c r="H155" s="237" t="b">
        <v>0</v>
      </c>
      <c r="I155" s="464" t="s">
        <v>153</v>
      </c>
      <c r="J155" s="239" t="b">
        <v>0</v>
      </c>
      <c r="K155" s="240" t="s">
        <v>154</v>
      </c>
      <c r="L155" s="241" t="b">
        <v>0</v>
      </c>
      <c r="M155" s="9" t="s">
        <v>155</v>
      </c>
      <c r="N155" s="253"/>
      <c r="O155" s="241" t="b">
        <v>0</v>
      </c>
      <c r="P155" s="9" t="s">
        <v>156</v>
      </c>
      <c r="Q155" s="9"/>
      <c r="R155" s="9"/>
      <c r="S155" s="23" t="s">
        <v>108</v>
      </c>
      <c r="T155" s="256"/>
      <c r="U155" s="460"/>
      <c r="V155" s="460"/>
      <c r="W155" s="257"/>
      <c r="X155" s="242" t="b">
        <v>0</v>
      </c>
      <c r="Y155" s="243" t="s">
        <v>157</v>
      </c>
      <c r="Z155" s="244"/>
      <c r="AA155" s="15"/>
      <c r="AB155" s="245" t="b">
        <v>0</v>
      </c>
      <c r="AC155" s="15" t="s">
        <v>158</v>
      </c>
      <c r="AD155" s="15"/>
      <c r="AE155" s="15"/>
      <c r="AF155" s="57"/>
      <c r="AG155" s="15"/>
    </row>
    <row r="156" spans="1:33" ht="32.25" customHeight="1" x14ac:dyDescent="0.35">
      <c r="A156" s="462"/>
      <c r="B156" s="3">
        <f t="shared" si="16"/>
        <v>173</v>
      </c>
      <c r="C156" s="432"/>
      <c r="E156" s="237" t="b">
        <v>0</v>
      </c>
      <c r="F156" s="233" t="s">
        <v>342</v>
      </c>
      <c r="H156" s="15"/>
      <c r="I156" s="464"/>
      <c r="J156" s="239" t="b">
        <v>0</v>
      </c>
      <c r="K156" s="465" t="s">
        <v>160</v>
      </c>
      <c r="L156" s="239" t="b">
        <v>0</v>
      </c>
      <c r="M156" s="240" t="s">
        <v>161</v>
      </c>
      <c r="N156" s="247">
        <v>44197</v>
      </c>
      <c r="O156" s="241" t="b">
        <v>0</v>
      </c>
      <c r="P156" s="9" t="s">
        <v>155</v>
      </c>
      <c r="Q156" s="9"/>
      <c r="R156" s="240"/>
      <c r="S156" s="466"/>
      <c r="T156" s="20"/>
      <c r="U156" s="467" t="s">
        <v>110</v>
      </c>
      <c r="V156" s="467"/>
      <c r="W156" s="256"/>
      <c r="X156" s="241" t="b">
        <v>0</v>
      </c>
      <c r="Y156" s="9" t="s">
        <v>162</v>
      </c>
      <c r="Z156" s="244"/>
      <c r="AA156" s="15"/>
      <c r="AB156" s="258"/>
      <c r="AC156" s="248" t="s">
        <v>110</v>
      </c>
      <c r="AD156" s="249"/>
      <c r="AE156" s="23" t="s">
        <v>108</v>
      </c>
      <c r="AF156" s="58"/>
      <c r="AG156" s="15"/>
    </row>
    <row r="157" spans="1:33" ht="32.25" customHeight="1" x14ac:dyDescent="0.35">
      <c r="A157" s="462"/>
      <c r="B157" s="3">
        <f t="shared" si="16"/>
        <v>174</v>
      </c>
      <c r="C157" s="432"/>
      <c r="E157" s="237" t="b">
        <v>0</v>
      </c>
      <c r="F157" s="468" t="s">
        <v>172</v>
      </c>
      <c r="H157" s="237" t="b">
        <v>0</v>
      </c>
      <c r="I157" s="250" t="s">
        <v>164</v>
      </c>
      <c r="J157" s="9"/>
      <c r="K157" s="465"/>
      <c r="L157" s="241" t="b">
        <v>0</v>
      </c>
      <c r="M157" s="45" t="s">
        <v>165</v>
      </c>
      <c r="N157" s="251">
        <v>6</v>
      </c>
      <c r="O157" s="241" t="b">
        <v>0</v>
      </c>
      <c r="P157" s="9" t="s">
        <v>165</v>
      </c>
      <c r="Q157" s="251">
        <v>0</v>
      </c>
      <c r="R157" s="9"/>
      <c r="S157" s="466"/>
      <c r="T157" s="20"/>
      <c r="U157" s="466"/>
      <c r="V157" s="466"/>
      <c r="W157" s="20"/>
      <c r="X157" s="241" t="b">
        <v>0</v>
      </c>
      <c r="Y157" s="9" t="s">
        <v>341</v>
      </c>
      <c r="Z157" s="252"/>
      <c r="AA157" s="15"/>
      <c r="AB157" s="258"/>
      <c r="AC157" s="22"/>
      <c r="AD157" s="15"/>
      <c r="AE157" s="15"/>
      <c r="AF157" s="57"/>
      <c r="AG157" s="15"/>
    </row>
    <row r="158" spans="1:33" ht="29.25" customHeight="1" x14ac:dyDescent="0.35">
      <c r="A158" s="462"/>
      <c r="B158" s="3">
        <f t="shared" si="16"/>
        <v>175</v>
      </c>
      <c r="C158" s="458"/>
      <c r="F158" s="468"/>
      <c r="H158" s="15"/>
      <c r="I158" s="15"/>
      <c r="J158" s="9"/>
      <c r="K158" s="9"/>
      <c r="L158" s="15"/>
      <c r="M158" s="15"/>
      <c r="N158" s="259"/>
      <c r="O158" s="9"/>
      <c r="P158" s="9"/>
      <c r="Q158" s="9"/>
      <c r="R158" s="260"/>
      <c r="S158" s="466"/>
      <c r="T158" s="20"/>
      <c r="U158" s="241" t="b">
        <v>0</v>
      </c>
      <c r="V158" s="261" t="s">
        <v>167</v>
      </c>
      <c r="W158" s="257"/>
      <c r="Y158" s="15"/>
      <c r="Z158" s="15"/>
      <c r="AA158" s="15"/>
      <c r="AB158" s="15"/>
      <c r="AC158" s="15"/>
      <c r="AD158" s="15"/>
      <c r="AE158" s="15"/>
      <c r="AF158" s="57"/>
      <c r="AG158" s="15"/>
    </row>
    <row r="159" spans="1:33" x14ac:dyDescent="0.35">
      <c r="A159" s="462"/>
      <c r="B159" s="3">
        <f t="shared" si="16"/>
        <v>176</v>
      </c>
      <c r="C159" s="220"/>
      <c r="E159"/>
      <c r="H159" s="15"/>
      <c r="I159" s="15"/>
      <c r="J159" s="253"/>
      <c r="K159" s="253"/>
      <c r="L159" s="253"/>
      <c r="M159" s="253"/>
      <c r="N159" s="253"/>
      <c r="O159" s="9"/>
      <c r="P159" s="9"/>
      <c r="Q159" s="9"/>
      <c r="R159" s="9"/>
      <c r="S159" s="466"/>
      <c r="T159" s="20"/>
      <c r="U159" s="469" t="s">
        <v>109</v>
      </c>
      <c r="V159" s="469"/>
      <c r="W159" s="469"/>
      <c r="Y159" s="15"/>
      <c r="Z159" s="15"/>
      <c r="AA159" s="15"/>
      <c r="AB159" s="15"/>
      <c r="AC159" s="15"/>
      <c r="AD159" s="15"/>
      <c r="AE159" s="15"/>
      <c r="AF159" s="57"/>
      <c r="AG159" s="15"/>
    </row>
    <row r="160" spans="1:33" x14ac:dyDescent="0.35">
      <c r="A160" s="462"/>
      <c r="B160" s="3">
        <f t="shared" si="16"/>
        <v>177</v>
      </c>
      <c r="C160" s="220"/>
      <c r="E160"/>
      <c r="H160" s="252"/>
      <c r="I160" s="15"/>
      <c r="J160" s="253"/>
      <c r="K160" s="253"/>
      <c r="L160" s="253"/>
      <c r="M160" s="253"/>
      <c r="N160" s="253"/>
      <c r="O160" s="9"/>
      <c r="P160" s="9"/>
      <c r="Q160" s="9"/>
      <c r="R160" s="241" t="b">
        <v>0</v>
      </c>
      <c r="S160" s="9" t="s">
        <v>168</v>
      </c>
      <c r="T160" s="15"/>
      <c r="U160" s="241" t="b">
        <v>0</v>
      </c>
      <c r="V160" s="9" t="s">
        <v>168</v>
      </c>
      <c r="W160" s="9"/>
      <c r="Y160" s="15"/>
      <c r="Z160" s="15"/>
      <c r="AA160" s="15"/>
      <c r="AB160" s="15"/>
      <c r="AC160" s="15"/>
      <c r="AD160" s="15"/>
      <c r="AE160" s="15"/>
      <c r="AF160" s="57"/>
      <c r="AG160" s="15"/>
    </row>
    <row r="161" spans="1:33" ht="15" thickBot="1" x14ac:dyDescent="0.4">
      <c r="A161" s="463"/>
      <c r="B161" s="3">
        <f t="shared" si="16"/>
        <v>178</v>
      </c>
      <c r="C161" s="221"/>
      <c r="D161" s="59"/>
      <c r="E161" s="59"/>
      <c r="F161" s="59"/>
      <c r="G161" s="59"/>
      <c r="H161" s="60"/>
      <c r="I161" s="60"/>
      <c r="J161" s="61"/>
      <c r="K161" s="61"/>
      <c r="L161" s="61"/>
      <c r="M161" s="61"/>
      <c r="N161" s="61"/>
      <c r="O161" s="62"/>
      <c r="P161" s="62"/>
      <c r="Q161" s="62"/>
      <c r="R161" s="63" t="b">
        <v>0</v>
      </c>
      <c r="S161" s="62" t="s">
        <v>169</v>
      </c>
      <c r="T161" s="60"/>
      <c r="U161" s="63" t="b">
        <v>0</v>
      </c>
      <c r="V161" s="62" t="s">
        <v>169</v>
      </c>
      <c r="W161" s="62"/>
      <c r="X161" s="60"/>
      <c r="Y161" s="60"/>
      <c r="Z161" s="60"/>
      <c r="AA161" s="60"/>
      <c r="AB161" s="60"/>
      <c r="AC161" s="60"/>
      <c r="AD161" s="60"/>
      <c r="AE161" s="60"/>
      <c r="AF161" s="64"/>
      <c r="AG161" s="15"/>
    </row>
    <row r="162" spans="1:33" customFormat="1" ht="6" customHeight="1" thickBot="1" x14ac:dyDescent="0.4">
      <c r="A162" s="95"/>
      <c r="C162" s="222"/>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row>
    <row r="163" spans="1:33" s="13" customFormat="1" ht="36" customHeight="1" x14ac:dyDescent="0.35">
      <c r="A163" s="104"/>
      <c r="B163" s="13">
        <f>B154+10</f>
        <v>181</v>
      </c>
      <c r="C163" s="223" t="s">
        <v>110</v>
      </c>
      <c r="D163" s="48"/>
      <c r="E163" s="48"/>
      <c r="F163" s="461" t="s">
        <v>109</v>
      </c>
      <c r="G163" s="461"/>
      <c r="H163" s="461" t="s">
        <v>109</v>
      </c>
      <c r="I163" s="461"/>
      <c r="J163" s="470" t="s">
        <v>109</v>
      </c>
      <c r="K163" s="470"/>
      <c r="L163" s="470" t="s">
        <v>109</v>
      </c>
      <c r="M163" s="470"/>
      <c r="N163" s="470"/>
      <c r="O163" s="470" t="s">
        <v>109</v>
      </c>
      <c r="P163" s="470"/>
      <c r="Q163" s="470"/>
      <c r="R163" s="50"/>
      <c r="S163" s="51" t="s">
        <v>150</v>
      </c>
      <c r="T163" s="52"/>
      <c r="U163" s="459" t="s">
        <v>151</v>
      </c>
      <c r="V163" s="459"/>
      <c r="W163" s="53"/>
      <c r="X163" s="55"/>
      <c r="Y163" s="471" t="s">
        <v>109</v>
      </c>
      <c r="Z163" s="471"/>
      <c r="AA163" s="54"/>
      <c r="AB163" s="461" t="s">
        <v>109</v>
      </c>
      <c r="AC163" s="461"/>
      <c r="AD163" s="49"/>
      <c r="AE163" s="254" t="s">
        <v>108</v>
      </c>
      <c r="AF163" s="56"/>
      <c r="AG163" s="20"/>
    </row>
    <row r="164" spans="1:33" ht="30.5" x14ac:dyDescent="0.35">
      <c r="A164" s="462">
        <f>A155+1</f>
        <v>18</v>
      </c>
      <c r="B164" s="3">
        <f t="shared" ref="B164:B170" si="17">B163+1</f>
        <v>182</v>
      </c>
      <c r="C164" s="457" t="s">
        <v>320</v>
      </c>
      <c r="E164" s="237" t="b">
        <v>0</v>
      </c>
      <c r="F164" s="3" t="s">
        <v>343</v>
      </c>
      <c r="H164" s="237" t="b">
        <v>0</v>
      </c>
      <c r="I164" s="464" t="s">
        <v>153</v>
      </c>
      <c r="J164" s="239" t="b">
        <v>0</v>
      </c>
      <c r="K164" s="240" t="s">
        <v>154</v>
      </c>
      <c r="L164" s="241" t="b">
        <v>0</v>
      </c>
      <c r="M164" s="9" t="s">
        <v>155</v>
      </c>
      <c r="N164" s="253"/>
      <c r="O164" s="241" t="b">
        <v>0</v>
      </c>
      <c r="P164" s="9" t="s">
        <v>156</v>
      </c>
      <c r="Q164" s="9"/>
      <c r="R164" s="9"/>
      <c r="S164" s="23" t="s">
        <v>108</v>
      </c>
      <c r="T164" s="256"/>
      <c r="U164" s="460"/>
      <c r="V164" s="460"/>
      <c r="W164" s="257"/>
      <c r="X164" s="242" t="b">
        <v>0</v>
      </c>
      <c r="Y164" s="243" t="s">
        <v>157</v>
      </c>
      <c r="Z164" s="244"/>
      <c r="AA164" s="15"/>
      <c r="AB164" s="245" t="b">
        <v>0</v>
      </c>
      <c r="AC164" s="15" t="s">
        <v>158</v>
      </c>
      <c r="AD164" s="15"/>
      <c r="AE164" s="15"/>
      <c r="AF164" s="57"/>
      <c r="AG164" s="15"/>
    </row>
    <row r="165" spans="1:33" ht="32.25" customHeight="1" x14ac:dyDescent="0.35">
      <c r="A165" s="462"/>
      <c r="B165" s="3">
        <f t="shared" si="17"/>
        <v>183</v>
      </c>
      <c r="C165" s="432"/>
      <c r="E165" s="237" t="b">
        <v>0</v>
      </c>
      <c r="F165" s="233" t="s">
        <v>342</v>
      </c>
      <c r="H165" s="15"/>
      <c r="I165" s="464"/>
      <c r="J165" s="239" t="b">
        <v>0</v>
      </c>
      <c r="K165" s="465" t="s">
        <v>160</v>
      </c>
      <c r="L165" s="239" t="b">
        <v>0</v>
      </c>
      <c r="M165" s="240" t="s">
        <v>161</v>
      </c>
      <c r="N165" s="247">
        <v>44197</v>
      </c>
      <c r="O165" s="241" t="b">
        <v>0</v>
      </c>
      <c r="P165" s="9" t="s">
        <v>155</v>
      </c>
      <c r="Q165" s="9"/>
      <c r="R165" s="240"/>
      <c r="S165" s="466"/>
      <c r="T165" s="20"/>
      <c r="U165" s="467" t="s">
        <v>110</v>
      </c>
      <c r="V165" s="467"/>
      <c r="W165" s="256"/>
      <c r="X165" s="241" t="b">
        <v>0</v>
      </c>
      <c r="Y165" s="9" t="s">
        <v>162</v>
      </c>
      <c r="Z165" s="244"/>
      <c r="AA165" s="15"/>
      <c r="AB165" s="258"/>
      <c r="AC165" s="248" t="s">
        <v>110</v>
      </c>
      <c r="AD165" s="249"/>
      <c r="AE165" s="23" t="s">
        <v>108</v>
      </c>
      <c r="AF165" s="58"/>
      <c r="AG165" s="15"/>
    </row>
    <row r="166" spans="1:33" ht="32.25" customHeight="1" x14ac:dyDescent="0.35">
      <c r="A166" s="462"/>
      <c r="B166" s="3">
        <f t="shared" si="17"/>
        <v>184</v>
      </c>
      <c r="C166" s="432"/>
      <c r="E166" s="237" t="b">
        <v>0</v>
      </c>
      <c r="F166" s="468" t="s">
        <v>172</v>
      </c>
      <c r="H166" s="237" t="b">
        <v>0</v>
      </c>
      <c r="I166" s="250" t="s">
        <v>164</v>
      </c>
      <c r="J166" s="9"/>
      <c r="K166" s="465"/>
      <c r="L166" s="241" t="b">
        <v>0</v>
      </c>
      <c r="M166" s="45" t="s">
        <v>165</v>
      </c>
      <c r="N166" s="251">
        <v>6</v>
      </c>
      <c r="O166" s="241" t="b">
        <v>0</v>
      </c>
      <c r="P166" s="9" t="s">
        <v>165</v>
      </c>
      <c r="Q166" s="251">
        <v>0</v>
      </c>
      <c r="R166" s="9"/>
      <c r="S166" s="466"/>
      <c r="T166" s="20"/>
      <c r="U166" s="466"/>
      <c r="V166" s="466"/>
      <c r="W166" s="20"/>
      <c r="X166" s="241" t="b">
        <v>0</v>
      </c>
      <c r="Y166" s="9" t="s">
        <v>341</v>
      </c>
      <c r="Z166" s="252"/>
      <c r="AA166" s="15"/>
      <c r="AB166" s="258"/>
      <c r="AC166" s="22"/>
      <c r="AD166" s="15"/>
      <c r="AE166" s="15"/>
      <c r="AF166" s="57"/>
      <c r="AG166" s="15"/>
    </row>
    <row r="167" spans="1:33" ht="29.25" customHeight="1" x14ac:dyDescent="0.35">
      <c r="A167" s="462"/>
      <c r="B167" s="3">
        <f t="shared" si="17"/>
        <v>185</v>
      </c>
      <c r="C167" s="458"/>
      <c r="F167" s="468"/>
      <c r="H167" s="15"/>
      <c r="I167" s="15"/>
      <c r="J167" s="9"/>
      <c r="K167" s="9"/>
      <c r="L167" s="15"/>
      <c r="M167" s="15"/>
      <c r="N167" s="259"/>
      <c r="O167" s="9"/>
      <c r="P167" s="9"/>
      <c r="Q167" s="9"/>
      <c r="R167" s="260"/>
      <c r="S167" s="466"/>
      <c r="T167" s="20"/>
      <c r="U167" s="241" t="b">
        <v>0</v>
      </c>
      <c r="V167" s="261" t="s">
        <v>167</v>
      </c>
      <c r="W167" s="257"/>
      <c r="Y167" s="15"/>
      <c r="Z167" s="15"/>
      <c r="AA167" s="15"/>
      <c r="AB167" s="15"/>
      <c r="AC167" s="15"/>
      <c r="AD167" s="15"/>
      <c r="AE167" s="15"/>
      <c r="AF167" s="57"/>
      <c r="AG167" s="15"/>
    </row>
    <row r="168" spans="1:33" x14ac:dyDescent="0.35">
      <c r="A168" s="462"/>
      <c r="B168" s="3">
        <f t="shared" si="17"/>
        <v>186</v>
      </c>
      <c r="C168" s="220"/>
      <c r="E168"/>
      <c r="H168" s="15"/>
      <c r="I168" s="15"/>
      <c r="J168" s="253"/>
      <c r="K168" s="253"/>
      <c r="L168" s="253"/>
      <c r="M168" s="253"/>
      <c r="N168" s="253"/>
      <c r="O168" s="9"/>
      <c r="P168" s="9"/>
      <c r="Q168" s="9"/>
      <c r="R168" s="9"/>
      <c r="S168" s="466"/>
      <c r="T168" s="20"/>
      <c r="U168" s="469" t="s">
        <v>109</v>
      </c>
      <c r="V168" s="469"/>
      <c r="W168" s="469"/>
      <c r="Y168" s="15"/>
      <c r="Z168" s="15"/>
      <c r="AA168" s="15"/>
      <c r="AB168" s="15"/>
      <c r="AC168" s="15"/>
      <c r="AD168" s="15"/>
      <c r="AE168" s="15"/>
      <c r="AF168" s="57"/>
      <c r="AG168" s="15"/>
    </row>
    <row r="169" spans="1:33" x14ac:dyDescent="0.35">
      <c r="A169" s="462"/>
      <c r="B169" s="3">
        <f t="shared" si="17"/>
        <v>187</v>
      </c>
      <c r="C169" s="220"/>
      <c r="E169"/>
      <c r="H169" s="252"/>
      <c r="I169" s="15"/>
      <c r="J169" s="253"/>
      <c r="K169" s="253"/>
      <c r="L169" s="253"/>
      <c r="M169" s="253"/>
      <c r="N169" s="253"/>
      <c r="O169" s="9"/>
      <c r="P169" s="9"/>
      <c r="Q169" s="9"/>
      <c r="R169" s="241" t="b">
        <v>0</v>
      </c>
      <c r="S169" s="9" t="s">
        <v>168</v>
      </c>
      <c r="T169" s="15"/>
      <c r="U169" s="241" t="b">
        <v>0</v>
      </c>
      <c r="V169" s="9" t="s">
        <v>168</v>
      </c>
      <c r="W169" s="9"/>
      <c r="Y169" s="15"/>
      <c r="Z169" s="15"/>
      <c r="AA169" s="15"/>
      <c r="AB169" s="15"/>
      <c r="AC169" s="15"/>
      <c r="AD169" s="15"/>
      <c r="AE169" s="15"/>
      <c r="AF169" s="57"/>
      <c r="AG169" s="15"/>
    </row>
    <row r="170" spans="1:33" ht="15" thickBot="1" x14ac:dyDescent="0.4">
      <c r="A170" s="463"/>
      <c r="B170" s="3">
        <f t="shared" si="17"/>
        <v>188</v>
      </c>
      <c r="C170" s="221"/>
      <c r="D170" s="59"/>
      <c r="E170" s="59"/>
      <c r="F170" s="59"/>
      <c r="G170" s="59"/>
      <c r="H170" s="60"/>
      <c r="I170" s="60"/>
      <c r="J170" s="61"/>
      <c r="K170" s="61"/>
      <c r="L170" s="61"/>
      <c r="M170" s="61"/>
      <c r="N170" s="61"/>
      <c r="O170" s="62"/>
      <c r="P170" s="62"/>
      <c r="Q170" s="62"/>
      <c r="R170" s="63" t="b">
        <v>0</v>
      </c>
      <c r="S170" s="62" t="s">
        <v>169</v>
      </c>
      <c r="T170" s="60"/>
      <c r="U170" s="63" t="b">
        <v>0</v>
      </c>
      <c r="V170" s="62" t="s">
        <v>169</v>
      </c>
      <c r="W170" s="62"/>
      <c r="X170" s="60"/>
      <c r="Y170" s="60"/>
      <c r="Z170" s="60"/>
      <c r="AA170" s="60"/>
      <c r="AB170" s="60"/>
      <c r="AC170" s="60"/>
      <c r="AD170" s="60"/>
      <c r="AE170" s="60"/>
      <c r="AF170" s="64"/>
      <c r="AG170" s="15"/>
    </row>
    <row r="171" spans="1:33" customFormat="1" ht="6" customHeight="1" thickBot="1" x14ac:dyDescent="0.4">
      <c r="A171" s="95"/>
      <c r="C171" s="222"/>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row>
    <row r="172" spans="1:33" s="13" customFormat="1" ht="36" customHeight="1" x14ac:dyDescent="0.35">
      <c r="A172" s="104"/>
      <c r="B172" s="13">
        <f>B163+10</f>
        <v>191</v>
      </c>
      <c r="C172" s="223" t="s">
        <v>110</v>
      </c>
      <c r="D172" s="48"/>
      <c r="E172" s="48"/>
      <c r="F172" s="461" t="s">
        <v>109</v>
      </c>
      <c r="G172" s="461"/>
      <c r="H172" s="461" t="s">
        <v>109</v>
      </c>
      <c r="I172" s="461"/>
      <c r="J172" s="470" t="s">
        <v>109</v>
      </c>
      <c r="K172" s="470"/>
      <c r="L172" s="470" t="s">
        <v>109</v>
      </c>
      <c r="M172" s="470"/>
      <c r="N172" s="470"/>
      <c r="O172" s="470" t="s">
        <v>109</v>
      </c>
      <c r="P172" s="470"/>
      <c r="Q172" s="470"/>
      <c r="R172" s="50"/>
      <c r="S172" s="51" t="s">
        <v>150</v>
      </c>
      <c r="T172" s="52"/>
      <c r="U172" s="459" t="s">
        <v>151</v>
      </c>
      <c r="V172" s="459"/>
      <c r="W172" s="53"/>
      <c r="X172" s="55"/>
      <c r="Y172" s="471" t="s">
        <v>109</v>
      </c>
      <c r="Z172" s="471"/>
      <c r="AA172" s="54"/>
      <c r="AB172" s="461" t="s">
        <v>109</v>
      </c>
      <c r="AC172" s="461"/>
      <c r="AD172" s="49"/>
      <c r="AE172" s="254" t="s">
        <v>108</v>
      </c>
      <c r="AF172" s="56"/>
      <c r="AG172" s="20"/>
    </row>
    <row r="173" spans="1:33" ht="30.5" x14ac:dyDescent="0.35">
      <c r="A173" s="462">
        <f>A164+1</f>
        <v>19</v>
      </c>
      <c r="B173" s="3">
        <f t="shared" ref="B173:B179" si="18">B172+1</f>
        <v>192</v>
      </c>
      <c r="C173" s="457" t="s">
        <v>320</v>
      </c>
      <c r="E173" s="237" t="b">
        <v>0</v>
      </c>
      <c r="F173" s="3" t="s">
        <v>343</v>
      </c>
      <c r="H173" s="237" t="b">
        <v>0</v>
      </c>
      <c r="I173" s="464" t="s">
        <v>153</v>
      </c>
      <c r="J173" s="239" t="b">
        <v>0</v>
      </c>
      <c r="K173" s="240" t="s">
        <v>154</v>
      </c>
      <c r="L173" s="241" t="b">
        <v>0</v>
      </c>
      <c r="M173" s="9" t="s">
        <v>155</v>
      </c>
      <c r="N173" s="253"/>
      <c r="O173" s="241" t="b">
        <v>0</v>
      </c>
      <c r="P173" s="9" t="s">
        <v>156</v>
      </c>
      <c r="Q173" s="9"/>
      <c r="R173" s="9"/>
      <c r="S173" s="23" t="s">
        <v>108</v>
      </c>
      <c r="T173" s="256"/>
      <c r="U173" s="460"/>
      <c r="V173" s="460"/>
      <c r="W173" s="257"/>
      <c r="X173" s="242" t="b">
        <v>0</v>
      </c>
      <c r="Y173" s="243" t="s">
        <v>157</v>
      </c>
      <c r="Z173" s="244"/>
      <c r="AA173" s="15"/>
      <c r="AB173" s="245" t="b">
        <v>0</v>
      </c>
      <c r="AC173" s="15" t="s">
        <v>158</v>
      </c>
      <c r="AD173" s="15"/>
      <c r="AE173" s="15"/>
      <c r="AF173" s="57"/>
      <c r="AG173" s="15"/>
    </row>
    <row r="174" spans="1:33" ht="32.25" customHeight="1" x14ac:dyDescent="0.35">
      <c r="A174" s="462"/>
      <c r="B174" s="3">
        <f t="shared" si="18"/>
        <v>193</v>
      </c>
      <c r="C174" s="432"/>
      <c r="E174" s="237" t="b">
        <v>0</v>
      </c>
      <c r="F174" s="233" t="s">
        <v>342</v>
      </c>
      <c r="H174" s="15"/>
      <c r="I174" s="464"/>
      <c r="J174" s="239" t="b">
        <v>0</v>
      </c>
      <c r="K174" s="465" t="s">
        <v>160</v>
      </c>
      <c r="L174" s="239" t="b">
        <v>0</v>
      </c>
      <c r="M174" s="240" t="s">
        <v>161</v>
      </c>
      <c r="N174" s="247">
        <v>44197</v>
      </c>
      <c r="O174" s="241" t="b">
        <v>0</v>
      </c>
      <c r="P174" s="9" t="s">
        <v>155</v>
      </c>
      <c r="Q174" s="9"/>
      <c r="R174" s="240"/>
      <c r="S174" s="466"/>
      <c r="T174" s="20"/>
      <c r="U174" s="467" t="s">
        <v>110</v>
      </c>
      <c r="V174" s="467"/>
      <c r="W174" s="256"/>
      <c r="X174" s="241" t="b">
        <v>0</v>
      </c>
      <c r="Y174" s="9" t="s">
        <v>162</v>
      </c>
      <c r="Z174" s="244"/>
      <c r="AA174" s="15"/>
      <c r="AB174" s="258"/>
      <c r="AC174" s="248" t="s">
        <v>110</v>
      </c>
      <c r="AD174" s="249"/>
      <c r="AE174" s="23" t="s">
        <v>108</v>
      </c>
      <c r="AF174" s="58"/>
      <c r="AG174" s="15"/>
    </row>
    <row r="175" spans="1:33" ht="32.25" customHeight="1" x14ac:dyDescent="0.35">
      <c r="A175" s="462"/>
      <c r="B175" s="3">
        <f t="shared" si="18"/>
        <v>194</v>
      </c>
      <c r="C175" s="432"/>
      <c r="E175" s="237" t="b">
        <v>0</v>
      </c>
      <c r="F175" s="468" t="s">
        <v>172</v>
      </c>
      <c r="H175" s="237" t="b">
        <v>0</v>
      </c>
      <c r="I175" s="250" t="s">
        <v>164</v>
      </c>
      <c r="J175" s="9"/>
      <c r="K175" s="465"/>
      <c r="L175" s="241" t="b">
        <v>0</v>
      </c>
      <c r="M175" s="45" t="s">
        <v>165</v>
      </c>
      <c r="N175" s="251">
        <v>6</v>
      </c>
      <c r="O175" s="241" t="b">
        <v>0</v>
      </c>
      <c r="P175" s="9" t="s">
        <v>165</v>
      </c>
      <c r="Q175" s="251">
        <v>0</v>
      </c>
      <c r="R175" s="9"/>
      <c r="S175" s="466"/>
      <c r="T175" s="20"/>
      <c r="U175" s="466"/>
      <c r="V175" s="466"/>
      <c r="W175" s="20"/>
      <c r="X175" s="241" t="b">
        <v>0</v>
      </c>
      <c r="Y175" s="9" t="s">
        <v>341</v>
      </c>
      <c r="Z175" s="252"/>
      <c r="AA175" s="15"/>
      <c r="AB175" s="258"/>
      <c r="AC175" s="22"/>
      <c r="AD175" s="15"/>
      <c r="AE175" s="15"/>
      <c r="AF175" s="57"/>
      <c r="AG175" s="15"/>
    </row>
    <row r="176" spans="1:33" ht="29.25" customHeight="1" x14ac:dyDescent="0.35">
      <c r="A176" s="462"/>
      <c r="B176" s="3">
        <f t="shared" si="18"/>
        <v>195</v>
      </c>
      <c r="C176" s="458"/>
      <c r="F176" s="468"/>
      <c r="H176" s="15"/>
      <c r="I176" s="15"/>
      <c r="J176" s="9"/>
      <c r="K176" s="9"/>
      <c r="L176" s="15"/>
      <c r="M176" s="15"/>
      <c r="N176" s="259"/>
      <c r="O176" s="9"/>
      <c r="P176" s="9"/>
      <c r="Q176" s="9"/>
      <c r="R176" s="260"/>
      <c r="S176" s="466"/>
      <c r="T176" s="20"/>
      <c r="U176" s="241" t="b">
        <v>0</v>
      </c>
      <c r="V176" s="261" t="s">
        <v>167</v>
      </c>
      <c r="W176" s="257"/>
      <c r="Y176" s="15"/>
      <c r="Z176" s="15"/>
      <c r="AA176" s="15"/>
      <c r="AB176" s="15"/>
      <c r="AC176" s="15"/>
      <c r="AD176" s="15"/>
      <c r="AE176" s="15"/>
      <c r="AF176" s="57"/>
      <c r="AG176" s="15"/>
    </row>
    <row r="177" spans="1:33" x14ac:dyDescent="0.35">
      <c r="A177" s="462"/>
      <c r="B177" s="3">
        <f t="shared" si="18"/>
        <v>196</v>
      </c>
      <c r="C177" s="220"/>
      <c r="E177"/>
      <c r="H177" s="15"/>
      <c r="I177" s="15"/>
      <c r="J177" s="253"/>
      <c r="K177" s="253"/>
      <c r="L177" s="253"/>
      <c r="M177" s="253"/>
      <c r="N177" s="253"/>
      <c r="O177" s="9"/>
      <c r="P177" s="9"/>
      <c r="Q177" s="9"/>
      <c r="R177" s="9"/>
      <c r="S177" s="466"/>
      <c r="T177" s="20"/>
      <c r="U177" s="469" t="s">
        <v>109</v>
      </c>
      <c r="V177" s="469"/>
      <c r="W177" s="469"/>
      <c r="Y177" s="15"/>
      <c r="Z177" s="15"/>
      <c r="AA177" s="15"/>
      <c r="AB177" s="15"/>
      <c r="AC177" s="15"/>
      <c r="AD177" s="15"/>
      <c r="AE177" s="15"/>
      <c r="AF177" s="57"/>
      <c r="AG177" s="15"/>
    </row>
    <row r="178" spans="1:33" x14ac:dyDescent="0.35">
      <c r="A178" s="462"/>
      <c r="B178" s="3">
        <f t="shared" si="18"/>
        <v>197</v>
      </c>
      <c r="C178" s="220"/>
      <c r="E178"/>
      <c r="H178" s="252"/>
      <c r="I178" s="15"/>
      <c r="J178" s="253"/>
      <c r="K178" s="253"/>
      <c r="L178" s="253"/>
      <c r="M178" s="253"/>
      <c r="N178" s="253"/>
      <c r="O178" s="9"/>
      <c r="P178" s="9"/>
      <c r="Q178" s="9"/>
      <c r="R178" s="241" t="b">
        <v>0</v>
      </c>
      <c r="S178" s="9" t="s">
        <v>168</v>
      </c>
      <c r="T178" s="15"/>
      <c r="U178" s="241" t="b">
        <v>0</v>
      </c>
      <c r="V178" s="9" t="s">
        <v>168</v>
      </c>
      <c r="W178" s="9"/>
      <c r="Y178" s="15"/>
      <c r="Z178" s="15"/>
      <c r="AA178" s="15"/>
      <c r="AB178" s="15"/>
      <c r="AC178" s="15"/>
      <c r="AD178" s="15"/>
      <c r="AE178" s="15"/>
      <c r="AF178" s="57"/>
      <c r="AG178" s="15"/>
    </row>
    <row r="179" spans="1:33" ht="15" thickBot="1" x14ac:dyDescent="0.4">
      <c r="A179" s="463"/>
      <c r="B179" s="3">
        <f t="shared" si="18"/>
        <v>198</v>
      </c>
      <c r="C179" s="221"/>
      <c r="D179" s="59"/>
      <c r="E179" s="59"/>
      <c r="F179" s="59"/>
      <c r="G179" s="59"/>
      <c r="H179" s="60"/>
      <c r="I179" s="60"/>
      <c r="J179" s="61"/>
      <c r="K179" s="61"/>
      <c r="L179" s="61"/>
      <c r="M179" s="61"/>
      <c r="N179" s="61"/>
      <c r="O179" s="62"/>
      <c r="P179" s="62"/>
      <c r="Q179" s="62"/>
      <c r="R179" s="63" t="b">
        <v>0</v>
      </c>
      <c r="S179" s="62" t="s">
        <v>169</v>
      </c>
      <c r="T179" s="60"/>
      <c r="U179" s="63" t="b">
        <v>0</v>
      </c>
      <c r="V179" s="62" t="s">
        <v>169</v>
      </c>
      <c r="W179" s="62"/>
      <c r="X179" s="60"/>
      <c r="Y179" s="60"/>
      <c r="Z179" s="60"/>
      <c r="AA179" s="60"/>
      <c r="AB179" s="60"/>
      <c r="AC179" s="60"/>
      <c r="AD179" s="60"/>
      <c r="AE179" s="60"/>
      <c r="AF179" s="64"/>
      <c r="AG179" s="15"/>
    </row>
    <row r="180" spans="1:33" customFormat="1" ht="6" customHeight="1" thickBot="1" x14ac:dyDescent="0.4">
      <c r="A180" s="95"/>
      <c r="C180" s="222"/>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row>
    <row r="181" spans="1:33" s="13" customFormat="1" ht="36" customHeight="1" x14ac:dyDescent="0.35">
      <c r="A181" s="104"/>
      <c r="B181" s="13">
        <f>B172+10</f>
        <v>201</v>
      </c>
      <c r="C181" s="223" t="s">
        <v>110</v>
      </c>
      <c r="D181" s="48"/>
      <c r="E181" s="48"/>
      <c r="F181" s="461" t="s">
        <v>109</v>
      </c>
      <c r="G181" s="461"/>
      <c r="H181" s="461" t="s">
        <v>109</v>
      </c>
      <c r="I181" s="461"/>
      <c r="J181" s="470" t="s">
        <v>109</v>
      </c>
      <c r="K181" s="470"/>
      <c r="L181" s="470" t="s">
        <v>109</v>
      </c>
      <c r="M181" s="470"/>
      <c r="N181" s="470"/>
      <c r="O181" s="470" t="s">
        <v>109</v>
      </c>
      <c r="P181" s="470"/>
      <c r="Q181" s="470"/>
      <c r="R181" s="50"/>
      <c r="S181" s="51" t="s">
        <v>150</v>
      </c>
      <c r="T181" s="52"/>
      <c r="U181" s="459" t="s">
        <v>151</v>
      </c>
      <c r="V181" s="459"/>
      <c r="W181" s="53"/>
      <c r="X181" s="55"/>
      <c r="Y181" s="471" t="s">
        <v>109</v>
      </c>
      <c r="Z181" s="471"/>
      <c r="AA181" s="54"/>
      <c r="AB181" s="461" t="s">
        <v>109</v>
      </c>
      <c r="AC181" s="461"/>
      <c r="AD181" s="49"/>
      <c r="AE181" s="254" t="s">
        <v>108</v>
      </c>
      <c r="AF181" s="56"/>
      <c r="AG181" s="20"/>
    </row>
    <row r="182" spans="1:33" ht="30.5" x14ac:dyDescent="0.35">
      <c r="A182" s="462">
        <f>A173+1</f>
        <v>20</v>
      </c>
      <c r="B182" s="3">
        <f t="shared" ref="B182:B188" si="19">B181+1</f>
        <v>202</v>
      </c>
      <c r="C182" s="457" t="s">
        <v>320</v>
      </c>
      <c r="E182" s="237" t="b">
        <v>0</v>
      </c>
      <c r="F182" s="3" t="s">
        <v>343</v>
      </c>
      <c r="H182" s="237" t="b">
        <v>0</v>
      </c>
      <c r="I182" s="464" t="s">
        <v>153</v>
      </c>
      <c r="J182" s="239" t="b">
        <v>0</v>
      </c>
      <c r="K182" s="240" t="s">
        <v>154</v>
      </c>
      <c r="L182" s="241" t="b">
        <v>0</v>
      </c>
      <c r="M182" s="9" t="s">
        <v>155</v>
      </c>
      <c r="N182" s="253"/>
      <c r="O182" s="241" t="b">
        <v>0</v>
      </c>
      <c r="P182" s="9" t="s">
        <v>156</v>
      </c>
      <c r="Q182" s="9"/>
      <c r="R182" s="9"/>
      <c r="S182" s="23" t="s">
        <v>108</v>
      </c>
      <c r="T182" s="256"/>
      <c r="U182" s="460"/>
      <c r="V182" s="460"/>
      <c r="W182" s="257"/>
      <c r="X182" s="242" t="b">
        <v>0</v>
      </c>
      <c r="Y182" s="243" t="s">
        <v>157</v>
      </c>
      <c r="Z182" s="244"/>
      <c r="AA182" s="15"/>
      <c r="AB182" s="245" t="b">
        <v>0</v>
      </c>
      <c r="AC182" s="15" t="s">
        <v>158</v>
      </c>
      <c r="AD182" s="15"/>
      <c r="AE182" s="15"/>
      <c r="AF182" s="57"/>
      <c r="AG182" s="15"/>
    </row>
    <row r="183" spans="1:33" ht="32.25" customHeight="1" x14ac:dyDescent="0.35">
      <c r="A183" s="462"/>
      <c r="B183" s="3">
        <f t="shared" si="19"/>
        <v>203</v>
      </c>
      <c r="C183" s="432"/>
      <c r="E183" s="237" t="b">
        <v>0</v>
      </c>
      <c r="F183" s="233" t="s">
        <v>342</v>
      </c>
      <c r="H183" s="15"/>
      <c r="I183" s="464"/>
      <c r="J183" s="239" t="b">
        <v>0</v>
      </c>
      <c r="K183" s="465" t="s">
        <v>160</v>
      </c>
      <c r="L183" s="239" t="b">
        <v>0</v>
      </c>
      <c r="M183" s="240" t="s">
        <v>161</v>
      </c>
      <c r="N183" s="247">
        <v>44197</v>
      </c>
      <c r="O183" s="241" t="b">
        <v>0</v>
      </c>
      <c r="P183" s="9" t="s">
        <v>155</v>
      </c>
      <c r="Q183" s="9"/>
      <c r="R183" s="240"/>
      <c r="S183" s="466"/>
      <c r="T183" s="20"/>
      <c r="U183" s="467" t="s">
        <v>110</v>
      </c>
      <c r="V183" s="467"/>
      <c r="W183" s="256"/>
      <c r="X183" s="241" t="b">
        <v>0</v>
      </c>
      <c r="Y183" s="9" t="s">
        <v>162</v>
      </c>
      <c r="Z183" s="244"/>
      <c r="AA183" s="15"/>
      <c r="AB183" s="258"/>
      <c r="AC183" s="248" t="s">
        <v>110</v>
      </c>
      <c r="AD183" s="249"/>
      <c r="AE183" s="23" t="s">
        <v>108</v>
      </c>
      <c r="AF183" s="58"/>
      <c r="AG183" s="15"/>
    </row>
    <row r="184" spans="1:33" ht="32.25" customHeight="1" x14ac:dyDescent="0.35">
      <c r="A184" s="462"/>
      <c r="B184" s="3">
        <f t="shared" si="19"/>
        <v>204</v>
      </c>
      <c r="C184" s="432"/>
      <c r="E184" s="237" t="b">
        <v>0</v>
      </c>
      <c r="F184" s="468" t="s">
        <v>172</v>
      </c>
      <c r="H184" s="237" t="b">
        <v>0</v>
      </c>
      <c r="I184" s="250" t="s">
        <v>164</v>
      </c>
      <c r="J184" s="9"/>
      <c r="K184" s="465"/>
      <c r="L184" s="241" t="b">
        <v>0</v>
      </c>
      <c r="M184" s="45" t="s">
        <v>165</v>
      </c>
      <c r="N184" s="251">
        <v>6</v>
      </c>
      <c r="O184" s="241" t="b">
        <v>0</v>
      </c>
      <c r="P184" s="9" t="s">
        <v>165</v>
      </c>
      <c r="Q184" s="251">
        <v>0</v>
      </c>
      <c r="R184" s="9"/>
      <c r="S184" s="466"/>
      <c r="T184" s="20"/>
      <c r="U184" s="466"/>
      <c r="V184" s="466"/>
      <c r="W184" s="20"/>
      <c r="X184" s="241" t="b">
        <v>0</v>
      </c>
      <c r="Y184" s="9" t="s">
        <v>341</v>
      </c>
      <c r="Z184" s="252"/>
      <c r="AA184" s="15"/>
      <c r="AB184" s="258"/>
      <c r="AC184" s="22"/>
      <c r="AD184" s="15"/>
      <c r="AE184" s="15"/>
      <c r="AF184" s="57"/>
      <c r="AG184" s="15"/>
    </row>
    <row r="185" spans="1:33" ht="29.25" customHeight="1" x14ac:dyDescent="0.35">
      <c r="A185" s="462"/>
      <c r="B185" s="3">
        <f t="shared" si="19"/>
        <v>205</v>
      </c>
      <c r="C185" s="458"/>
      <c r="F185" s="468"/>
      <c r="H185" s="15"/>
      <c r="I185" s="15"/>
      <c r="J185" s="9"/>
      <c r="K185" s="9"/>
      <c r="L185" s="15"/>
      <c r="M185" s="15"/>
      <c r="N185" s="259"/>
      <c r="O185" s="9"/>
      <c r="P185" s="9"/>
      <c r="Q185" s="9"/>
      <c r="R185" s="260"/>
      <c r="S185" s="466"/>
      <c r="T185" s="20"/>
      <c r="U185" s="241" t="b">
        <v>0</v>
      </c>
      <c r="V185" s="261" t="s">
        <v>167</v>
      </c>
      <c r="W185" s="257"/>
      <c r="Y185" s="15"/>
      <c r="Z185" s="15"/>
      <c r="AA185" s="15"/>
      <c r="AB185" s="15"/>
      <c r="AC185" s="15"/>
      <c r="AD185" s="15"/>
      <c r="AE185" s="15"/>
      <c r="AF185" s="57"/>
      <c r="AG185" s="15"/>
    </row>
    <row r="186" spans="1:33" x14ac:dyDescent="0.35">
      <c r="A186" s="462"/>
      <c r="B186" s="3">
        <f t="shared" si="19"/>
        <v>206</v>
      </c>
      <c r="C186" s="220"/>
      <c r="E186"/>
      <c r="H186" s="15"/>
      <c r="I186" s="15"/>
      <c r="J186" s="253"/>
      <c r="K186" s="253"/>
      <c r="L186" s="253"/>
      <c r="M186" s="253"/>
      <c r="N186" s="253"/>
      <c r="O186" s="9"/>
      <c r="P186" s="9"/>
      <c r="Q186" s="9"/>
      <c r="R186" s="9"/>
      <c r="S186" s="466"/>
      <c r="T186" s="20"/>
      <c r="U186" s="469" t="s">
        <v>109</v>
      </c>
      <c r="V186" s="469"/>
      <c r="W186" s="469"/>
      <c r="Y186" s="15"/>
      <c r="Z186" s="15"/>
      <c r="AA186" s="15"/>
      <c r="AB186" s="15"/>
      <c r="AC186" s="15"/>
      <c r="AD186" s="15"/>
      <c r="AE186" s="15"/>
      <c r="AF186" s="57"/>
      <c r="AG186" s="15"/>
    </row>
    <row r="187" spans="1:33" x14ac:dyDescent="0.35">
      <c r="A187" s="462"/>
      <c r="B187" s="3">
        <f t="shared" si="19"/>
        <v>207</v>
      </c>
      <c r="C187" s="220"/>
      <c r="E187"/>
      <c r="H187" s="252"/>
      <c r="I187" s="15"/>
      <c r="J187" s="253"/>
      <c r="K187" s="253"/>
      <c r="L187" s="253"/>
      <c r="M187" s="253"/>
      <c r="N187" s="253"/>
      <c r="O187" s="9"/>
      <c r="P187" s="9"/>
      <c r="Q187" s="9"/>
      <c r="R187" s="241" t="b">
        <v>0</v>
      </c>
      <c r="S187" s="9" t="s">
        <v>168</v>
      </c>
      <c r="T187" s="15"/>
      <c r="U187" s="241" t="b">
        <v>0</v>
      </c>
      <c r="V187" s="9" t="s">
        <v>168</v>
      </c>
      <c r="W187" s="9"/>
      <c r="Y187" s="15"/>
      <c r="Z187" s="15"/>
      <c r="AA187" s="15"/>
      <c r="AB187" s="15"/>
      <c r="AC187" s="15"/>
      <c r="AD187" s="15"/>
      <c r="AE187" s="15"/>
      <c r="AF187" s="57"/>
      <c r="AG187" s="15"/>
    </row>
    <row r="188" spans="1:33" ht="15" thickBot="1" x14ac:dyDescent="0.4">
      <c r="A188" s="463"/>
      <c r="B188" s="3">
        <f t="shared" si="19"/>
        <v>208</v>
      </c>
      <c r="C188" s="221"/>
      <c r="D188" s="59"/>
      <c r="E188" s="59"/>
      <c r="F188" s="59"/>
      <c r="G188" s="59"/>
      <c r="H188" s="60"/>
      <c r="I188" s="60"/>
      <c r="J188" s="61"/>
      <c r="K188" s="61"/>
      <c r="L188" s="61"/>
      <c r="M188" s="61"/>
      <c r="N188" s="61"/>
      <c r="O188" s="62"/>
      <c r="P188" s="62"/>
      <c r="Q188" s="62"/>
      <c r="R188" s="63" t="b">
        <v>0</v>
      </c>
      <c r="S188" s="62" t="s">
        <v>169</v>
      </c>
      <c r="T188" s="60"/>
      <c r="U188" s="63" t="b">
        <v>0</v>
      </c>
      <c r="V188" s="62" t="s">
        <v>169</v>
      </c>
      <c r="W188" s="62"/>
      <c r="X188" s="60"/>
      <c r="Y188" s="60"/>
      <c r="Z188" s="60"/>
      <c r="AA188" s="60"/>
      <c r="AB188" s="60"/>
      <c r="AC188" s="60"/>
      <c r="AD188" s="60"/>
      <c r="AE188" s="60"/>
      <c r="AF188" s="64"/>
      <c r="AG188" s="15"/>
    </row>
    <row r="189" spans="1:33" customFormat="1" ht="6" customHeight="1" x14ac:dyDescent="0.35">
      <c r="A189" s="95"/>
      <c r="C189" s="222"/>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row>
  </sheetData>
  <mergeCells count="399">
    <mergeCell ref="A37:A44"/>
    <mergeCell ref="A46:A53"/>
    <mergeCell ref="A55:A62"/>
    <mergeCell ref="A10:A17"/>
    <mergeCell ref="A19:A26"/>
    <mergeCell ref="A28:A35"/>
    <mergeCell ref="A64:A71"/>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C1:I1"/>
    <mergeCell ref="F181:G181"/>
    <mergeCell ref="H181:I181"/>
    <mergeCell ref="J181:K181"/>
    <mergeCell ref="L181:N181"/>
    <mergeCell ref="O181:Q181"/>
    <mergeCell ref="U181:V182"/>
    <mergeCell ref="Y181:Z181"/>
    <mergeCell ref="AB181:AC181"/>
    <mergeCell ref="Y172:Z172"/>
    <mergeCell ref="AB172:AC172"/>
    <mergeCell ref="F163:G163"/>
    <mergeCell ref="H163:I163"/>
    <mergeCell ref="J163:K163"/>
    <mergeCell ref="L163:N163"/>
    <mergeCell ref="O163:Q163"/>
    <mergeCell ref="U163:V164"/>
    <mergeCell ref="Y163:Z163"/>
    <mergeCell ref="AB163:AC163"/>
    <mergeCell ref="Y154:Z154"/>
    <mergeCell ref="AB154:AC154"/>
    <mergeCell ref="F145:G145"/>
    <mergeCell ref="H145:I145"/>
    <mergeCell ref="J145:K145"/>
    <mergeCell ref="A182:A188"/>
    <mergeCell ref="I182:I183"/>
    <mergeCell ref="K183:K184"/>
    <mergeCell ref="S183:S186"/>
    <mergeCell ref="U183:V183"/>
    <mergeCell ref="F184:F185"/>
    <mergeCell ref="U184:V184"/>
    <mergeCell ref="U186:W186"/>
    <mergeCell ref="F172:G172"/>
    <mergeCell ref="H172:I172"/>
    <mergeCell ref="J172:K172"/>
    <mergeCell ref="L172:N172"/>
    <mergeCell ref="O172:Q172"/>
    <mergeCell ref="U172:V173"/>
    <mergeCell ref="A173:A179"/>
    <mergeCell ref="I173:I174"/>
    <mergeCell ref="K174:K175"/>
    <mergeCell ref="S174:S177"/>
    <mergeCell ref="U174:V174"/>
    <mergeCell ref="F175:F176"/>
    <mergeCell ref="U175:V175"/>
    <mergeCell ref="U177:W177"/>
    <mergeCell ref="C173:C176"/>
    <mergeCell ref="C182:C185"/>
    <mergeCell ref="A164:A170"/>
    <mergeCell ref="I164:I165"/>
    <mergeCell ref="K165:K166"/>
    <mergeCell ref="S165:S168"/>
    <mergeCell ref="U165:V165"/>
    <mergeCell ref="F166:F167"/>
    <mergeCell ref="U166:V166"/>
    <mergeCell ref="U168:W168"/>
    <mergeCell ref="F154:G154"/>
    <mergeCell ref="H154:I154"/>
    <mergeCell ref="J154:K154"/>
    <mergeCell ref="L154:N154"/>
    <mergeCell ref="O154:Q154"/>
    <mergeCell ref="U154:V155"/>
    <mergeCell ref="A155:A161"/>
    <mergeCell ref="I155:I156"/>
    <mergeCell ref="K156:K157"/>
    <mergeCell ref="S156:S159"/>
    <mergeCell ref="U156:V156"/>
    <mergeCell ref="F157:F158"/>
    <mergeCell ref="U157:V157"/>
    <mergeCell ref="U159:W159"/>
    <mergeCell ref="C155:C158"/>
    <mergeCell ref="C164:C167"/>
    <mergeCell ref="L145:N145"/>
    <mergeCell ref="O145:Q145"/>
    <mergeCell ref="U145:V146"/>
    <mergeCell ref="Y145:Z145"/>
    <mergeCell ref="AB145:AC145"/>
    <mergeCell ref="A146:A152"/>
    <mergeCell ref="I146:I147"/>
    <mergeCell ref="K147:K148"/>
    <mergeCell ref="S147:S150"/>
    <mergeCell ref="U147:V147"/>
    <mergeCell ref="F148:F149"/>
    <mergeCell ref="U148:V148"/>
    <mergeCell ref="U150:W150"/>
    <mergeCell ref="C146:C149"/>
    <mergeCell ref="F136:G136"/>
    <mergeCell ref="H136:I136"/>
    <mergeCell ref="J136:K136"/>
    <mergeCell ref="L136:N136"/>
    <mergeCell ref="O136:Q136"/>
    <mergeCell ref="U136:V137"/>
    <mergeCell ref="Y136:Z136"/>
    <mergeCell ref="AB136:AC136"/>
    <mergeCell ref="A137:A143"/>
    <mergeCell ref="I137:I138"/>
    <mergeCell ref="K138:K139"/>
    <mergeCell ref="S138:S141"/>
    <mergeCell ref="U138:V138"/>
    <mergeCell ref="F139:F140"/>
    <mergeCell ref="U139:V139"/>
    <mergeCell ref="U141:W141"/>
    <mergeCell ref="C137:C140"/>
    <mergeCell ref="F127:G127"/>
    <mergeCell ref="H127:I127"/>
    <mergeCell ref="J127:K127"/>
    <mergeCell ref="L127:N127"/>
    <mergeCell ref="O127:Q127"/>
    <mergeCell ref="U127:V128"/>
    <mergeCell ref="Y127:Z127"/>
    <mergeCell ref="AB127:AC127"/>
    <mergeCell ref="A128:A134"/>
    <mergeCell ref="I128:I129"/>
    <mergeCell ref="K129:K130"/>
    <mergeCell ref="S129:S132"/>
    <mergeCell ref="U129:V129"/>
    <mergeCell ref="F130:F131"/>
    <mergeCell ref="U130:V130"/>
    <mergeCell ref="U132:W132"/>
    <mergeCell ref="C128:C131"/>
    <mergeCell ref="F118:G118"/>
    <mergeCell ref="H118:I118"/>
    <mergeCell ref="J118:K118"/>
    <mergeCell ref="L118:N118"/>
    <mergeCell ref="O118:Q118"/>
    <mergeCell ref="U118:V119"/>
    <mergeCell ref="Y118:Z118"/>
    <mergeCell ref="AB118:AC118"/>
    <mergeCell ref="A119:A125"/>
    <mergeCell ref="I119:I120"/>
    <mergeCell ref="K120:K121"/>
    <mergeCell ref="S120:S123"/>
    <mergeCell ref="U120:V120"/>
    <mergeCell ref="F121:F122"/>
    <mergeCell ref="U121:V121"/>
    <mergeCell ref="U123:W123"/>
    <mergeCell ref="C119:C122"/>
    <mergeCell ref="F109:G109"/>
    <mergeCell ref="H109:I109"/>
    <mergeCell ref="J109:K109"/>
    <mergeCell ref="L109:N109"/>
    <mergeCell ref="O109:Q109"/>
    <mergeCell ref="U109:V110"/>
    <mergeCell ref="Y109:Z109"/>
    <mergeCell ref="AB109:AC109"/>
    <mergeCell ref="A110:A116"/>
    <mergeCell ref="I110:I111"/>
    <mergeCell ref="K111:K112"/>
    <mergeCell ref="S111:S114"/>
    <mergeCell ref="U111:V111"/>
    <mergeCell ref="F112:F113"/>
    <mergeCell ref="U112:V112"/>
    <mergeCell ref="U114:W114"/>
    <mergeCell ref="C110:C113"/>
    <mergeCell ref="F100:G100"/>
    <mergeCell ref="H100:I100"/>
    <mergeCell ref="J100:K100"/>
    <mergeCell ref="L100:N100"/>
    <mergeCell ref="O100:Q100"/>
    <mergeCell ref="U100:V101"/>
    <mergeCell ref="Y100:Z100"/>
    <mergeCell ref="AB100:AC100"/>
    <mergeCell ref="A101:A107"/>
    <mergeCell ref="I101:I102"/>
    <mergeCell ref="K102:K103"/>
    <mergeCell ref="S102:S105"/>
    <mergeCell ref="U102:V102"/>
    <mergeCell ref="F103:F104"/>
    <mergeCell ref="U103:V103"/>
    <mergeCell ref="U105:W105"/>
    <mergeCell ref="C101:C104"/>
    <mergeCell ref="F91:G91"/>
    <mergeCell ref="H91:I91"/>
    <mergeCell ref="J91:K91"/>
    <mergeCell ref="L91:N91"/>
    <mergeCell ref="O91:Q91"/>
    <mergeCell ref="U91:V92"/>
    <mergeCell ref="Y91:Z91"/>
    <mergeCell ref="AB91:AC91"/>
    <mergeCell ref="A92:A98"/>
    <mergeCell ref="I92:I93"/>
    <mergeCell ref="K93:K94"/>
    <mergeCell ref="S93:S96"/>
    <mergeCell ref="U93:V93"/>
    <mergeCell ref="F94:F95"/>
    <mergeCell ref="U94:V94"/>
    <mergeCell ref="U96:W96"/>
    <mergeCell ref="C92:C95"/>
    <mergeCell ref="F82:G82"/>
    <mergeCell ref="H82:I82"/>
    <mergeCell ref="J82:K82"/>
    <mergeCell ref="L82:N82"/>
    <mergeCell ref="O82:Q82"/>
    <mergeCell ref="U82:V83"/>
    <mergeCell ref="Y82:Z82"/>
    <mergeCell ref="AB82:AC82"/>
    <mergeCell ref="A83:A89"/>
    <mergeCell ref="I83:I84"/>
    <mergeCell ref="K84:K85"/>
    <mergeCell ref="S84:S87"/>
    <mergeCell ref="U84:V84"/>
    <mergeCell ref="F85:F86"/>
    <mergeCell ref="U85:V85"/>
    <mergeCell ref="U87:W87"/>
    <mergeCell ref="I11:I12"/>
    <mergeCell ref="H3:I3"/>
    <mergeCell ref="H10:I10"/>
    <mergeCell ref="H2:V2"/>
    <mergeCell ref="F13:F14"/>
    <mergeCell ref="U13:V13"/>
    <mergeCell ref="J3:K3"/>
    <mergeCell ref="L10:N10"/>
    <mergeCell ref="U15:W15"/>
    <mergeCell ref="E3:F3"/>
    <mergeCell ref="E4:F4"/>
    <mergeCell ref="J4:K4"/>
    <mergeCell ref="L4:N4"/>
    <mergeCell ref="O4:Q4"/>
    <mergeCell ref="H4:I4"/>
    <mergeCell ref="K12:K13"/>
    <mergeCell ref="O10:Q10"/>
    <mergeCell ref="J10:K10"/>
    <mergeCell ref="U10:V11"/>
    <mergeCell ref="U12:V12"/>
    <mergeCell ref="S12:S15"/>
    <mergeCell ref="U8:V8"/>
    <mergeCell ref="H7:I7"/>
    <mergeCell ref="H8:I8"/>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S3"/>
    <mergeCell ref="AB10:AC10"/>
    <mergeCell ref="Y10:Z10"/>
    <mergeCell ref="X4:Z4"/>
    <mergeCell ref="U4:V4"/>
    <mergeCell ref="L5:N5"/>
    <mergeCell ref="O5:Q5"/>
    <mergeCell ref="X5:Z5"/>
    <mergeCell ref="U5:V5"/>
    <mergeCell ref="L6:N6"/>
    <mergeCell ref="O6:Q6"/>
    <mergeCell ref="U6:V6"/>
    <mergeCell ref="AB19:AC19"/>
    <mergeCell ref="I20:I21"/>
    <mergeCell ref="K21:K22"/>
    <mergeCell ref="S21:S24"/>
    <mergeCell ref="U21:V21"/>
    <mergeCell ref="F22:F23"/>
    <mergeCell ref="U22:V22"/>
    <mergeCell ref="U24:W24"/>
    <mergeCell ref="F19:G19"/>
    <mergeCell ref="H19:I19"/>
    <mergeCell ref="J19:K19"/>
    <mergeCell ref="L19:N19"/>
    <mergeCell ref="O19:Q19"/>
    <mergeCell ref="U19:V20"/>
    <mergeCell ref="Y19:Z19"/>
    <mergeCell ref="AB28:AC28"/>
    <mergeCell ref="I29:I30"/>
    <mergeCell ref="K30:K31"/>
    <mergeCell ref="S30:S33"/>
    <mergeCell ref="U30:V30"/>
    <mergeCell ref="F31:F32"/>
    <mergeCell ref="U31:V31"/>
    <mergeCell ref="U33:W33"/>
    <mergeCell ref="F28:G28"/>
    <mergeCell ref="H28:I28"/>
    <mergeCell ref="J28:K28"/>
    <mergeCell ref="L28:N28"/>
    <mergeCell ref="O28:Q28"/>
    <mergeCell ref="U28:V29"/>
    <mergeCell ref="Y28:Z28"/>
    <mergeCell ref="U37:V38"/>
    <mergeCell ref="AB37:AC37"/>
    <mergeCell ref="I38:I39"/>
    <mergeCell ref="K39:K40"/>
    <mergeCell ref="S39:S42"/>
    <mergeCell ref="U39:V39"/>
    <mergeCell ref="F40:F41"/>
    <mergeCell ref="U40:V40"/>
    <mergeCell ref="U42:W42"/>
    <mergeCell ref="F37:G37"/>
    <mergeCell ref="H37:I37"/>
    <mergeCell ref="J37:K37"/>
    <mergeCell ref="L37:N37"/>
    <mergeCell ref="O37:Q37"/>
    <mergeCell ref="Y37:Z37"/>
    <mergeCell ref="U46:V47"/>
    <mergeCell ref="AB46:AC46"/>
    <mergeCell ref="I47:I48"/>
    <mergeCell ref="K48:K49"/>
    <mergeCell ref="S48:S51"/>
    <mergeCell ref="U48:V48"/>
    <mergeCell ref="F49:F50"/>
    <mergeCell ref="U49:V49"/>
    <mergeCell ref="U51:W51"/>
    <mergeCell ref="F46:G46"/>
    <mergeCell ref="H46:I46"/>
    <mergeCell ref="J46:K46"/>
    <mergeCell ref="L46:N46"/>
    <mergeCell ref="O46:Q46"/>
    <mergeCell ref="Y46:Z46"/>
    <mergeCell ref="U55:V56"/>
    <mergeCell ref="AB55:AC55"/>
    <mergeCell ref="I56:I57"/>
    <mergeCell ref="K57:K58"/>
    <mergeCell ref="S57:S60"/>
    <mergeCell ref="U57:V57"/>
    <mergeCell ref="F58:F59"/>
    <mergeCell ref="U58:V58"/>
    <mergeCell ref="U60:W60"/>
    <mergeCell ref="F55:G55"/>
    <mergeCell ref="H55:I55"/>
    <mergeCell ref="J55:K55"/>
    <mergeCell ref="L55:N55"/>
    <mergeCell ref="O55:Q55"/>
    <mergeCell ref="Y55:Z55"/>
    <mergeCell ref="U64:V65"/>
    <mergeCell ref="AB64:AC64"/>
    <mergeCell ref="I65:I66"/>
    <mergeCell ref="K66:K67"/>
    <mergeCell ref="S66:S69"/>
    <mergeCell ref="U66:V66"/>
    <mergeCell ref="F67:F68"/>
    <mergeCell ref="U67:V67"/>
    <mergeCell ref="U69:W69"/>
    <mergeCell ref="F64:G64"/>
    <mergeCell ref="H64:I64"/>
    <mergeCell ref="J64:K64"/>
    <mergeCell ref="L64:N64"/>
    <mergeCell ref="O64:Q64"/>
    <mergeCell ref="Y64:Z64"/>
    <mergeCell ref="U73:V74"/>
    <mergeCell ref="AB73:AC73"/>
    <mergeCell ref="A74:A80"/>
    <mergeCell ref="I74:I75"/>
    <mergeCell ref="K75:K76"/>
    <mergeCell ref="S75:S78"/>
    <mergeCell ref="U75:V75"/>
    <mergeCell ref="F76:F77"/>
    <mergeCell ref="U76:V76"/>
    <mergeCell ref="U78:W78"/>
    <mergeCell ref="F73:G73"/>
    <mergeCell ref="H73:I73"/>
    <mergeCell ref="J73:K73"/>
    <mergeCell ref="L73:N73"/>
    <mergeCell ref="O73:Q73"/>
    <mergeCell ref="Y73:Z73"/>
    <mergeCell ref="C11:C14"/>
    <mergeCell ref="C20:C23"/>
    <mergeCell ref="C29:C32"/>
    <mergeCell ref="C38:C41"/>
    <mergeCell ref="C47:C50"/>
    <mergeCell ref="C56:C59"/>
    <mergeCell ref="C65:C68"/>
    <mergeCell ref="C74:C77"/>
    <mergeCell ref="C83:C86"/>
  </mergeCells>
  <conditionalFormatting sqref="C11">
    <cfRule type="cellIs" dxfId="2344" priority="77" operator="equal">
      <formula>"Please fill out Sensitivity Labels Tab"</formula>
    </cfRule>
  </conditionalFormatting>
  <conditionalFormatting sqref="C20">
    <cfRule type="cellIs" dxfId="2343" priority="62" operator="equal">
      <formula>"Please fill out Sensitivity Labels Tab"</formula>
    </cfRule>
  </conditionalFormatting>
  <conditionalFormatting sqref="C29">
    <cfRule type="cellIs" dxfId="2342" priority="61" operator="equal">
      <formula>"Please fill out Sensitivity Labels Tab"</formula>
    </cfRule>
  </conditionalFormatting>
  <conditionalFormatting sqref="C38">
    <cfRule type="cellIs" dxfId="2341" priority="60" operator="equal">
      <formula>"Please fill out Sensitivity Labels Tab"</formula>
    </cfRule>
  </conditionalFormatting>
  <conditionalFormatting sqref="C47">
    <cfRule type="cellIs" dxfId="2340" priority="59" operator="equal">
      <formula>"Please fill out Sensitivity Labels Tab"</formula>
    </cfRule>
  </conditionalFormatting>
  <conditionalFormatting sqref="C56">
    <cfRule type="cellIs" dxfId="2339" priority="58" operator="equal">
      <formula>"Please fill out Sensitivity Labels Tab"</formula>
    </cfRule>
  </conditionalFormatting>
  <conditionalFormatting sqref="C65">
    <cfRule type="cellIs" dxfId="2338" priority="57" operator="equal">
      <formula>"Please fill out Sensitivity Labels Tab"</formula>
    </cfRule>
  </conditionalFormatting>
  <conditionalFormatting sqref="C74">
    <cfRule type="cellIs" dxfId="2337" priority="56" operator="equal">
      <formula>"Please fill out Sensitivity Labels Tab"</formula>
    </cfRule>
  </conditionalFormatting>
  <conditionalFormatting sqref="C83">
    <cfRule type="cellIs" dxfId="2336" priority="55" operator="equal">
      <formula>"Please fill out Sensitivity Labels Tab"</formula>
    </cfRule>
  </conditionalFormatting>
  <conditionalFormatting sqref="C92">
    <cfRule type="cellIs" dxfId="2335" priority="54" operator="equal">
      <formula>"Please fill out Sensitivity Labels Tab"</formula>
    </cfRule>
  </conditionalFormatting>
  <conditionalFormatting sqref="C101">
    <cfRule type="cellIs" dxfId="2334" priority="53" operator="equal">
      <formula>"Please fill out Sensitivity Labels Tab"</formula>
    </cfRule>
  </conditionalFormatting>
  <conditionalFormatting sqref="C110">
    <cfRule type="cellIs" dxfId="2333" priority="52" operator="equal">
      <formula>"Please fill out Sensitivity Labels Tab"</formula>
    </cfRule>
  </conditionalFormatting>
  <conditionalFormatting sqref="C119">
    <cfRule type="cellIs" dxfId="2332" priority="51" operator="equal">
      <formula>"Please fill out Sensitivity Labels Tab"</formula>
    </cfRule>
  </conditionalFormatting>
  <conditionalFormatting sqref="C128">
    <cfRule type="cellIs" dxfId="2331" priority="50" operator="equal">
      <formula>"Please fill out Sensitivity Labels Tab"</formula>
    </cfRule>
  </conditionalFormatting>
  <conditionalFormatting sqref="C137">
    <cfRule type="cellIs" dxfId="2330" priority="49" operator="equal">
      <formula>"Please fill out Sensitivity Labels Tab"</formula>
    </cfRule>
  </conditionalFormatting>
  <conditionalFormatting sqref="C146">
    <cfRule type="cellIs" dxfId="2329" priority="48" operator="equal">
      <formula>"Please fill out Sensitivity Labels Tab"</formula>
    </cfRule>
  </conditionalFormatting>
  <conditionalFormatting sqref="C155">
    <cfRule type="cellIs" dxfId="2328" priority="47" operator="equal">
      <formula>"Please fill out Sensitivity Labels Tab"</formula>
    </cfRule>
  </conditionalFormatting>
  <conditionalFormatting sqref="C164">
    <cfRule type="cellIs" dxfId="2327" priority="46" operator="equal">
      <formula>"Please fill out Sensitivity Labels Tab"</formula>
    </cfRule>
  </conditionalFormatting>
  <conditionalFormatting sqref="C173">
    <cfRule type="cellIs" dxfId="2326" priority="45" operator="equal">
      <formula>"Please fill out Sensitivity Labels Tab"</formula>
    </cfRule>
  </conditionalFormatting>
  <conditionalFormatting sqref="C182">
    <cfRule type="cellIs" dxfId="2325" priority="44" operator="equal">
      <formula>"Please fill out Sensitivity Labels Tab"</formula>
    </cfRule>
  </conditionalFormatting>
  <conditionalFormatting sqref="J11">
    <cfRule type="expression" dxfId="2304" priority="1490">
      <formula>H13=TRUE</formula>
    </cfRule>
  </conditionalFormatting>
  <conditionalFormatting sqref="J12">
    <cfRule type="expression" dxfId="2303" priority="1491">
      <formula>H13=TRUE</formula>
    </cfRule>
  </conditionalFormatting>
  <conditionalFormatting sqref="J20">
    <cfRule type="expression" dxfId="2302" priority="1423">
      <formula>H22=TRUE</formula>
    </cfRule>
  </conditionalFormatting>
  <conditionalFormatting sqref="J21">
    <cfRule type="expression" dxfId="2301" priority="1424">
      <formula>H22=TRUE</formula>
    </cfRule>
  </conditionalFormatting>
  <conditionalFormatting sqref="J29">
    <cfRule type="expression" dxfId="2300" priority="1360">
      <formula>H31=TRUE</formula>
    </cfRule>
  </conditionalFormatting>
  <conditionalFormatting sqref="J30">
    <cfRule type="expression" dxfId="2299" priority="1361">
      <formula>H31=TRUE</formula>
    </cfRule>
  </conditionalFormatting>
  <conditionalFormatting sqref="J38">
    <cfRule type="expression" dxfId="2298" priority="1298">
      <formula>H40=TRUE</formula>
    </cfRule>
  </conditionalFormatting>
  <conditionalFormatting sqref="J39">
    <cfRule type="expression" dxfId="2297" priority="1299">
      <formula>H40=TRUE</formula>
    </cfRule>
  </conditionalFormatting>
  <conditionalFormatting sqref="J47">
    <cfRule type="expression" dxfId="2296" priority="1236">
      <formula>H49=TRUE</formula>
    </cfRule>
  </conditionalFormatting>
  <conditionalFormatting sqref="J48">
    <cfRule type="expression" dxfId="2295" priority="1237">
      <formula>H49=TRUE</formula>
    </cfRule>
  </conditionalFormatting>
  <conditionalFormatting sqref="J56">
    <cfRule type="expression" dxfId="2294" priority="1174">
      <formula>H58=TRUE</formula>
    </cfRule>
  </conditionalFormatting>
  <conditionalFormatting sqref="J57">
    <cfRule type="expression" dxfId="2293" priority="1175">
      <formula>H58=TRUE</formula>
    </cfRule>
  </conditionalFormatting>
  <conditionalFormatting sqref="J65">
    <cfRule type="expression" dxfId="2292" priority="1112">
      <formula>H67=TRUE</formula>
    </cfRule>
  </conditionalFormatting>
  <conditionalFormatting sqref="J66">
    <cfRule type="expression" dxfId="2291" priority="1113">
      <formula>H67=TRUE</formula>
    </cfRule>
  </conditionalFormatting>
  <conditionalFormatting sqref="J74">
    <cfRule type="expression" dxfId="2290" priority="1050">
      <formula>H76=TRUE</formula>
    </cfRule>
  </conditionalFormatting>
  <conditionalFormatting sqref="J75">
    <cfRule type="expression" dxfId="2289" priority="1051">
      <formula>H76=TRUE</formula>
    </cfRule>
  </conditionalFormatting>
  <conditionalFormatting sqref="J83">
    <cfRule type="expression" dxfId="2288" priority="962">
      <formula>H85=TRUE</formula>
    </cfRule>
  </conditionalFormatting>
  <conditionalFormatting sqref="J84">
    <cfRule type="expression" dxfId="2287" priority="963">
      <formula>H85=TRUE</formula>
    </cfRule>
  </conditionalFormatting>
  <conditionalFormatting sqref="J92">
    <cfRule type="expression" dxfId="2286" priority="900">
      <formula>H94=TRUE</formula>
    </cfRule>
  </conditionalFormatting>
  <conditionalFormatting sqref="J93">
    <cfRule type="expression" dxfId="2285" priority="901">
      <formula>H94=TRUE</formula>
    </cfRule>
  </conditionalFormatting>
  <conditionalFormatting sqref="J101">
    <cfRule type="expression" dxfId="2284" priority="838">
      <formula>H103=TRUE</formula>
    </cfRule>
  </conditionalFormatting>
  <conditionalFormatting sqref="J102">
    <cfRule type="expression" dxfId="2283" priority="839">
      <formula>H103=TRUE</formula>
    </cfRule>
  </conditionalFormatting>
  <conditionalFormatting sqref="J110">
    <cfRule type="expression" dxfId="2282" priority="776">
      <formula>H112=TRUE</formula>
    </cfRule>
  </conditionalFormatting>
  <conditionalFormatting sqref="J111">
    <cfRule type="expression" dxfId="2281" priority="777">
      <formula>H112=TRUE</formula>
    </cfRule>
  </conditionalFormatting>
  <conditionalFormatting sqref="J119">
    <cfRule type="expression" dxfId="2280" priority="714">
      <formula>H121=TRUE</formula>
    </cfRule>
  </conditionalFormatting>
  <conditionalFormatting sqref="J120">
    <cfRule type="expression" dxfId="2279" priority="715">
      <formula>H121=TRUE</formula>
    </cfRule>
  </conditionalFormatting>
  <conditionalFormatting sqref="J128">
    <cfRule type="expression" dxfId="2278" priority="652">
      <formula>H130=TRUE</formula>
    </cfRule>
  </conditionalFormatting>
  <conditionalFormatting sqref="J129">
    <cfRule type="expression" dxfId="2277" priority="653">
      <formula>H130=TRUE</formula>
    </cfRule>
  </conditionalFormatting>
  <conditionalFormatting sqref="J137">
    <cfRule type="expression" dxfId="2276" priority="590">
      <formula>H139=TRUE</formula>
    </cfRule>
  </conditionalFormatting>
  <conditionalFormatting sqref="J138">
    <cfRule type="expression" dxfId="2275" priority="591">
      <formula>H139=TRUE</formula>
    </cfRule>
  </conditionalFormatting>
  <conditionalFormatting sqref="J146">
    <cfRule type="expression" dxfId="2274" priority="528">
      <formula>H148=TRUE</formula>
    </cfRule>
  </conditionalFormatting>
  <conditionalFormatting sqref="J147">
    <cfRule type="expression" dxfId="2273" priority="529">
      <formula>H148=TRUE</formula>
    </cfRule>
  </conditionalFormatting>
  <conditionalFormatting sqref="J155">
    <cfRule type="expression" dxfId="2272" priority="466">
      <formula>H157=TRUE</formula>
    </cfRule>
  </conditionalFormatting>
  <conditionalFormatting sqref="J156">
    <cfRule type="expression" dxfId="2271" priority="467">
      <formula>H157=TRUE</formula>
    </cfRule>
  </conditionalFormatting>
  <conditionalFormatting sqref="J164">
    <cfRule type="expression" dxfId="2270" priority="404">
      <formula>H166=TRUE</formula>
    </cfRule>
  </conditionalFormatting>
  <conditionalFormatting sqref="J165">
    <cfRule type="expression" dxfId="2269" priority="405">
      <formula>H166=TRUE</formula>
    </cfRule>
  </conditionalFormatting>
  <conditionalFormatting sqref="J173">
    <cfRule type="expression" dxfId="2268" priority="342">
      <formula>H175=TRUE</formula>
    </cfRule>
  </conditionalFormatting>
  <conditionalFormatting sqref="J174">
    <cfRule type="expression" dxfId="2267" priority="343">
      <formula>H175=TRUE</formula>
    </cfRule>
  </conditionalFormatting>
  <conditionalFormatting sqref="J182">
    <cfRule type="expression" dxfId="2266" priority="280">
      <formula>H184=TRUE</formula>
    </cfRule>
  </conditionalFormatting>
  <conditionalFormatting sqref="J183">
    <cfRule type="expression" dxfId="2265" priority="281">
      <formula>H184=TRUE</formula>
    </cfRule>
  </conditionalFormatting>
  <conditionalFormatting sqref="J3:K3">
    <cfRule type="expression" dxfId="2264" priority="1498">
      <formula>OR(H13,H22,H31,H40,H49,H58,H67,H76,H85,H94,H103,H112,H121,H130,H139,H148,H157,H166,H175,H184)</formula>
    </cfRule>
  </conditionalFormatting>
  <conditionalFormatting sqref="J10:K10">
    <cfRule type="expression" dxfId="2263" priority="1381">
      <formula>H13=TRUE</formula>
    </cfRule>
  </conditionalFormatting>
  <conditionalFormatting sqref="J19:K19">
    <cfRule type="expression" dxfId="2262" priority="1380">
      <formula>H22=TRUE</formula>
    </cfRule>
  </conditionalFormatting>
  <conditionalFormatting sqref="J28:K28">
    <cfRule type="expression" dxfId="2261" priority="1318">
      <formula>H31=TRUE</formula>
    </cfRule>
  </conditionalFormatting>
  <conditionalFormatting sqref="J37:K37">
    <cfRule type="expression" dxfId="2260" priority="1256">
      <formula>H40=TRUE</formula>
    </cfRule>
  </conditionalFormatting>
  <conditionalFormatting sqref="J46:K46">
    <cfRule type="expression" dxfId="2259" priority="1194">
      <formula>H49=TRUE</formula>
    </cfRule>
  </conditionalFormatting>
  <conditionalFormatting sqref="J55:K55">
    <cfRule type="expression" dxfId="2258" priority="1132">
      <formula>H58=TRUE</formula>
    </cfRule>
  </conditionalFormatting>
  <conditionalFormatting sqref="J64:K64">
    <cfRule type="expression" dxfId="2257" priority="78">
      <formula>H67=TRUE</formula>
    </cfRule>
  </conditionalFormatting>
  <conditionalFormatting sqref="J73:K73">
    <cfRule type="expression" dxfId="2256" priority="1008">
      <formula>H76=TRUE</formula>
    </cfRule>
  </conditionalFormatting>
  <conditionalFormatting sqref="J82:K82">
    <cfRule type="expression" dxfId="2255" priority="926">
      <formula>H85=TRUE</formula>
    </cfRule>
  </conditionalFormatting>
  <conditionalFormatting sqref="J91:K91">
    <cfRule type="expression" dxfId="2254" priority="864">
      <formula>H94=TRUE</formula>
    </cfRule>
  </conditionalFormatting>
  <conditionalFormatting sqref="J100:K100">
    <cfRule type="expression" dxfId="2253" priority="802">
      <formula>H103=TRUE</formula>
    </cfRule>
  </conditionalFormatting>
  <conditionalFormatting sqref="J109:K109">
    <cfRule type="expression" dxfId="2252" priority="740">
      <formula>H112=TRUE</formula>
    </cfRule>
  </conditionalFormatting>
  <conditionalFormatting sqref="J118:K118">
    <cfRule type="expression" dxfId="2251" priority="678">
      <formula>H121=TRUE</formula>
    </cfRule>
  </conditionalFormatting>
  <conditionalFormatting sqref="J127:K127">
    <cfRule type="expression" dxfId="2250" priority="616">
      <formula>H130=TRUE</formula>
    </cfRule>
  </conditionalFormatting>
  <conditionalFormatting sqref="J136:K136">
    <cfRule type="expression" dxfId="2249" priority="554">
      <formula>H139=TRUE</formula>
    </cfRule>
  </conditionalFormatting>
  <conditionalFormatting sqref="J145:K145">
    <cfRule type="expression" dxfId="2248" priority="492">
      <formula>H148=TRUE</formula>
    </cfRule>
  </conditionalFormatting>
  <conditionalFormatting sqref="J154:K154">
    <cfRule type="expression" dxfId="2247" priority="430">
      <formula>H157=TRUE</formula>
    </cfRule>
  </conditionalFormatting>
  <conditionalFormatting sqref="J163:K163">
    <cfRule type="expression" dxfId="2246" priority="368">
      <formula>H166=TRUE</formula>
    </cfRule>
  </conditionalFormatting>
  <conditionalFormatting sqref="J172:K172">
    <cfRule type="expression" dxfId="2245" priority="306">
      <formula>H175=TRUE</formula>
    </cfRule>
  </conditionalFormatting>
  <conditionalFormatting sqref="J181:K181">
    <cfRule type="expression" dxfId="2244" priority="244">
      <formula>H184=TRUE</formula>
    </cfRule>
  </conditionalFormatting>
  <conditionalFormatting sqref="K11">
    <cfRule type="expression" dxfId="2243" priority="1494">
      <formula>H13=TRUE</formula>
    </cfRule>
  </conditionalFormatting>
  <conditionalFormatting sqref="K12:K13">
    <cfRule type="expression" dxfId="2242" priority="1493">
      <formula>H13=TRUE</formula>
    </cfRule>
  </conditionalFormatting>
  <conditionalFormatting sqref="K20">
    <cfRule type="expression" dxfId="2241" priority="1426">
      <formula>H22=TRUE</formula>
    </cfRule>
  </conditionalFormatting>
  <conditionalFormatting sqref="K21:K22">
    <cfRule type="expression" dxfId="2240" priority="1425">
      <formula>H22=TRUE</formula>
    </cfRule>
  </conditionalFormatting>
  <conditionalFormatting sqref="K29">
    <cfRule type="expression" dxfId="2239" priority="1363">
      <formula>H31=TRUE</formula>
    </cfRule>
  </conditionalFormatting>
  <conditionalFormatting sqref="K30:K31">
    <cfRule type="expression" dxfId="2238" priority="1362">
      <formula>H31=TRUE</formula>
    </cfRule>
  </conditionalFormatting>
  <conditionalFormatting sqref="K38">
    <cfRule type="expression" dxfId="2237" priority="1301">
      <formula>H40=TRUE</formula>
    </cfRule>
  </conditionalFormatting>
  <conditionalFormatting sqref="K39:K40">
    <cfRule type="expression" dxfId="2236" priority="1300">
      <formula>H40=TRUE</formula>
    </cfRule>
  </conditionalFormatting>
  <conditionalFormatting sqref="K47">
    <cfRule type="expression" dxfId="2235" priority="1239">
      <formula>H49=TRUE</formula>
    </cfRule>
  </conditionalFormatting>
  <conditionalFormatting sqref="K48:K49">
    <cfRule type="expression" dxfId="2234" priority="1238">
      <formula>H49=TRUE</formula>
    </cfRule>
  </conditionalFormatting>
  <conditionalFormatting sqref="K56">
    <cfRule type="expression" dxfId="2233" priority="1177">
      <formula>H58=TRUE</formula>
    </cfRule>
  </conditionalFormatting>
  <conditionalFormatting sqref="K57:K58">
    <cfRule type="expression" dxfId="2232" priority="1176">
      <formula>H58=TRUE</formula>
    </cfRule>
  </conditionalFormatting>
  <conditionalFormatting sqref="K65">
    <cfRule type="expression" dxfId="2231" priority="1115">
      <formula>H67=TRUE</formula>
    </cfRule>
  </conditionalFormatting>
  <conditionalFormatting sqref="K66:K67">
    <cfRule type="expression" dxfId="2230" priority="1114">
      <formula>H67=TRUE</formula>
    </cfRule>
  </conditionalFormatting>
  <conditionalFormatting sqref="K74">
    <cfRule type="expression" dxfId="2229" priority="1053">
      <formula>H76=TRUE</formula>
    </cfRule>
  </conditionalFormatting>
  <conditionalFormatting sqref="K75:K76">
    <cfRule type="expression" dxfId="2228" priority="1052">
      <formula>H76=TRUE</formula>
    </cfRule>
  </conditionalFormatting>
  <conditionalFormatting sqref="K83">
    <cfRule type="expression" dxfId="2227" priority="965">
      <formula>H85=TRUE</formula>
    </cfRule>
  </conditionalFormatting>
  <conditionalFormatting sqref="K84:K85">
    <cfRule type="expression" dxfId="2226" priority="964">
      <formula>H85=TRUE</formula>
    </cfRule>
  </conditionalFormatting>
  <conditionalFormatting sqref="K92">
    <cfRule type="expression" dxfId="2225" priority="903">
      <formula>H94=TRUE</formula>
    </cfRule>
  </conditionalFormatting>
  <conditionalFormatting sqref="K93:K94">
    <cfRule type="expression" dxfId="2224" priority="902">
      <formula>H94=TRUE</formula>
    </cfRule>
  </conditionalFormatting>
  <conditionalFormatting sqref="K101">
    <cfRule type="expression" dxfId="2223" priority="841">
      <formula>H103=TRUE</formula>
    </cfRule>
  </conditionalFormatting>
  <conditionalFormatting sqref="K102:K103">
    <cfRule type="expression" dxfId="2222" priority="840">
      <formula>H103=TRUE</formula>
    </cfRule>
  </conditionalFormatting>
  <conditionalFormatting sqref="K110">
    <cfRule type="expression" dxfId="2221" priority="779">
      <formula>H112=TRUE</formula>
    </cfRule>
  </conditionalFormatting>
  <conditionalFormatting sqref="K111:K112">
    <cfRule type="expression" dxfId="2220" priority="778">
      <formula>H112=TRUE</formula>
    </cfRule>
  </conditionalFormatting>
  <conditionalFormatting sqref="K119">
    <cfRule type="expression" dxfId="2219" priority="717">
      <formula>H121=TRUE</formula>
    </cfRule>
  </conditionalFormatting>
  <conditionalFormatting sqref="K120:K121">
    <cfRule type="expression" dxfId="2218" priority="716">
      <formula>H121=TRUE</formula>
    </cfRule>
  </conditionalFormatting>
  <conditionalFormatting sqref="K128">
    <cfRule type="expression" dxfId="2217" priority="655">
      <formula>H130=TRUE</formula>
    </cfRule>
  </conditionalFormatting>
  <conditionalFormatting sqref="K129:K130">
    <cfRule type="expression" dxfId="2216" priority="654">
      <formula>H130=TRUE</formula>
    </cfRule>
  </conditionalFormatting>
  <conditionalFormatting sqref="K137">
    <cfRule type="expression" dxfId="2215" priority="593">
      <formula>H139=TRUE</formula>
    </cfRule>
  </conditionalFormatting>
  <conditionalFormatting sqref="K138:K139">
    <cfRule type="expression" dxfId="2214" priority="592">
      <formula>H139=TRUE</formula>
    </cfRule>
  </conditionalFormatting>
  <conditionalFormatting sqref="K146">
    <cfRule type="expression" dxfId="2213" priority="531">
      <formula>H148=TRUE</formula>
    </cfRule>
  </conditionalFormatting>
  <conditionalFormatting sqref="K147:K148">
    <cfRule type="expression" dxfId="2212" priority="530">
      <formula>H148=TRUE</formula>
    </cfRule>
  </conditionalFormatting>
  <conditionalFormatting sqref="K155">
    <cfRule type="expression" dxfId="2211" priority="469">
      <formula>H157=TRUE</formula>
    </cfRule>
  </conditionalFormatting>
  <conditionalFormatting sqref="K156:K157">
    <cfRule type="expression" dxfId="2210" priority="468">
      <formula>H157=TRUE</formula>
    </cfRule>
  </conditionalFormatting>
  <conditionalFormatting sqref="K164">
    <cfRule type="expression" dxfId="2209" priority="407">
      <formula>H166=TRUE</formula>
    </cfRule>
  </conditionalFormatting>
  <conditionalFormatting sqref="K165:K166">
    <cfRule type="expression" dxfId="2208" priority="406">
      <formula>H166=TRUE</formula>
    </cfRule>
  </conditionalFormatting>
  <conditionalFormatting sqref="K173">
    <cfRule type="expression" dxfId="2207" priority="345">
      <formula>H175=TRUE</formula>
    </cfRule>
  </conditionalFormatting>
  <conditionalFormatting sqref="K174:K175">
    <cfRule type="expression" dxfId="2206" priority="344">
      <formula>H175=TRUE</formula>
    </cfRule>
  </conditionalFormatting>
  <conditionalFormatting sqref="K182">
    <cfRule type="expression" dxfId="2205" priority="283">
      <formula>H184=TRUE</formula>
    </cfRule>
  </conditionalFormatting>
  <conditionalFormatting sqref="K183:K184">
    <cfRule type="expression" dxfId="2204" priority="282">
      <formula>H184=TRUE</formula>
    </cfRule>
  </conditionalFormatting>
  <conditionalFormatting sqref="L182 L11 L20 L29 L38 L47 L56 L65 L74 L83 L92 L119 L101 L110 L128 L137 L146 L155 L164 L173">
    <cfRule type="expression" dxfId="2203" priority="1845">
      <formula>AND(H13=TRUE,J11=TRUE)</formula>
    </cfRule>
  </conditionalFormatting>
  <conditionalFormatting sqref="L183 L12 L21 L30 L39 L48 L57 L66 L75 L84 L93 L120 L102 L111 L129 L138 L147 L156 L165 L174">
    <cfRule type="expression" dxfId="2202" priority="1846">
      <formula>AND(H13=TRUE,J11=TRUE)</formula>
    </cfRule>
  </conditionalFormatting>
  <conditionalFormatting sqref="L184 L13 L22 L31 L40 L49 L58 L67 L76 L85 L94 L121 L103 L112 L130 L139 L148 L157 L166 L175">
    <cfRule type="expression" dxfId="2201" priority="1847">
      <formula>AND(H13=TRUE,J11=TRUE)</formula>
    </cfRule>
  </conditionalFormatting>
  <conditionalFormatting sqref="L3:N3">
    <cfRule type="expression" dxfId="2200" priority="1905">
      <formula>OR((AND(H13,J11)=TRUE),(AND(H22,J20)=TRUE),(AND(H31,J29)=TRUE),(AND(H40,J38)=TRUE),(AND(H49,J47)=TRUE),(AND(H58,J56)=TRUE),(AND(H67,J65)=TRUE),(AND(H76,J74)=TRUE),(AND(H85,J83)=TRUE),(AND(H94,J92)=TRUE),(AND(H103,J101)=TRUE),(AND(H112,J110)=TRUE),(AND(H121,J119)=TRUE),(AND(H130,J128)=TRUE),(AND(H139,J137)=TRUE),(AND(H148,J146)=TRUE),(AND(H157,J55)=TRUE),(AND(H166,J164)=TRUE),(AND(H175,J173)=TRUE),(AND(H184,J182)=TRUE))</formula>
    </cfRule>
  </conditionalFormatting>
  <conditionalFormatting sqref="L181:N181 L10:N10 L19:N19 L28:N28 L37:N37 L46:N46 L55:N55 L64:N64 L73:N73 L82:N82 L91:N91 L118:N118 L100:N100 L109:N109 L127:N127 L136:N136 L145:N145 L154:N154 L163:N163 L172:N172">
    <cfRule type="expression" dxfId="2199" priority="1906">
      <formula>AND(H13=TRUE,J11=TRUE)</formula>
    </cfRule>
  </conditionalFormatting>
  <conditionalFormatting sqref="M182 M11 M20 M29 M38 M47 M56 M65 M74 M83 M92 M119 M101 M110 M128 M137 M146 M155 M164 M173">
    <cfRule type="expression" dxfId="2198" priority="1926">
      <formula>AND(H13=TRUE,J11=TRUE)</formula>
    </cfRule>
  </conditionalFormatting>
  <conditionalFormatting sqref="M183 M12 M21 M30 M39 M48 M57 M66 M75 M84 M93 M120 M102 M111 M129 M138 M147 M156 M165 M174">
    <cfRule type="expression" dxfId="2197" priority="1927">
      <formula>AND(H13=TRUE,J11=TRUE)</formula>
    </cfRule>
  </conditionalFormatting>
  <conditionalFormatting sqref="M184 M13 M22 M31 M40 M49 M58 M67 M76 M85 M94 M121 M103 M112 M130 M139 M148 M157 M166 M175">
    <cfRule type="expression" dxfId="2196" priority="1928">
      <formula>AND(H13=TRUE,J11=TRUE)</formula>
    </cfRule>
  </conditionalFormatting>
  <conditionalFormatting sqref="N183 N12 N21 N30 N39 N48 N57 N66 N75 N84 N93 N120 N102 N111 N129 N138 N147 N156 N165 N174">
    <cfRule type="expression" dxfId="2195" priority="2702">
      <formula>AND(L12=TRUE,H13=TRUE)</formula>
    </cfRule>
  </conditionalFormatting>
  <conditionalFormatting sqref="N184 N13 N22 N31 N40 N49 N58 N67 N76 N85 N94 N121 N103 N112 N130 N139 N148 N157 N166 N175">
    <cfRule type="expression" dxfId="2194" priority="2722">
      <formula>AND(L13=TRUE,H13=TRUE)</formula>
    </cfRule>
  </conditionalFormatting>
  <conditionalFormatting sqref="O182 O11 O20 O29 O38 O47 O56 O65 O74 O83 O92 O119 O101 O110 O128 O137 O146 O155 O164 O173">
    <cfRule type="expression" dxfId="2193" priority="2026">
      <formula>AND(H13=TRUE,J11=TRUE)</formula>
    </cfRule>
  </conditionalFormatting>
  <conditionalFormatting sqref="O183 O12 O21 O30 O39 O48 O57 O66 O75 O84 O93 O120 O102 O111 O129 O138 O147 O156 O165 O174">
    <cfRule type="expression" dxfId="2192" priority="2027">
      <formula>AND(H13=TRUE,J11=TRUE)</formula>
    </cfRule>
  </conditionalFormatting>
  <conditionalFormatting sqref="O184 O13 O22 O31 O40 O49 O58 O67 O76 O85 O94 O121 O103 O112 O130 O139 O148 O157 O166 O175">
    <cfRule type="expression" dxfId="2191" priority="2028">
      <formula>AND(H13=TRUE,J11=TRUE)</formula>
    </cfRule>
  </conditionalFormatting>
  <conditionalFormatting sqref="O3:Q3">
    <cfRule type="expression" dxfId="2190" priority="2086">
      <formula>OR((AND(H13,J11)=TRUE),(AND(H22,J20)=TRUE),(AND(H31,J29)=TRUE),(AND(H40,J38)=TRUE),(AND(H49,J47)=TRUE),(AND(H58,J56)=TRUE),(AND(H67,J65)=TRUE),(AND(H76,J74)=TRUE),(AND(H85,J83)=TRUE),(AND(H94,J92)=TRUE),(AND(H103,J101)=TRUE),(AND(H112,J110)=TRUE),(AND(H121,J119)=TRUE),(AND(H130,J128)=TRUE),(AND(H139,J137)=TRUE),(AND(H148,J146)=TRUE),(AND(H157,J55)=TRUE),(AND(H166,J164)=TRUE),(AND(H175,J173)=TRUE),(AND(H184,J182)=TRUE))</formula>
    </cfRule>
  </conditionalFormatting>
  <conditionalFormatting sqref="O181:Q181 O10:Q10 O19:Q19 O28:Q28 O37:Q37 O46:Q46 O55:Q55 O64:Q64 O73:Q73 O82:Q82 O91:Q91 O118:Q118 O100:Q100 O109:Q109 O127:Q127 O136:Q136 O145:Q145 O154:Q154 O163:Q163 O172:Q172">
    <cfRule type="expression" dxfId="2189" priority="2087">
      <formula>AND(H13=TRUE,J11=TRUE)</formula>
    </cfRule>
  </conditionalFormatting>
  <conditionalFormatting sqref="P182 P11 P20 P29 P38 P47 P56 P65 P74 P83 P92 P119 P101 P110 P128 P137 P146 P155 P164 P173">
    <cfRule type="expression" dxfId="2188" priority="2107">
      <formula>AND(H13=TRUE,J11=TRUE)</formula>
    </cfRule>
  </conditionalFormatting>
  <conditionalFormatting sqref="P183 P12 P21 P30 P39 P48 P57 P66 P75 P84 P93 P120 P102 P111 P129 P138 P147 P156 P165 P174">
    <cfRule type="expression" dxfId="2187" priority="2108">
      <formula>AND(H13=TRUE,J11=TRUE)</formula>
    </cfRule>
  </conditionalFormatting>
  <conditionalFormatting sqref="P184 P13 P22 P31 P40 P49 P58 P67 P76 P85 P94 P121 P103 P112 P130 P139 P148 P157 P166 P175">
    <cfRule type="expression" dxfId="2186" priority="2109">
      <formula>AND(H13=TRUE,J11=TRUE)</formula>
    </cfRule>
  </conditionalFormatting>
  <conditionalFormatting sqref="Q184 Q13 Q22 Q31 Q40 Q49 Q58 Q67 Q76 Q85 Q94 Q121 Q103 Q112 Q130 Q139 Q148 Q157 Q166 Q175">
    <cfRule type="expression" dxfId="2185" priority="3733">
      <formula>AND(H13=TRUE,J11=TRUE,O13=TRUE)</formula>
    </cfRule>
  </conditionalFormatting>
  <conditionalFormatting sqref="R3">
    <cfRule type="expression" dxfId="2184" priority="2227">
      <formula>OR((AND(H13,J11)=TRUE),(AND(H22,J20)=TRUE),(AND(H31,J29)=TRUE),(AND(H40,J38)=TRUE),(AND(H49,J47)=TRUE),(AND(H58,J56)=TRUE),(AND(H67,J65)=TRUE),(AND(H76,J74)=TRUE),(AND(H85,J83)=TRUE),(AND(H94,J92)=TRUE),(AND(H103,J101)=TRUE),(AND(H112,J110)=TRUE),(AND(H121,J119)=TRUE),(AND(H130,J128)=TRUE),(AND(H139,J137)=TRUE),(AND(H148,J146)=TRUE),(AND(H157,J55)=TRUE),(AND(H166,J164)=TRUE),(AND(H175,J173)=TRUE),(AND(H184,J182)=TRUE))</formula>
    </cfRule>
  </conditionalFormatting>
  <conditionalFormatting sqref="R187 R16 R25 R34 R43 R52 R61 R70 R79 R88 R97 R124 R106 R115 R133 R142 R151 R160 R169 R178">
    <cfRule type="expression" dxfId="2183" priority="2187">
      <formula>AND(H13=TRUE,J11=TRUE)</formula>
    </cfRule>
  </conditionalFormatting>
  <conditionalFormatting sqref="R188 R17 R26 R35 R44 R53 R62 R71 R80 R89 R98 R125 R107 R116 R134 R143 R152 R161 R170 R179">
    <cfRule type="expression" dxfId="2182" priority="2188">
      <formula>AND(H13=TRUE,J11=TRUE)</formula>
    </cfRule>
  </conditionalFormatting>
  <conditionalFormatting sqref="S181 S10 S19 S28 S37 S46 S55 S64 S73 S82 S91 S118 S100 S109 S127 S136 S145 S154 S163 S172">
    <cfRule type="expression" dxfId="2180" priority="2228">
      <formula>AND(H13=TRUE,J11=TRUE)</formula>
    </cfRule>
  </conditionalFormatting>
  <conditionalFormatting sqref="S182 S11 S29 S38 S47 S56 S65 S74 S83 S92 S119 S101 S110 S128 S137 S146 S155 S164 S173">
    <cfRule type="expression" dxfId="2179" priority="2229">
      <formula>AND(H13=TRUE,J11=TRUE)</formula>
    </cfRule>
  </conditionalFormatting>
  <conditionalFormatting sqref="S183:S186 S12:S15 S21:S24 S30:S33 S39:S42 S48:S51 S57:S60 S66:S69 S75:S78 S84:S87 S93:S96 S120:S123 S102:S105 S111:S114 S129:S132 S138:S141 S147:S150 S156:S159 S165:S168 S174:S177">
    <cfRule type="expression" dxfId="2178" priority="2230">
      <formula>AND(H13=TRUE,J11=TRUE)</formula>
    </cfRule>
  </conditionalFormatting>
  <conditionalFormatting sqref="S187 S16 S25 S34 S43 S52 S61 S70 S79 S88 S97 S124 S106 S115 S133 S142 S151 S160 S169 S178">
    <cfRule type="expression" dxfId="2177" priority="2231">
      <formula>AND(H13=TRUE,J11=TRUE)</formula>
    </cfRule>
  </conditionalFormatting>
  <conditionalFormatting sqref="S188 S17 S26 S35 S44 S53 S62 S71 S80 S89 S98 S125 S107 S116 S134 S143 S152 S161 S170 S179">
    <cfRule type="expression" dxfId="2176" priority="2232">
      <formula>AND(H13=TRUE,J11=TRUE)</formula>
    </cfRule>
  </conditionalFormatting>
  <conditionalFormatting sqref="U185 U14 U23 U32 U41 U50 U59 U68 U77 U86 U95 U122 U104 U113 U131 U140 U149 U158 U167 U176">
    <cfRule type="expression" dxfId="2175" priority="2327">
      <formula>AND(H13=TRUE,J12=TRUE)</formula>
    </cfRule>
  </conditionalFormatting>
  <conditionalFormatting sqref="U187 U16 U25 U34 U43 U52 U61 U70 U79 U88 U97 U124 U106 U115 U133 U142 U151 U160 U169 U178">
    <cfRule type="expression" dxfId="2174" priority="2328">
      <formula>AND(H13=TRUE,J12=TRUE)</formula>
    </cfRule>
  </conditionalFormatting>
  <conditionalFormatting sqref="U188 U17 U26 U35 U44 U53 U62 U71 U80 U89 U98 U125 U107 U116 U134 U143 U152 U161 U170 U179">
    <cfRule type="expression" dxfId="2173" priority="2329">
      <formula>AND(H13=TRUE,J12=TRUE)</formula>
    </cfRule>
  </conditionalFormatting>
  <conditionalFormatting sqref="U3:V3">
    <cfRule type="expression" dxfId="2172" priority="2387">
      <formula>OR((AND(H13,J12)=TRUE),(AND(H22,J21)=TRUE),(AND(H31,J30)=TRUE),(AND(H40,J39)=TRUE),(AND(H49,J48)=TRUE),(AND(H58,J57)=TRUE),(AND(H67,J66)=TRUE),(AND(H76,J75)=TRUE),(AND(H85,J84)=TRUE),(AND(H94,J93)=TRUE),(AND(H103,J102)=TRUE),(AND(H112,J111)=TRUE),(AND(H121,J120)=TRUE),(AND(H130,J129)=TRUE),(AND(H139,J138)=TRUE),(AND(H148,J147)=TRUE),(AND(H157,J56)=TRUE),(AND(H166,J165)=TRUE),(AND(H175,J174)=TRUE),(AND(H184,J183)=TRUE))</formula>
    </cfRule>
  </conditionalFormatting>
  <conditionalFormatting sqref="U13:V13">
    <cfRule type="expression" dxfId="2171" priority="41">
      <formula>AND($J$12=TRUE,$H$13=TRUE)</formula>
    </cfRule>
  </conditionalFormatting>
  <conditionalFormatting sqref="U22:V22">
    <cfRule type="expression" dxfId="2170" priority="30">
      <formula>AND($H$22=TRUE,$J$21=TRUE)</formula>
    </cfRule>
  </conditionalFormatting>
  <conditionalFormatting sqref="U31:V31">
    <cfRule type="expression" dxfId="2169" priority="39">
      <formula>AND($J$30=TRUE,$H$31=TRUE)</formula>
    </cfRule>
  </conditionalFormatting>
  <conditionalFormatting sqref="U40:V40">
    <cfRule type="expression" dxfId="2168" priority="38">
      <formula>AND($J$39=TRUE,$H$40=TRUE)</formula>
    </cfRule>
  </conditionalFormatting>
  <conditionalFormatting sqref="U49:V49">
    <cfRule type="expression" dxfId="2167" priority="37">
      <formula>AND($J$48=TRUE,$H$49=TRUE)</formula>
    </cfRule>
  </conditionalFormatting>
  <conditionalFormatting sqref="U58:V58">
    <cfRule type="expression" dxfId="2166" priority="36">
      <formula>AND($H$58=TRUE,$J$57=TRUE)</formula>
    </cfRule>
  </conditionalFormatting>
  <conditionalFormatting sqref="U67:V67">
    <cfRule type="expression" dxfId="2165" priority="35">
      <formula>AND($H$67=TRUE,$J$66=TRUE)</formula>
    </cfRule>
  </conditionalFormatting>
  <conditionalFormatting sqref="U76:V76">
    <cfRule type="expression" dxfId="2164" priority="34">
      <formula>AND($H$76=TRUE,$J$75=TRUE)</formula>
    </cfRule>
  </conditionalFormatting>
  <conditionalFormatting sqref="U85:V85">
    <cfRule type="expression" dxfId="2163" priority="33">
      <formula>AND($H$85=TRUE,$J$84=TRUE)</formula>
    </cfRule>
  </conditionalFormatting>
  <conditionalFormatting sqref="U94:V94">
    <cfRule type="expression" dxfId="2162" priority="32">
      <formula>AND($H$94=TRUE,$J$93=TRUE)</formula>
    </cfRule>
  </conditionalFormatting>
  <conditionalFormatting sqref="U103:V103">
    <cfRule type="expression" dxfId="2161" priority="31">
      <formula>AND($H$103=TRUE,$J$102=TRUE)</formula>
    </cfRule>
  </conditionalFormatting>
  <conditionalFormatting sqref="U112:V112">
    <cfRule type="expression" dxfId="2160" priority="29">
      <formula>AND($H$112=TRUE,$J$111=TRUE)</formula>
    </cfRule>
  </conditionalFormatting>
  <conditionalFormatting sqref="U121:V121">
    <cfRule type="expression" dxfId="2159" priority="28">
      <formula>$H$121=TRUE</formula>
    </cfRule>
  </conditionalFormatting>
  <conditionalFormatting sqref="U130:V130">
    <cfRule type="expression" dxfId="2158" priority="27">
      <formula>AND($H$130=TRUE,$J$129=TRUE)</formula>
    </cfRule>
  </conditionalFormatting>
  <conditionalFormatting sqref="U139:V139">
    <cfRule type="expression" dxfId="2157" priority="26">
      <formula>AND($H$139=TRUE,$J$138=TRUE)</formula>
    </cfRule>
  </conditionalFormatting>
  <conditionalFormatting sqref="U148:V148">
    <cfRule type="expression" dxfId="2156" priority="25">
      <formula>AND($H$148=TRUE,$J$147=TRUE)</formula>
    </cfRule>
  </conditionalFormatting>
  <conditionalFormatting sqref="U157:V157">
    <cfRule type="expression" dxfId="2155" priority="24">
      <formula>AND($H$157=TRUE,$J$156=TRUE)</formula>
    </cfRule>
  </conditionalFormatting>
  <conditionalFormatting sqref="U166:V166">
    <cfRule type="expression" dxfId="2154" priority="23">
      <formula>AND($H$166=TRUE,$J$165=TRUE)</formula>
    </cfRule>
  </conditionalFormatting>
  <conditionalFormatting sqref="U175:V175">
    <cfRule type="expression" dxfId="2153" priority="22">
      <formula>AND($H$175=TRUE,$J$174=TRUE)</formula>
    </cfRule>
  </conditionalFormatting>
  <conditionalFormatting sqref="U181:V182 U10:V11 U19:V20 U28:V29 U37:V38 U46:V47 U55:V56 U64:V65 U73:V74 U82:V83 U91:V92 U118:V119 U100:V101 U109:V110 U127:V128 U136:V137 U145:V146 U154:V155 U163:V164 U172:V173">
    <cfRule type="expression" dxfId="2152" priority="2388">
      <formula>AND(H13=TRUE,J12=TRUE)</formula>
    </cfRule>
  </conditionalFormatting>
  <conditionalFormatting sqref="U183:V183 U12:V12 U21:V21 U30:V30 U39:V39 U48:V48 U57:V57 U66:V66 U75:V75 U84:V84 U93:V93 U120:V120 U102:V102 U111:V111 U129:V129 U138:V138 U147:V147 U156:V156 U165:V165 U174:V174">
    <cfRule type="expression" dxfId="2151" priority="2389">
      <formula>AND(H13=TRUE,J12=TRUE)</formula>
    </cfRule>
  </conditionalFormatting>
  <conditionalFormatting sqref="U184:V184">
    <cfRule type="expression" dxfId="2150" priority="1">
      <formula>AND($H$184=TRUE,$J$183=TRUE)</formula>
    </cfRule>
  </conditionalFormatting>
  <conditionalFormatting sqref="U186:W186 U15:W15 U24:W24 U33:W33 U42:W42 U51:W51 U60:W60 U69:W69 U78:W78 U87:W87 U96:W96 U123:W123 U105:W105 U114:W114 U132:W132 U141:W141 U150:W150 U159:W159 U168:W168 U177:W177">
    <cfRule type="expression" dxfId="2149" priority="2448">
      <formula>AND(H13=TRUE,J12=TRUE)</formula>
    </cfRule>
  </conditionalFormatting>
  <conditionalFormatting sqref="V185 V14 V23 V32 V41 V50 V59 V68 V77 V86 V95 V122 V104 V113 V131 V140 V149 V158 V167 V176">
    <cfRule type="expression" dxfId="2148" priority="2468">
      <formula>AND(H13=TRUE,J12=TRUE)</formula>
    </cfRule>
  </conditionalFormatting>
  <conditionalFormatting sqref="V187 V16 V25 V34 V43 V52 V61 V70 V79 V88 V97 V124 V106 V115 V133 V142 V151 V160 V169 V178">
    <cfRule type="expression" dxfId="2147" priority="2469">
      <formula>AND(H13=TRUE,J12=TRUE)</formula>
    </cfRule>
  </conditionalFormatting>
  <conditionalFormatting sqref="V188 V17 V26 V35 V44 V53 V62 V71 V80 V89 V98 V125 V107 V116 V134 V143 V152 V161 V170 V179">
    <cfRule type="expression" dxfId="2146" priority="2470">
      <formula>AND(H13=TRUE,J12=TRUE)</formula>
    </cfRule>
  </conditionalFormatting>
  <conditionalFormatting sqref="X3">
    <cfRule type="expression" dxfId="2145" priority="1582">
      <formula>OR(E12,E21,E30,E39,E48,E57,E66,E75,E84,E93,E102,E111,E120,E129,E138,E147,E156,E165,E174,E183)=TRUE</formula>
    </cfRule>
  </conditionalFormatting>
  <conditionalFormatting sqref="X11">
    <cfRule type="expression" dxfId="2143" priority="1510">
      <formula>E12=TRUE</formula>
    </cfRule>
  </conditionalFormatting>
  <conditionalFormatting sqref="X12">
    <cfRule type="expression" dxfId="2142" priority="1576">
      <formula>E12=TRUE</formula>
    </cfRule>
  </conditionalFormatting>
  <conditionalFormatting sqref="X13">
    <cfRule type="expression" dxfId="2141" priority="1575">
      <formula>E12=TRUE</formula>
    </cfRule>
  </conditionalFormatting>
  <conditionalFormatting sqref="X20">
    <cfRule type="expression" dxfId="2139" priority="1427">
      <formula>E21=TRUE</formula>
    </cfRule>
  </conditionalFormatting>
  <conditionalFormatting sqref="X21">
    <cfRule type="expression" dxfId="2138" priority="1436">
      <formula>E21=TRUE</formula>
    </cfRule>
  </conditionalFormatting>
  <conditionalFormatting sqref="X22">
    <cfRule type="expression" dxfId="2137" priority="1435">
      <formula>E21=TRUE</formula>
    </cfRule>
  </conditionalFormatting>
  <conditionalFormatting sqref="X29">
    <cfRule type="expression" dxfId="2135" priority="1364">
      <formula>E30=TRUE</formula>
    </cfRule>
  </conditionalFormatting>
  <conditionalFormatting sqref="X30">
    <cfRule type="expression" dxfId="2134" priority="1373">
      <formula>E30=TRUE</formula>
    </cfRule>
  </conditionalFormatting>
  <conditionalFormatting sqref="X31">
    <cfRule type="expression" dxfId="2133" priority="1372">
      <formula>E30=TRUE</formula>
    </cfRule>
  </conditionalFormatting>
  <conditionalFormatting sqref="X38">
    <cfRule type="expression" dxfId="2131" priority="1302">
      <formula>E39=TRUE</formula>
    </cfRule>
  </conditionalFormatting>
  <conditionalFormatting sqref="X39">
    <cfRule type="expression" dxfId="2130" priority="1311">
      <formula>E39=TRUE</formula>
    </cfRule>
  </conditionalFormatting>
  <conditionalFormatting sqref="X40">
    <cfRule type="expression" dxfId="2129" priority="1310">
      <formula>E39=TRUE</formula>
    </cfRule>
  </conditionalFormatting>
  <conditionalFormatting sqref="X47">
    <cfRule type="expression" dxfId="2127" priority="1240">
      <formula>E48=TRUE</formula>
    </cfRule>
  </conditionalFormatting>
  <conditionalFormatting sqref="X48">
    <cfRule type="expression" dxfId="2126" priority="1249">
      <formula>E48=TRUE</formula>
    </cfRule>
  </conditionalFormatting>
  <conditionalFormatting sqref="X49">
    <cfRule type="expression" dxfId="2125" priority="1248">
      <formula>E48=TRUE</formula>
    </cfRule>
  </conditionalFormatting>
  <conditionalFormatting sqref="X56">
    <cfRule type="expression" dxfId="2123" priority="1178">
      <formula>E57=TRUE</formula>
    </cfRule>
  </conditionalFormatting>
  <conditionalFormatting sqref="X57">
    <cfRule type="expression" dxfId="2122" priority="1187">
      <formula>E57=TRUE</formula>
    </cfRule>
  </conditionalFormatting>
  <conditionalFormatting sqref="X58">
    <cfRule type="expression" dxfId="2121" priority="1186">
      <formula>E57=TRUE</formula>
    </cfRule>
  </conditionalFormatting>
  <conditionalFormatting sqref="X65">
    <cfRule type="expression" dxfId="2119" priority="1116">
      <formula>E66=TRUE</formula>
    </cfRule>
  </conditionalFormatting>
  <conditionalFormatting sqref="X66">
    <cfRule type="expression" dxfId="2118" priority="1125">
      <formula>E66=TRUE</formula>
    </cfRule>
  </conditionalFormatting>
  <conditionalFormatting sqref="X67">
    <cfRule type="expression" dxfId="2117" priority="1124">
      <formula>E66=TRUE</formula>
    </cfRule>
  </conditionalFormatting>
  <conditionalFormatting sqref="X74">
    <cfRule type="expression" dxfId="2115" priority="1054">
      <formula>E75=TRUE</formula>
    </cfRule>
  </conditionalFormatting>
  <conditionalFormatting sqref="X75">
    <cfRule type="expression" dxfId="2114" priority="1063">
      <formula>E75=TRUE</formula>
    </cfRule>
  </conditionalFormatting>
  <conditionalFormatting sqref="X76">
    <cfRule type="expression" dxfId="2113" priority="1062">
      <formula>E75=TRUE</formula>
    </cfRule>
  </conditionalFormatting>
  <conditionalFormatting sqref="X83">
    <cfRule type="expression" dxfId="2111" priority="966">
      <formula>E84=TRUE</formula>
    </cfRule>
  </conditionalFormatting>
  <conditionalFormatting sqref="X84">
    <cfRule type="expression" dxfId="2110" priority="975">
      <formula>E84=TRUE</formula>
    </cfRule>
  </conditionalFormatting>
  <conditionalFormatting sqref="X85">
    <cfRule type="expression" dxfId="2109" priority="974">
      <formula>E84=TRUE</formula>
    </cfRule>
  </conditionalFormatting>
  <conditionalFormatting sqref="X92">
    <cfRule type="expression" dxfId="2107" priority="904">
      <formula>E93=TRUE</formula>
    </cfRule>
  </conditionalFormatting>
  <conditionalFormatting sqref="X93">
    <cfRule type="expression" dxfId="2106" priority="913">
      <formula>E93=TRUE</formula>
    </cfRule>
  </conditionalFormatting>
  <conditionalFormatting sqref="X94">
    <cfRule type="expression" dxfId="2105" priority="912">
      <formula>E93=TRUE</formula>
    </cfRule>
  </conditionalFormatting>
  <conditionalFormatting sqref="X101">
    <cfRule type="expression" dxfId="2103" priority="842">
      <formula>E102=TRUE</formula>
    </cfRule>
  </conditionalFormatting>
  <conditionalFormatting sqref="X102">
    <cfRule type="expression" dxfId="2102" priority="851">
      <formula>E102=TRUE</formula>
    </cfRule>
  </conditionalFormatting>
  <conditionalFormatting sqref="X103">
    <cfRule type="expression" dxfId="2101" priority="850">
      <formula>E102=TRUE</formula>
    </cfRule>
  </conditionalFormatting>
  <conditionalFormatting sqref="X110">
    <cfRule type="expression" dxfId="2099" priority="780">
      <formula>E111=TRUE</formula>
    </cfRule>
  </conditionalFormatting>
  <conditionalFormatting sqref="X111">
    <cfRule type="expression" dxfId="2098" priority="789">
      <formula>E111=TRUE</formula>
    </cfRule>
  </conditionalFormatting>
  <conditionalFormatting sqref="X112">
    <cfRule type="expression" dxfId="2097" priority="788">
      <formula>E111=TRUE</formula>
    </cfRule>
  </conditionalFormatting>
  <conditionalFormatting sqref="X119">
    <cfRule type="expression" dxfId="2095" priority="718">
      <formula>E120=TRUE</formula>
    </cfRule>
  </conditionalFormatting>
  <conditionalFormatting sqref="X120">
    <cfRule type="expression" dxfId="2094" priority="727">
      <formula>E120=TRUE</formula>
    </cfRule>
  </conditionalFormatting>
  <conditionalFormatting sqref="X121">
    <cfRule type="expression" dxfId="2093" priority="726">
      <formula>E120=TRUE</formula>
    </cfRule>
  </conditionalFormatting>
  <conditionalFormatting sqref="X128">
    <cfRule type="expression" dxfId="2091" priority="656">
      <formula>E129=TRUE</formula>
    </cfRule>
  </conditionalFormatting>
  <conditionalFormatting sqref="X129">
    <cfRule type="expression" dxfId="2090" priority="665">
      <formula>E129=TRUE</formula>
    </cfRule>
  </conditionalFormatting>
  <conditionalFormatting sqref="X130">
    <cfRule type="expression" dxfId="2089" priority="664">
      <formula>E129=TRUE</formula>
    </cfRule>
  </conditionalFormatting>
  <conditionalFormatting sqref="X137">
    <cfRule type="expression" dxfId="2087" priority="594">
      <formula>E138=TRUE</formula>
    </cfRule>
  </conditionalFormatting>
  <conditionalFormatting sqref="X138">
    <cfRule type="expression" dxfId="2086" priority="603">
      <formula>E138=TRUE</formula>
    </cfRule>
  </conditionalFormatting>
  <conditionalFormatting sqref="X139">
    <cfRule type="expression" dxfId="2085" priority="602">
      <formula>E138=TRUE</formula>
    </cfRule>
  </conditionalFormatting>
  <conditionalFormatting sqref="X146">
    <cfRule type="expression" dxfId="2083" priority="532">
      <formula>E147=TRUE</formula>
    </cfRule>
  </conditionalFormatting>
  <conditionalFormatting sqref="X147">
    <cfRule type="expression" dxfId="2082" priority="541">
      <formula>E147=TRUE</formula>
    </cfRule>
  </conditionalFormatting>
  <conditionalFormatting sqref="X148">
    <cfRule type="expression" dxfId="2081" priority="540">
      <formula>E147=TRUE</formula>
    </cfRule>
  </conditionalFormatting>
  <conditionalFormatting sqref="X155">
    <cfRule type="expression" dxfId="2079" priority="470">
      <formula>E156=TRUE</formula>
    </cfRule>
  </conditionalFormatting>
  <conditionalFormatting sqref="X156">
    <cfRule type="expression" dxfId="2078" priority="479">
      <formula>E156=TRUE</formula>
    </cfRule>
  </conditionalFormatting>
  <conditionalFormatting sqref="X157">
    <cfRule type="expression" dxfId="2077" priority="478">
      <formula>E156=TRUE</formula>
    </cfRule>
  </conditionalFormatting>
  <conditionalFormatting sqref="X164">
    <cfRule type="expression" dxfId="2075" priority="408">
      <formula>E165=TRUE</formula>
    </cfRule>
  </conditionalFormatting>
  <conditionalFormatting sqref="X165">
    <cfRule type="expression" dxfId="2074" priority="417">
      <formula>E165=TRUE</formula>
    </cfRule>
  </conditionalFormatting>
  <conditionalFormatting sqref="X166">
    <cfRule type="expression" dxfId="2073" priority="416">
      <formula>E165=TRUE</formula>
    </cfRule>
  </conditionalFormatting>
  <conditionalFormatting sqref="X173">
    <cfRule type="expression" dxfId="2071" priority="346">
      <formula>E174=TRUE</formula>
    </cfRule>
  </conditionalFormatting>
  <conditionalFormatting sqref="X174">
    <cfRule type="expression" dxfId="2070" priority="355">
      <formula>E174=TRUE</formula>
    </cfRule>
  </conditionalFormatting>
  <conditionalFormatting sqref="X175">
    <cfRule type="expression" dxfId="2069" priority="354">
      <formula>E174=TRUE</formula>
    </cfRule>
  </conditionalFormatting>
  <conditionalFormatting sqref="X182">
    <cfRule type="expression" dxfId="2067" priority="284">
      <formula>E183=TRUE</formula>
    </cfRule>
  </conditionalFormatting>
  <conditionalFormatting sqref="X183">
    <cfRule type="expression" dxfId="2066" priority="293">
      <formula>E183=TRUE</formula>
    </cfRule>
  </conditionalFormatting>
  <conditionalFormatting sqref="X184">
    <cfRule type="expression" dxfId="2065" priority="292">
      <formula>E183=TRUE</formula>
    </cfRule>
  </conditionalFormatting>
  <conditionalFormatting sqref="Y10">
    <cfRule type="expression" dxfId="2064" priority="992">
      <formula>E12=TRUE</formula>
    </cfRule>
  </conditionalFormatting>
  <conditionalFormatting sqref="Y11">
    <cfRule type="expression" dxfId="2063" priority="1580">
      <formula>E12=TRUE</formula>
    </cfRule>
  </conditionalFormatting>
  <conditionalFormatting sqref="Y12">
    <cfRule type="expression" dxfId="2062" priority="1579">
      <formula>E12=TRUE</formula>
    </cfRule>
  </conditionalFormatting>
  <conditionalFormatting sqref="Y13">
    <cfRule type="expression" dxfId="2061" priority="1578">
      <formula>E12=TRUE</formula>
    </cfRule>
  </conditionalFormatting>
  <conditionalFormatting sqref="Y19">
    <cfRule type="expression" dxfId="2060" priority="1388">
      <formula>E21=TRUE</formula>
    </cfRule>
  </conditionalFormatting>
  <conditionalFormatting sqref="Y20">
    <cfRule type="expression" dxfId="2059" priority="1439">
      <formula>E21=TRUE</formula>
    </cfRule>
  </conditionalFormatting>
  <conditionalFormatting sqref="Y21">
    <cfRule type="expression" dxfId="2058" priority="1438">
      <formula>E21=TRUE</formula>
    </cfRule>
  </conditionalFormatting>
  <conditionalFormatting sqref="Y22">
    <cfRule type="expression" dxfId="2057" priority="1437">
      <formula>E21=TRUE</formula>
    </cfRule>
  </conditionalFormatting>
  <conditionalFormatting sqref="Y28">
    <cfRule type="expression" dxfId="2056" priority="991">
      <formula>E30=TRUE</formula>
    </cfRule>
  </conditionalFormatting>
  <conditionalFormatting sqref="Y29">
    <cfRule type="expression" dxfId="2055" priority="1376">
      <formula>E30=TRUE</formula>
    </cfRule>
  </conditionalFormatting>
  <conditionalFormatting sqref="Y30">
    <cfRule type="expression" dxfId="2054" priority="1375">
      <formula>E30=TRUE</formula>
    </cfRule>
  </conditionalFormatting>
  <conditionalFormatting sqref="Y31">
    <cfRule type="expression" dxfId="2053" priority="1374">
      <formula>E30=TRUE</formula>
    </cfRule>
  </conditionalFormatting>
  <conditionalFormatting sqref="Y37">
    <cfRule type="expression" dxfId="2052" priority="990">
      <formula>E39=TRUE</formula>
    </cfRule>
  </conditionalFormatting>
  <conditionalFormatting sqref="Y38">
    <cfRule type="expression" dxfId="2051" priority="1314">
      <formula>E39=TRUE</formula>
    </cfRule>
  </conditionalFormatting>
  <conditionalFormatting sqref="Y39">
    <cfRule type="expression" dxfId="2050" priority="1313">
      <formula>E39=TRUE</formula>
    </cfRule>
  </conditionalFormatting>
  <conditionalFormatting sqref="Y40">
    <cfRule type="expression" dxfId="2049" priority="1312">
      <formula>E39=TRUE</formula>
    </cfRule>
  </conditionalFormatting>
  <conditionalFormatting sqref="Y46">
    <cfRule type="expression" dxfId="2048" priority="989">
      <formula>E48=TRUE</formula>
    </cfRule>
  </conditionalFormatting>
  <conditionalFormatting sqref="Y47">
    <cfRule type="expression" dxfId="2047" priority="1252">
      <formula>E48=TRUE</formula>
    </cfRule>
  </conditionalFormatting>
  <conditionalFormatting sqref="Y48">
    <cfRule type="expression" dxfId="2046" priority="1251">
      <formula>E48=TRUE</formula>
    </cfRule>
  </conditionalFormatting>
  <conditionalFormatting sqref="Y49">
    <cfRule type="expression" dxfId="2045" priority="1250">
      <formula>E48=TRUE</formula>
    </cfRule>
  </conditionalFormatting>
  <conditionalFormatting sqref="Y55">
    <cfRule type="expression" dxfId="2044" priority="988">
      <formula>E57=TRUE</formula>
    </cfRule>
  </conditionalFormatting>
  <conditionalFormatting sqref="Y56">
    <cfRule type="expression" dxfId="2043" priority="1190">
      <formula>E57=TRUE</formula>
    </cfRule>
  </conditionalFormatting>
  <conditionalFormatting sqref="Y57">
    <cfRule type="expression" dxfId="2042" priority="1189">
      <formula>E57=TRUE</formula>
    </cfRule>
  </conditionalFormatting>
  <conditionalFormatting sqref="Y58">
    <cfRule type="expression" dxfId="2041" priority="1188">
      <formula>E57=TRUE</formula>
    </cfRule>
  </conditionalFormatting>
  <conditionalFormatting sqref="Y64">
    <cfRule type="expression" dxfId="2040" priority="987">
      <formula>E66=TRUE</formula>
    </cfRule>
  </conditionalFormatting>
  <conditionalFormatting sqref="Y65">
    <cfRule type="expression" dxfId="2039" priority="1128">
      <formula>E66=TRUE</formula>
    </cfRule>
  </conditionalFormatting>
  <conditionalFormatting sqref="Y66">
    <cfRule type="expression" dxfId="2038" priority="1127">
      <formula>E66=TRUE</formula>
    </cfRule>
  </conditionalFormatting>
  <conditionalFormatting sqref="Y67">
    <cfRule type="expression" dxfId="2037" priority="1126">
      <formula>E66=TRUE</formula>
    </cfRule>
  </conditionalFormatting>
  <conditionalFormatting sqref="Y73">
    <cfRule type="expression" dxfId="2036" priority="986">
      <formula>E75=TRUE</formula>
    </cfRule>
  </conditionalFormatting>
  <conditionalFormatting sqref="Y74">
    <cfRule type="expression" dxfId="2035" priority="1066">
      <formula>E75=TRUE</formula>
    </cfRule>
  </conditionalFormatting>
  <conditionalFormatting sqref="Y75">
    <cfRule type="expression" dxfId="2034" priority="1065">
      <formula>E75=TRUE</formula>
    </cfRule>
  </conditionalFormatting>
  <conditionalFormatting sqref="Y76">
    <cfRule type="expression" dxfId="2033" priority="1064">
      <formula>E75=TRUE</formula>
    </cfRule>
  </conditionalFormatting>
  <conditionalFormatting sqref="Y82">
    <cfRule type="expression" dxfId="2032" priority="924">
      <formula>E84=TRUE</formula>
    </cfRule>
  </conditionalFormatting>
  <conditionalFormatting sqref="Y83">
    <cfRule type="expression" dxfId="2031" priority="978">
      <formula>E84=TRUE</formula>
    </cfRule>
  </conditionalFormatting>
  <conditionalFormatting sqref="Y84">
    <cfRule type="expression" dxfId="2030" priority="977">
      <formula>E84=TRUE</formula>
    </cfRule>
  </conditionalFormatting>
  <conditionalFormatting sqref="Y85">
    <cfRule type="expression" dxfId="2029" priority="976">
      <formula>E84=TRUE</formula>
    </cfRule>
  </conditionalFormatting>
  <conditionalFormatting sqref="Y91">
    <cfRule type="expression" dxfId="2028" priority="862">
      <formula>E93=TRUE</formula>
    </cfRule>
  </conditionalFormatting>
  <conditionalFormatting sqref="Y92">
    <cfRule type="expression" dxfId="2027" priority="916">
      <formula>E93=TRUE</formula>
    </cfRule>
  </conditionalFormatting>
  <conditionalFormatting sqref="Y93">
    <cfRule type="expression" dxfId="2026" priority="915">
      <formula>E93=TRUE</formula>
    </cfRule>
  </conditionalFormatting>
  <conditionalFormatting sqref="Y94">
    <cfRule type="expression" dxfId="2025" priority="914">
      <formula>E93=TRUE</formula>
    </cfRule>
  </conditionalFormatting>
  <conditionalFormatting sqref="Y100">
    <cfRule type="expression" dxfId="2024" priority="800">
      <formula>E102=TRUE</formula>
    </cfRule>
  </conditionalFormatting>
  <conditionalFormatting sqref="Y101">
    <cfRule type="expression" dxfId="2023" priority="854">
      <formula>E102=TRUE</formula>
    </cfRule>
  </conditionalFormatting>
  <conditionalFormatting sqref="Y102">
    <cfRule type="expression" dxfId="2022" priority="853">
      <formula>E102=TRUE</formula>
    </cfRule>
  </conditionalFormatting>
  <conditionalFormatting sqref="Y103">
    <cfRule type="expression" dxfId="2021" priority="852">
      <formula>E102=TRUE</formula>
    </cfRule>
  </conditionalFormatting>
  <conditionalFormatting sqref="Y109">
    <cfRule type="expression" dxfId="2020" priority="738">
      <formula>E111=TRUE</formula>
    </cfRule>
  </conditionalFormatting>
  <conditionalFormatting sqref="Y110">
    <cfRule type="expression" dxfId="2019" priority="792">
      <formula>E111=TRUE</formula>
    </cfRule>
  </conditionalFormatting>
  <conditionalFormatting sqref="Y111">
    <cfRule type="expression" dxfId="2018" priority="791">
      <formula>E111=TRUE</formula>
    </cfRule>
  </conditionalFormatting>
  <conditionalFormatting sqref="Y112">
    <cfRule type="expression" dxfId="2017" priority="790">
      <formula>E111=TRUE</formula>
    </cfRule>
  </conditionalFormatting>
  <conditionalFormatting sqref="Y118">
    <cfRule type="expression" dxfId="2016" priority="676">
      <formula>E120=TRUE</formula>
    </cfRule>
  </conditionalFormatting>
  <conditionalFormatting sqref="Y119">
    <cfRule type="expression" dxfId="2015" priority="730">
      <formula>E120=TRUE</formula>
    </cfRule>
  </conditionalFormatting>
  <conditionalFormatting sqref="Y120">
    <cfRule type="expression" dxfId="2014" priority="729">
      <formula>E120=TRUE</formula>
    </cfRule>
  </conditionalFormatting>
  <conditionalFormatting sqref="Y121">
    <cfRule type="expression" dxfId="2013" priority="728">
      <formula>E120=TRUE</formula>
    </cfRule>
  </conditionalFormatting>
  <conditionalFormatting sqref="Y127">
    <cfRule type="expression" dxfId="2012" priority="614">
      <formula>E129=TRUE</formula>
    </cfRule>
  </conditionalFormatting>
  <conditionalFormatting sqref="Y128">
    <cfRule type="expression" dxfId="2011" priority="668">
      <formula>E129=TRUE</formula>
    </cfRule>
  </conditionalFormatting>
  <conditionalFormatting sqref="Y129">
    <cfRule type="expression" dxfId="2010" priority="667">
      <formula>E129=TRUE</formula>
    </cfRule>
  </conditionalFormatting>
  <conditionalFormatting sqref="Y130">
    <cfRule type="expression" dxfId="2009" priority="666">
      <formula>E129=TRUE</formula>
    </cfRule>
  </conditionalFormatting>
  <conditionalFormatting sqref="Y136">
    <cfRule type="expression" dxfId="2008" priority="552">
      <formula>E138=TRUE</formula>
    </cfRule>
  </conditionalFormatting>
  <conditionalFormatting sqref="Y137">
    <cfRule type="expression" dxfId="2007" priority="606">
      <formula>E138=TRUE</formula>
    </cfRule>
  </conditionalFormatting>
  <conditionalFormatting sqref="Y138">
    <cfRule type="expression" dxfId="2006" priority="605">
      <formula>E138=TRUE</formula>
    </cfRule>
  </conditionalFormatting>
  <conditionalFormatting sqref="Y139">
    <cfRule type="expression" dxfId="2005" priority="604">
      <formula>E138=TRUE</formula>
    </cfRule>
  </conditionalFormatting>
  <conditionalFormatting sqref="Y145">
    <cfRule type="expression" dxfId="2004" priority="490">
      <formula>E147=TRUE</formula>
    </cfRule>
  </conditionalFormatting>
  <conditionalFormatting sqref="Y146">
    <cfRule type="expression" dxfId="2003" priority="544">
      <formula>E147=TRUE</formula>
    </cfRule>
  </conditionalFormatting>
  <conditionalFormatting sqref="Y147">
    <cfRule type="expression" dxfId="2002" priority="543">
      <formula>E147=TRUE</formula>
    </cfRule>
  </conditionalFormatting>
  <conditionalFormatting sqref="Y148">
    <cfRule type="expression" dxfId="2001" priority="542">
      <formula>E147=TRUE</formula>
    </cfRule>
  </conditionalFormatting>
  <conditionalFormatting sqref="Y154">
    <cfRule type="expression" dxfId="2000" priority="428">
      <formula>E156=TRUE</formula>
    </cfRule>
  </conditionalFormatting>
  <conditionalFormatting sqref="Y155">
    <cfRule type="expression" dxfId="1999" priority="482">
      <formula>E156=TRUE</formula>
    </cfRule>
  </conditionalFormatting>
  <conditionalFormatting sqref="Y156">
    <cfRule type="expression" dxfId="1998" priority="481">
      <formula>E156=TRUE</formula>
    </cfRule>
  </conditionalFormatting>
  <conditionalFormatting sqref="Y157">
    <cfRule type="expression" dxfId="1997" priority="480">
      <formula>E156=TRUE</formula>
    </cfRule>
  </conditionalFormatting>
  <conditionalFormatting sqref="Y163">
    <cfRule type="expression" dxfId="1996" priority="366">
      <formula>E165=TRUE</formula>
    </cfRule>
  </conditionalFormatting>
  <conditionalFormatting sqref="Y164">
    <cfRule type="expression" dxfId="1995" priority="420">
      <formula>E165=TRUE</formula>
    </cfRule>
  </conditionalFormatting>
  <conditionalFormatting sqref="Y165">
    <cfRule type="expression" dxfId="1994" priority="419">
      <formula>E165=TRUE</formula>
    </cfRule>
  </conditionalFormatting>
  <conditionalFormatting sqref="Y166">
    <cfRule type="expression" dxfId="1993" priority="418">
      <formula>E165=TRUE</formula>
    </cfRule>
  </conditionalFormatting>
  <conditionalFormatting sqref="Y172">
    <cfRule type="expression" dxfId="1992" priority="304">
      <formula>E174=TRUE</formula>
    </cfRule>
  </conditionalFormatting>
  <conditionalFormatting sqref="Y173">
    <cfRule type="expression" dxfId="1991" priority="358">
      <formula>E174=TRUE</formula>
    </cfRule>
  </conditionalFormatting>
  <conditionalFormatting sqref="Y174">
    <cfRule type="expression" dxfId="1990" priority="357">
      <formula>E174=TRUE</formula>
    </cfRule>
  </conditionalFormatting>
  <conditionalFormatting sqref="Y175">
    <cfRule type="expression" dxfId="1989" priority="356">
      <formula>E174=TRUE</formula>
    </cfRule>
  </conditionalFormatting>
  <conditionalFormatting sqref="Y181">
    <cfRule type="expression" dxfId="1988" priority="242">
      <formula>E183=TRUE</formula>
    </cfRule>
  </conditionalFormatting>
  <conditionalFormatting sqref="Y182">
    <cfRule type="expression" dxfId="1987" priority="296">
      <formula>E183=TRUE</formula>
    </cfRule>
  </conditionalFormatting>
  <conditionalFormatting sqref="Y183">
    <cfRule type="expression" dxfId="1986" priority="295">
      <formula>E183=TRUE</formula>
    </cfRule>
  </conditionalFormatting>
  <conditionalFormatting sqref="Y184">
    <cfRule type="expression" dxfId="1985" priority="294">
      <formula>E183=TRUE</formula>
    </cfRule>
  </conditionalFormatting>
  <conditionalFormatting sqref="Z182 Z11 Z20 Z29 Z38 Z47 Z56 Z65 Z74 Z83 Z92 Z119 Z101 Z110 Z128 Z137 Z146 Z155 Z164 Z173">
    <cfRule type="expression" dxfId="1984" priority="3753">
      <formula>AND(E12=TRUE,X11=TRUE)</formula>
    </cfRule>
  </conditionalFormatting>
  <conditionalFormatting sqref="Z183 Z12 Z21 Z30 Z39 Z48 Z57 Z66 Z75 Z84 Z93 Z120 Z102 Z111 Z129 Z138 Z147 Z156 Z165 Z174">
    <cfRule type="expression" dxfId="1983" priority="3773">
      <formula>AND(X12=TRUE,E12=TRUE)</formula>
    </cfRule>
  </conditionalFormatting>
  <conditionalFormatting sqref="Z184 Z13 Z22 Z31 Z40 Z49 Z58 Z67 Z76 Z85 Z94 Z121 Z103 Z112 Z130 Z139 Z148 Z157 Z166 Z175">
    <cfRule type="expression" dxfId="1982" priority="3793">
      <formula>AND(E12=TRUE,X13=TRUE)</formula>
    </cfRule>
  </conditionalFormatting>
  <conditionalFormatting sqref="AC183:AD183 AC12:AD12 AC21:AD21 AC30:AD30 AC39:AD39 AC48:AD48 AC57:AD57 AC66:AD66 AC75:AD75 AC84:AD84 AC93:AD93 AC120:AD120 AC102:AD102 AC111:AD111 AC129:AD129 AC138:AD138 AC147:AD147 AC156:AD156 AC165:AD165 AC174:AD174">
    <cfRule type="expression" dxfId="1862" priority="3258">
      <formula>AND(#REF!=TRUE,Q12=TRUE)</formula>
    </cfRule>
  </conditionalFormatting>
  <conditionalFormatting sqref="AE10:AF10">
    <cfRule type="expression" dxfId="1860" priority="1001">
      <formula>AB11=TRUE</formula>
    </cfRule>
  </conditionalFormatting>
  <conditionalFormatting sqref="AE11:AF11">
    <cfRule type="expression" dxfId="1859" priority="1583">
      <formula>AB11=TRUE</formula>
    </cfRule>
  </conditionalFormatting>
  <conditionalFormatting sqref="AE19:AF19">
    <cfRule type="expression" dxfId="1855" priority="1002">
      <formula>AB20=TRUE</formula>
    </cfRule>
  </conditionalFormatting>
  <conditionalFormatting sqref="AE20:AF20">
    <cfRule type="expression" dxfId="1854" priority="1441">
      <formula>AB20=TRUE</formula>
    </cfRule>
  </conditionalFormatting>
  <conditionalFormatting sqref="AE28:AF28">
    <cfRule type="expression" dxfId="1850" priority="1003">
      <formula>AB29=TRUE</formula>
    </cfRule>
  </conditionalFormatting>
  <conditionalFormatting sqref="AE29:AF29">
    <cfRule type="expression" dxfId="1849" priority="1378">
      <formula>AB29=TRUE</formula>
    </cfRule>
  </conditionalFormatting>
  <conditionalFormatting sqref="AE37:AF37">
    <cfRule type="expression" dxfId="1845" priority="1004">
      <formula>AB38=TRUE</formula>
    </cfRule>
  </conditionalFormatting>
  <conditionalFormatting sqref="AE38:AF38">
    <cfRule type="expression" dxfId="1843" priority="1316">
      <formula>AB38=TRUE</formula>
    </cfRule>
  </conditionalFormatting>
  <conditionalFormatting sqref="AE46:AF46">
    <cfRule type="expression" dxfId="1840" priority="1005">
      <formula>AB47=TRUE</formula>
    </cfRule>
  </conditionalFormatting>
  <conditionalFormatting sqref="AE47:AF47">
    <cfRule type="expression" dxfId="1839" priority="1254">
      <formula>AB47=TRUE</formula>
    </cfRule>
  </conditionalFormatting>
  <conditionalFormatting sqref="AE55:AF55">
    <cfRule type="expression" dxfId="1835" priority="1006">
      <formula>AB56=TRUE</formula>
    </cfRule>
  </conditionalFormatting>
  <conditionalFormatting sqref="AE56:AF56">
    <cfRule type="expression" dxfId="1834" priority="1192">
      <formula>AB56=TRUE</formula>
    </cfRule>
  </conditionalFormatting>
  <conditionalFormatting sqref="AE64:AF64">
    <cfRule type="expression" dxfId="1830" priority="1007">
      <formula>AB65=TRUE</formula>
    </cfRule>
  </conditionalFormatting>
  <conditionalFormatting sqref="AE65:AF65">
    <cfRule type="expression" dxfId="1829" priority="1130">
      <formula>AB65=TRUE</formula>
    </cfRule>
  </conditionalFormatting>
  <conditionalFormatting sqref="AE73:AF73">
    <cfRule type="expression" dxfId="1825" priority="1010">
      <formula>AB74=TRUE</formula>
    </cfRule>
  </conditionalFormatting>
  <conditionalFormatting sqref="AE74:AF74">
    <cfRule type="expression" dxfId="1823" priority="1068">
      <formula>AB74=TRUE</formula>
    </cfRule>
  </conditionalFormatting>
  <conditionalFormatting sqref="AE82:AF82">
    <cfRule type="expression" dxfId="1820" priority="928">
      <formula>AB83=TRUE</formula>
    </cfRule>
  </conditionalFormatting>
  <conditionalFormatting sqref="AE83:AF83">
    <cfRule type="expression" dxfId="1819" priority="980">
      <formula>AB83=TRUE</formula>
    </cfRule>
  </conditionalFormatting>
  <conditionalFormatting sqref="AE91:AF91">
    <cfRule type="expression" dxfId="1815" priority="866">
      <formula>AB92=TRUE</formula>
    </cfRule>
  </conditionalFormatting>
  <conditionalFormatting sqref="AE92:AF92">
    <cfRule type="expression" dxfId="1814" priority="918">
      <formula>AB92=TRUE</formula>
    </cfRule>
  </conditionalFormatting>
  <conditionalFormatting sqref="AE100:AF100">
    <cfRule type="expression" dxfId="1810" priority="804">
      <formula>AB101=TRUE</formula>
    </cfRule>
  </conditionalFormatting>
  <conditionalFormatting sqref="AE101:AF101">
    <cfRule type="expression" dxfId="1809" priority="856">
      <formula>AB101=TRUE</formula>
    </cfRule>
  </conditionalFormatting>
  <conditionalFormatting sqref="AE109:AF109">
    <cfRule type="expression" dxfId="1805" priority="742">
      <formula>AB110=TRUE</formula>
    </cfRule>
  </conditionalFormatting>
  <conditionalFormatting sqref="AE110:AF110">
    <cfRule type="expression" dxfId="1804" priority="794">
      <formula>AB110=TRUE</formula>
    </cfRule>
  </conditionalFormatting>
  <conditionalFormatting sqref="AE118:AF118">
    <cfRule type="expression" dxfId="1800" priority="680">
      <formula>AB119=TRUE</formula>
    </cfRule>
  </conditionalFormatting>
  <conditionalFormatting sqref="AE119:AF119">
    <cfRule type="expression" dxfId="1799" priority="732">
      <formula>AB119=TRUE</formula>
    </cfRule>
  </conditionalFormatting>
  <conditionalFormatting sqref="AE127:AF127">
    <cfRule type="expression" dxfId="1795" priority="618">
      <formula>AB128=TRUE</formula>
    </cfRule>
  </conditionalFormatting>
  <conditionalFormatting sqref="AE128:AF128">
    <cfRule type="expression" dxfId="1794" priority="670">
      <formula>AB128=TRUE</formula>
    </cfRule>
  </conditionalFormatting>
  <conditionalFormatting sqref="AE136:AF136">
    <cfRule type="expression" dxfId="1790" priority="556">
      <formula>AB137=TRUE</formula>
    </cfRule>
  </conditionalFormatting>
  <conditionalFormatting sqref="AE137:AF137">
    <cfRule type="expression" dxfId="1788" priority="608">
      <formula>AB137=TRUE</formula>
    </cfRule>
  </conditionalFormatting>
  <conditionalFormatting sqref="AE145:AF145">
    <cfRule type="expression" dxfId="1785" priority="494">
      <formula>AB146=TRUE</formula>
    </cfRule>
  </conditionalFormatting>
  <conditionalFormatting sqref="AE146:AF146">
    <cfRule type="expression" dxfId="1783" priority="546">
      <formula>AB146=TRUE</formula>
    </cfRule>
  </conditionalFormatting>
  <conditionalFormatting sqref="AE154:AF154">
    <cfRule type="expression" dxfId="1780" priority="432">
      <formula>AB155=TRUE</formula>
    </cfRule>
  </conditionalFormatting>
  <conditionalFormatting sqref="AE155:AF155">
    <cfRule type="expression" dxfId="1779" priority="484">
      <formula>AB155=TRUE</formula>
    </cfRule>
  </conditionalFormatting>
  <conditionalFormatting sqref="AE163:AF163">
    <cfRule type="expression" dxfId="1775" priority="370">
      <formula>AB164=TRUE</formula>
    </cfRule>
  </conditionalFormatting>
  <conditionalFormatting sqref="AE164:AF164">
    <cfRule type="expression" dxfId="1773" priority="422">
      <formula>AB164=TRUE</formula>
    </cfRule>
  </conditionalFormatting>
  <conditionalFormatting sqref="AE172:AF172">
    <cfRule type="expression" dxfId="1770" priority="308">
      <formula>AB173=TRUE</formula>
    </cfRule>
  </conditionalFormatting>
  <conditionalFormatting sqref="AE173:AF173">
    <cfRule type="expression" dxfId="1768" priority="360">
      <formula>AB173=TRUE</formula>
    </cfRule>
  </conditionalFormatting>
  <conditionalFormatting sqref="AE181:AF181">
    <cfRule type="expression" dxfId="1765" priority="246">
      <formula>AB182=TRUE</formula>
    </cfRule>
  </conditionalFormatting>
  <conditionalFormatting sqref="AE182:AF182">
    <cfRule type="expression" dxfId="1764" priority="298">
      <formula>AB182=TRUE</formula>
    </cfRule>
  </conditionalFormatting>
  <dataValidations count="5">
    <dataValidation type="list" allowBlank="1" showInputMessage="1" showErrorMessage="1" sqref="G11 G101 G20 G146 G29 G110 G38 G182 G47 G119 G56 G155 G65 G128 G74 G173 G83 G137 G92 G164" xr:uid="{8FD946B3-BE92-4B8B-938A-9D03DE2EE59B}">
      <formula1>Sens</formula1>
    </dataValidation>
    <dataValidation type="list" allowBlank="1" showInputMessage="1" showErrorMessage="1" sqref="G11 G20 G29 G38 G47 G56 G65 G74 G83 G92 G101 G110 G119 G128 G137 G146 G155 G164 G173 G182" xr:uid="{49EE9C96-4C7F-4F54-B9F9-847AEDE54C8C}">
      <formula1>sett</formula1>
    </dataValidation>
    <dataValidation type="list" allowBlank="1" showInputMessage="1" showErrorMessage="1" sqref="U13:V13 U22:V22 U31:V31 U40:V40 U49:V49 U58:V58 U67:V67 U76:V76 U85:V85 U94:V94 U103:V103 U112:V112 U121:V121 U130:V130 U139:V139 U148:V148 U157:V157 U166:V166 U175:V175 U184:V184" xr:uid="{C4065148-BEAE-479D-A6F5-6438C665DB78}">
      <formula1>OutL</formula1>
    </dataValidation>
    <dataValidation type="list" allowBlank="1" showInputMessage="1" showErrorMessage="1" sqref="AC13 AC22 AC31 AC40 AC49 AC58 AC67 AC76 AC85 AC94 AC103 AC112 AC121 AC130 AC139 AC148 AC157 AC166 AC175 AC184" xr:uid="{B79224D4-FF42-4AAE-9909-4F58DBB9619E}">
      <formula1>emaillabel</formula1>
    </dataValidation>
    <dataValidation type="list" allowBlank="1" showInputMessage="1" showErrorMessage="1" sqref="C11 C173 C128 C20 C29 C38 C47 C56 C65 C74 C83 C92 C101 C110 C119 C137 C146 C155 C164 C182" xr:uid="{E7D72F39-9317-494D-B7C9-6A65A2D0E3E4}">
      <formula1>LabelE</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S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s>
  <pageMargins left="0.7" right="0.7" top="0.75" bottom="0.75" header="0.3" footer="0.3"/>
  <pageSetup orientation="portrait" horizontalDpi="300" verticalDpi="300" r:id="rId15"/>
  <extLst>
    <ext xmlns:x14="http://schemas.microsoft.com/office/spreadsheetml/2009/9/main" uri="{78C0D931-6437-407d-A8EE-F0AAD7539E65}">
      <x14:conditionalFormattings>
        <x14:conditionalFormatting xmlns:xm="http://schemas.microsoft.com/office/excel/2006/main">
          <x14:cfRule type="expression" priority="20" id="{BE9689DF-77BB-4368-821A-7ED72F87C4D9}">
            <xm:f>AND('Sensitivity Labels'!$F$11=FALSE,'Sensitivity Labels'!$F$13=FALSE)</xm:f>
            <x14:dxf>
              <font>
                <color theme="2" tint="-0.499984740745262"/>
              </font>
              <fill>
                <patternFill>
                  <bgColor theme="2" tint="-0.499984740745262"/>
                </patternFill>
              </fill>
              <border>
                <left/>
                <right/>
                <top/>
                <bottom/>
                <vertical/>
                <horizontal/>
              </border>
            </x14:dxf>
          </x14:cfRule>
          <xm:sqref>C10:AF17</xm:sqref>
        </x14:conditionalFormatting>
        <x14:conditionalFormatting xmlns:xm="http://schemas.microsoft.com/office/excel/2006/main">
          <x14:cfRule type="expression" priority="19" id="{4CFA372D-B91A-45CE-888B-9287E360B19B}">
            <xm:f>AND('Sensitivity Labels'!$F$19=FALSE,'Sensitivity Labels'!$F$21=FALSE)</xm:f>
            <x14:dxf>
              <font>
                <color theme="2" tint="-0.499984740745262"/>
              </font>
              <fill>
                <patternFill>
                  <bgColor theme="2" tint="-0.499984740745262"/>
                </patternFill>
              </fill>
              <border>
                <left/>
                <right/>
                <top/>
                <bottom/>
                <vertical/>
                <horizontal/>
              </border>
            </x14:dxf>
          </x14:cfRule>
          <xm:sqref>C19:AF26</xm:sqref>
        </x14:conditionalFormatting>
        <x14:conditionalFormatting xmlns:xm="http://schemas.microsoft.com/office/excel/2006/main">
          <x14:cfRule type="expression" priority="18" id="{6C9E233F-B0BC-4F46-9697-3F11F9B48A83}">
            <xm:f>AND('Sensitivity Labels'!$F$27=FALSE,'Sensitivity Labels'!$F$29=FALSE)</xm:f>
            <x14:dxf>
              <font>
                <color theme="2" tint="-0.499984740745262"/>
              </font>
              <fill>
                <patternFill>
                  <bgColor theme="2" tint="-0.499984740745262"/>
                </patternFill>
              </fill>
              <border>
                <left/>
                <right/>
                <top/>
                <bottom/>
                <vertical/>
                <horizontal/>
              </border>
            </x14:dxf>
          </x14:cfRule>
          <xm:sqref>C28:AF35</xm:sqref>
        </x14:conditionalFormatting>
        <x14:conditionalFormatting xmlns:xm="http://schemas.microsoft.com/office/excel/2006/main">
          <x14:cfRule type="expression" priority="17" id="{3DE2B6F6-3F57-4E18-AACF-EAAE4D0CFC76}">
            <xm:f>AND('Sensitivity Labels'!$F$35=FALSE,'Sensitivity Labels'!$F$37=FALSE)</xm:f>
            <x14:dxf>
              <font>
                <color theme="2" tint="-0.499984740745262"/>
              </font>
              <fill>
                <patternFill>
                  <bgColor theme="2" tint="-0.499984740745262"/>
                </patternFill>
              </fill>
              <border>
                <left/>
                <right/>
                <top/>
                <bottom/>
                <vertical/>
                <horizontal/>
              </border>
            </x14:dxf>
          </x14:cfRule>
          <xm:sqref>C37:AF44</xm:sqref>
        </x14:conditionalFormatting>
        <x14:conditionalFormatting xmlns:xm="http://schemas.microsoft.com/office/excel/2006/main">
          <x14:cfRule type="expression" priority="16" id="{9FFCB8F1-E5ED-48F3-A9D3-86837B8F1794}">
            <xm:f>AND('Sensitivity Labels'!$F$43=FALSE,'Sensitivity Labels'!$F$45=FALSE)</xm:f>
            <x14:dxf>
              <font>
                <color theme="2" tint="-0.499984740745262"/>
              </font>
              <fill>
                <patternFill>
                  <bgColor theme="2" tint="-0.499984740745262"/>
                </patternFill>
              </fill>
              <border>
                <left/>
                <right/>
                <top/>
                <bottom/>
                <vertical/>
                <horizontal/>
              </border>
            </x14:dxf>
          </x14:cfRule>
          <xm:sqref>C46:AF53</xm:sqref>
        </x14:conditionalFormatting>
        <x14:conditionalFormatting xmlns:xm="http://schemas.microsoft.com/office/excel/2006/main">
          <x14:cfRule type="expression" priority="15" id="{E0C84695-3C21-4560-9F25-DA2DAFCEC15F}">
            <xm:f>AND('Sensitivity Labels'!$F$51=FALSE,'Sensitivity Labels'!$F$53=FALSE)</xm:f>
            <x14:dxf>
              <font>
                <color theme="2" tint="-0.499984740745262"/>
              </font>
              <fill>
                <patternFill>
                  <bgColor theme="2" tint="-0.499984740745262"/>
                </patternFill>
              </fill>
              <border>
                <left/>
                <right/>
                <top/>
                <bottom/>
                <vertical/>
                <horizontal/>
              </border>
            </x14:dxf>
          </x14:cfRule>
          <xm:sqref>C55:AF62</xm:sqref>
        </x14:conditionalFormatting>
        <x14:conditionalFormatting xmlns:xm="http://schemas.microsoft.com/office/excel/2006/main">
          <x14:cfRule type="expression" priority="14" id="{FA5488F3-8583-4477-A6D7-36A2967CD3DD}">
            <xm:f>AND('Sensitivity Labels'!$F$61=FALSE,'Sensitivity Labels'!$F$59=FALSE)</xm:f>
            <x14:dxf>
              <font>
                <color theme="2" tint="-0.499984740745262"/>
              </font>
              <fill>
                <patternFill>
                  <bgColor theme="2" tint="-0.499984740745262"/>
                </patternFill>
              </fill>
              <border>
                <left/>
                <right/>
                <top/>
                <bottom/>
                <vertical/>
                <horizontal/>
              </border>
            </x14:dxf>
          </x14:cfRule>
          <xm:sqref>C64:AF71</xm:sqref>
        </x14:conditionalFormatting>
        <x14:conditionalFormatting xmlns:xm="http://schemas.microsoft.com/office/excel/2006/main">
          <x14:cfRule type="expression" priority="13" id="{529797FF-063B-4537-A161-75D2727AED6E}">
            <xm:f>AND('Sensitivity Labels'!$F$67=FALSE,'Sensitivity Labels'!$F$69=FALSE)</xm:f>
            <x14:dxf>
              <font>
                <color theme="2" tint="-0.499984740745262"/>
              </font>
              <fill>
                <patternFill>
                  <bgColor theme="2" tint="-0.499984740745262"/>
                </patternFill>
              </fill>
              <border>
                <left/>
                <right/>
                <top/>
                <bottom/>
                <vertical/>
                <horizontal/>
              </border>
            </x14:dxf>
          </x14:cfRule>
          <xm:sqref>C73:AF80</xm:sqref>
        </x14:conditionalFormatting>
        <x14:conditionalFormatting xmlns:xm="http://schemas.microsoft.com/office/excel/2006/main">
          <x14:cfRule type="expression" priority="12" id="{F7997661-CD20-4F98-8F9C-B4D671481D77}">
            <xm:f>AND('Sensitivity Labels'!$F$75=FALSE,'Sensitivity Labels'!$F$77=FALSE)</xm:f>
            <x14:dxf>
              <font>
                <color theme="2" tint="-0.499984740745262"/>
              </font>
              <fill>
                <patternFill>
                  <bgColor theme="2" tint="-0.499984740745262"/>
                </patternFill>
              </fill>
              <border>
                <left/>
                <right/>
                <top/>
                <bottom/>
                <vertical/>
                <horizontal/>
              </border>
            </x14:dxf>
          </x14:cfRule>
          <xm:sqref>C82:AF89</xm:sqref>
        </x14:conditionalFormatting>
        <x14:conditionalFormatting xmlns:xm="http://schemas.microsoft.com/office/excel/2006/main">
          <x14:cfRule type="expression" priority="11" id="{DD362570-5476-49A0-BB90-DBAE216EA9F5}">
            <xm:f>AND('Sensitivity Labels'!$F$83=FALSE,'Sensitivity Labels'!$F$85=FALSE)</xm:f>
            <x14:dxf>
              <font>
                <color theme="2" tint="-0.499984740745262"/>
              </font>
              <fill>
                <patternFill>
                  <bgColor theme="2" tint="-0.499984740745262"/>
                </patternFill>
              </fill>
              <border>
                <left/>
                <right/>
                <top/>
                <bottom/>
                <vertical/>
                <horizontal/>
              </border>
            </x14:dxf>
          </x14:cfRule>
          <xm:sqref>C91:AF98</xm:sqref>
        </x14:conditionalFormatting>
        <x14:conditionalFormatting xmlns:xm="http://schemas.microsoft.com/office/excel/2006/main">
          <x14:cfRule type="expression" priority="9" id="{B7069C4B-22E9-44A1-A8A9-0D31DDB1EE6B}">
            <xm:f>AND('Sensitivity Labels'!$F$91=FALSE,'Sensitivity Labels'!$F$93=FALSE)</xm:f>
            <x14:dxf>
              <font>
                <color theme="2" tint="-0.499984740745262"/>
              </font>
              <fill>
                <patternFill>
                  <bgColor theme="2" tint="-0.499984740745262"/>
                </patternFill>
              </fill>
              <border>
                <left/>
                <right/>
                <top/>
                <bottom/>
                <vertical/>
                <horizontal/>
              </border>
            </x14:dxf>
          </x14:cfRule>
          <xm:sqref>C100:AF107</xm:sqref>
        </x14:conditionalFormatting>
        <x14:conditionalFormatting xmlns:xm="http://schemas.microsoft.com/office/excel/2006/main">
          <x14:cfRule type="expression" priority="8" id="{310BC854-718B-431D-B0C7-7BA803858D53}">
            <xm:f>AND('Sensitivity Labels'!$F$99=FALSE,'Sensitivity Labels'!$F$101=FALSE)</xm:f>
            <x14:dxf>
              <font>
                <color theme="2" tint="-0.499984740745262"/>
              </font>
              <fill>
                <patternFill>
                  <bgColor theme="2" tint="-0.499984740745262"/>
                </patternFill>
              </fill>
              <border>
                <left/>
                <right/>
                <top/>
                <bottom/>
                <vertical/>
                <horizontal/>
              </border>
            </x14:dxf>
          </x14:cfRule>
          <xm:sqref>C109:AF116</xm:sqref>
        </x14:conditionalFormatting>
        <x14:conditionalFormatting xmlns:xm="http://schemas.microsoft.com/office/excel/2006/main">
          <x14:cfRule type="expression" priority="10" id="{7D2F2648-F4E1-458B-9648-65027A447E54}">
            <xm:f>AND('Sensitivity Labels'!$F$107=FALSE,'Sensitivity Labels'!$F$109=FALSE)</xm:f>
            <x14:dxf>
              <font>
                <color theme="2" tint="-0.499984740745262"/>
              </font>
              <fill>
                <patternFill>
                  <bgColor theme="2" tint="-0.499984740745262"/>
                </patternFill>
              </fill>
              <border>
                <left/>
                <right/>
                <top/>
                <bottom/>
                <vertical/>
                <horizontal/>
              </border>
            </x14:dxf>
          </x14:cfRule>
          <xm:sqref>C118:AF125</xm:sqref>
        </x14:conditionalFormatting>
        <x14:conditionalFormatting xmlns:xm="http://schemas.microsoft.com/office/excel/2006/main">
          <x14:cfRule type="expression" priority="7" id="{309D75A6-6FB6-4EA8-8D82-4A384B69462C}">
            <xm:f>AND('Sensitivity Labels'!$F$115=FALSE,'Sensitivity Labels'!$F$117=FALSE)</xm:f>
            <x14:dxf>
              <font>
                <color theme="2" tint="-0.499984740745262"/>
              </font>
              <fill>
                <patternFill>
                  <bgColor theme="2" tint="-0.499984740745262"/>
                </patternFill>
              </fill>
              <border>
                <left/>
                <right/>
                <top/>
                <bottom/>
                <vertical/>
                <horizontal/>
              </border>
            </x14:dxf>
          </x14:cfRule>
          <xm:sqref>C127:AF134</xm:sqref>
        </x14:conditionalFormatting>
        <x14:conditionalFormatting xmlns:xm="http://schemas.microsoft.com/office/excel/2006/main">
          <x14:cfRule type="expression" priority="6" id="{6A74DA3F-3588-44BB-9092-8FDFCE96968C}">
            <xm:f>AND('Sensitivity Labels'!$F$123=FALSE,'Sensitivity Labels'!$F$125=FALSE)</xm:f>
            <x14:dxf>
              <font>
                <color theme="2" tint="-0.499984740745262"/>
              </font>
              <fill>
                <patternFill>
                  <bgColor theme="2" tint="-0.499984740745262"/>
                </patternFill>
              </fill>
              <border>
                <left/>
                <right/>
                <top/>
                <bottom/>
                <vertical/>
                <horizontal/>
              </border>
            </x14:dxf>
          </x14:cfRule>
          <xm:sqref>C136:AF143</xm:sqref>
        </x14:conditionalFormatting>
        <x14:conditionalFormatting xmlns:xm="http://schemas.microsoft.com/office/excel/2006/main">
          <x14:cfRule type="expression" priority="5" id="{CB308C48-F733-43FE-86D9-48A46B5E79EA}">
            <xm:f>AND('Sensitivity Labels'!$F$131=FALSE,'Sensitivity Labels'!$F$133=FALSE)</xm:f>
            <x14:dxf>
              <font>
                <color theme="2" tint="-0.499984740745262"/>
              </font>
              <fill>
                <patternFill>
                  <bgColor theme="2" tint="-0.499984740745262"/>
                </patternFill>
              </fill>
              <border>
                <left/>
                <right/>
                <top/>
                <bottom/>
                <vertical/>
                <horizontal/>
              </border>
            </x14:dxf>
          </x14:cfRule>
          <xm:sqref>C145:AF152</xm:sqref>
        </x14:conditionalFormatting>
        <x14:conditionalFormatting xmlns:xm="http://schemas.microsoft.com/office/excel/2006/main">
          <x14:cfRule type="expression" priority="4" id="{D58AF2B0-28B8-470B-9606-29CD723336FE}">
            <xm:f>AND('Sensitivity Labels'!$F$139=FALSE,'Sensitivity Labels'!$F$141=FALSE)</xm:f>
            <x14:dxf>
              <font>
                <color theme="2" tint="-0.499984740745262"/>
              </font>
              <fill>
                <patternFill>
                  <bgColor theme="2" tint="-0.499984740745262"/>
                </patternFill>
              </fill>
              <border>
                <left/>
                <right/>
                <top/>
                <bottom/>
                <vertical/>
                <horizontal/>
              </border>
            </x14:dxf>
          </x14:cfRule>
          <xm:sqref>C154:AF161</xm:sqref>
        </x14:conditionalFormatting>
        <x14:conditionalFormatting xmlns:xm="http://schemas.microsoft.com/office/excel/2006/main">
          <x14:cfRule type="expression" priority="3" id="{2D0C9328-49D1-4356-AC29-AF81C1FDC81F}">
            <xm:f>AND('Sensitivity Labels'!$F$147=FALSE,'Sensitivity Labels'!$F$149=FALSE)</xm:f>
            <x14:dxf>
              <font>
                <color theme="2" tint="-0.499984740745262"/>
              </font>
              <fill>
                <patternFill>
                  <bgColor theme="2" tint="-0.499984740745262"/>
                </patternFill>
              </fill>
              <border>
                <left/>
                <right/>
                <top/>
                <bottom/>
                <vertical/>
                <horizontal/>
              </border>
            </x14:dxf>
          </x14:cfRule>
          <xm:sqref>C163:AF170</xm:sqref>
        </x14:conditionalFormatting>
        <x14:conditionalFormatting xmlns:xm="http://schemas.microsoft.com/office/excel/2006/main">
          <x14:cfRule type="expression" priority="2" id="{9DE4C31D-253E-4406-A7BB-67B07DE9D04A}">
            <xm:f>AND('Sensitivity Labels'!$F$155=FALSE,'Sensitivity Labels'!$F$157=FALSE)</xm:f>
            <x14:dxf>
              <font>
                <color theme="2" tint="-0.499984740745262"/>
              </font>
              <fill>
                <patternFill>
                  <bgColor theme="2" tint="-0.499984740745262"/>
                </patternFill>
              </fill>
              <border>
                <left/>
                <right/>
                <top/>
                <bottom/>
                <vertical/>
                <horizontal/>
              </border>
            </x14:dxf>
          </x14:cfRule>
          <xm:sqref>C172:AF179</xm:sqref>
        </x14:conditionalFormatting>
        <x14:conditionalFormatting xmlns:xm="http://schemas.microsoft.com/office/excel/2006/main">
          <x14:cfRule type="expression" priority="21" id="{5E9254B8-3186-4A00-BB40-545AC6B40405}">
            <xm:f>AND('Sensitivity Labels'!$F$163=FALSE,'Sensitivity Labels'!$F$165=FALSE)</xm:f>
            <x14:dxf>
              <font>
                <color theme="2" tint="-0.499984740745262"/>
              </font>
              <fill>
                <patternFill>
                  <bgColor theme="2" tint="-0.499984740745262"/>
                </patternFill>
              </fill>
              <border>
                <left/>
                <right/>
                <top/>
                <bottom/>
                <vertical/>
                <horizontal/>
              </border>
            </x14:dxf>
          </x14:cfRule>
          <xm:sqref>C181:AF188</xm:sqref>
        </x14:conditionalFormatting>
        <x14:conditionalFormatting xmlns:xm="http://schemas.microsoft.com/office/excel/2006/main">
          <x14:cfRule type="expression" priority="1389" id="{159C5193-70CA-44BE-9978-15E57CDD5DF0}">
            <xm:f>OR(AC22=INputs!$AZ$3,AC22=INputs!$AZ$4)</xm:f>
            <x14:dxf>
              <font>
                <color theme="0" tint="-0.34998626667073579"/>
              </font>
            </x14:dxf>
          </x14:cfRule>
          <xm:sqref>S20</xm:sqref>
        </x14:conditionalFormatting>
        <x14:conditionalFormatting xmlns:xm="http://schemas.microsoft.com/office/excel/2006/main">
          <x14:cfRule type="expression" priority="1581" id="{5722F3E9-9F33-48DE-9546-C87948A8E5F5}">
            <xm:f>F11=INputs!$Q$4</xm:f>
            <x14:dxf>
              <font>
                <color theme="0" tint="-0.24994659260841701"/>
              </font>
            </x14:dxf>
          </x14:cfRule>
          <xm:sqref>X10</xm:sqref>
        </x14:conditionalFormatting>
        <x14:conditionalFormatting xmlns:xm="http://schemas.microsoft.com/office/excel/2006/main">
          <x14:cfRule type="expression" priority="1440" id="{C0024877-88A2-4556-ABA2-7054DCF2D94B}">
            <xm:f>F20=INputs!$Q$4</xm:f>
            <x14:dxf>
              <font>
                <color theme="0" tint="-0.24994659260841701"/>
              </font>
            </x14:dxf>
          </x14:cfRule>
          <xm:sqref>X19</xm:sqref>
        </x14:conditionalFormatting>
        <x14:conditionalFormatting xmlns:xm="http://schemas.microsoft.com/office/excel/2006/main">
          <x14:cfRule type="expression" priority="1377" id="{8EF1C19C-A0B1-424A-B146-D54EBB51DBF5}">
            <xm:f>F29=INputs!$Q$4</xm:f>
            <x14:dxf>
              <font>
                <color theme="0" tint="-0.24994659260841701"/>
              </font>
            </x14:dxf>
          </x14:cfRule>
          <xm:sqref>X28</xm:sqref>
        </x14:conditionalFormatting>
        <x14:conditionalFormatting xmlns:xm="http://schemas.microsoft.com/office/excel/2006/main">
          <x14:cfRule type="expression" priority="1315" id="{C4FBC5E8-AF0D-49A2-A5B6-926D08EC9C16}">
            <xm:f>F38=INputs!$Q$4</xm:f>
            <x14:dxf>
              <font>
                <color theme="0" tint="-0.24994659260841701"/>
              </font>
            </x14:dxf>
          </x14:cfRule>
          <xm:sqref>X37</xm:sqref>
        </x14:conditionalFormatting>
        <x14:conditionalFormatting xmlns:xm="http://schemas.microsoft.com/office/excel/2006/main">
          <x14:cfRule type="expression" priority="1253" id="{F885AC97-CEE9-49E2-A89E-09572FAC466D}">
            <xm:f>F47=INputs!$Q$4</xm:f>
            <x14:dxf>
              <font>
                <color theme="0" tint="-0.24994659260841701"/>
              </font>
            </x14:dxf>
          </x14:cfRule>
          <xm:sqref>X46</xm:sqref>
        </x14:conditionalFormatting>
        <x14:conditionalFormatting xmlns:xm="http://schemas.microsoft.com/office/excel/2006/main">
          <x14:cfRule type="expression" priority="1191" id="{19C11FA5-FBFC-4E25-9B61-EAC29F2C9175}">
            <xm:f>F56=INputs!$Q$4</xm:f>
            <x14:dxf>
              <font>
                <color theme="0" tint="-0.24994659260841701"/>
              </font>
            </x14:dxf>
          </x14:cfRule>
          <xm:sqref>X55</xm:sqref>
        </x14:conditionalFormatting>
        <x14:conditionalFormatting xmlns:xm="http://schemas.microsoft.com/office/excel/2006/main">
          <x14:cfRule type="expression" priority="1129" id="{D38F3181-E4CF-472D-968B-B5088244DBB6}">
            <xm:f>F65=INputs!$Q$4</xm:f>
            <x14:dxf>
              <font>
                <color theme="0" tint="-0.24994659260841701"/>
              </font>
            </x14:dxf>
          </x14:cfRule>
          <xm:sqref>X64</xm:sqref>
        </x14:conditionalFormatting>
        <x14:conditionalFormatting xmlns:xm="http://schemas.microsoft.com/office/excel/2006/main">
          <x14:cfRule type="expression" priority="1067" id="{5A55762C-33C3-4ED3-BAE7-8A54258A4FA3}">
            <xm:f>F74=INputs!$Q$4</xm:f>
            <x14:dxf>
              <font>
                <color theme="0" tint="-0.24994659260841701"/>
              </font>
            </x14:dxf>
          </x14:cfRule>
          <xm:sqref>X73</xm:sqref>
        </x14:conditionalFormatting>
        <x14:conditionalFormatting xmlns:xm="http://schemas.microsoft.com/office/excel/2006/main">
          <x14:cfRule type="expression" priority="979" id="{A36E0E27-B64B-41B3-889E-F18D5F2FA697}">
            <xm:f>F83=INputs!$Q$4</xm:f>
            <x14:dxf>
              <font>
                <color theme="0" tint="-0.24994659260841701"/>
              </font>
            </x14:dxf>
          </x14:cfRule>
          <xm:sqref>X82</xm:sqref>
        </x14:conditionalFormatting>
        <x14:conditionalFormatting xmlns:xm="http://schemas.microsoft.com/office/excel/2006/main">
          <x14:cfRule type="expression" priority="917" id="{6C4005E0-3D55-412B-825B-AB9ED0221A7A}">
            <xm:f>F92=INputs!$Q$4</xm:f>
            <x14:dxf>
              <font>
                <color theme="0" tint="-0.24994659260841701"/>
              </font>
            </x14:dxf>
          </x14:cfRule>
          <xm:sqref>X91</xm:sqref>
        </x14:conditionalFormatting>
        <x14:conditionalFormatting xmlns:xm="http://schemas.microsoft.com/office/excel/2006/main">
          <x14:cfRule type="expression" priority="855" id="{B04F02B0-2A71-4DC7-864D-78D87E42740A}">
            <xm:f>F101=INputs!$Q$4</xm:f>
            <x14:dxf>
              <font>
                <color theme="0" tint="-0.24994659260841701"/>
              </font>
            </x14:dxf>
          </x14:cfRule>
          <xm:sqref>X100</xm:sqref>
        </x14:conditionalFormatting>
        <x14:conditionalFormatting xmlns:xm="http://schemas.microsoft.com/office/excel/2006/main">
          <x14:cfRule type="expression" priority="793" id="{B678AE91-DC0D-4000-B7DF-106836A38AD9}">
            <xm:f>F110=INputs!$Q$4</xm:f>
            <x14:dxf>
              <font>
                <color theme="0" tint="-0.24994659260841701"/>
              </font>
            </x14:dxf>
          </x14:cfRule>
          <xm:sqref>X109</xm:sqref>
        </x14:conditionalFormatting>
        <x14:conditionalFormatting xmlns:xm="http://schemas.microsoft.com/office/excel/2006/main">
          <x14:cfRule type="expression" priority="731" id="{9634FC80-19E5-434D-BC62-57ED1A949CBD}">
            <xm:f>F119=INputs!$Q$4</xm:f>
            <x14:dxf>
              <font>
                <color theme="0" tint="-0.24994659260841701"/>
              </font>
            </x14:dxf>
          </x14:cfRule>
          <xm:sqref>X118</xm:sqref>
        </x14:conditionalFormatting>
        <x14:conditionalFormatting xmlns:xm="http://schemas.microsoft.com/office/excel/2006/main">
          <x14:cfRule type="expression" priority="669" id="{31AF7C41-E5DE-4BFB-8A6F-5209FD4C9DE5}">
            <xm:f>F128=INputs!$Q$4</xm:f>
            <x14:dxf>
              <font>
                <color theme="0" tint="-0.24994659260841701"/>
              </font>
            </x14:dxf>
          </x14:cfRule>
          <xm:sqref>X127</xm:sqref>
        </x14:conditionalFormatting>
        <x14:conditionalFormatting xmlns:xm="http://schemas.microsoft.com/office/excel/2006/main">
          <x14:cfRule type="expression" priority="607" id="{CFC21095-7424-4FE9-9C1C-6E83DBCB179D}">
            <xm:f>F137=INputs!$Q$4</xm:f>
            <x14:dxf>
              <font>
                <color theme="0" tint="-0.24994659260841701"/>
              </font>
            </x14:dxf>
          </x14:cfRule>
          <xm:sqref>X136</xm:sqref>
        </x14:conditionalFormatting>
        <x14:conditionalFormatting xmlns:xm="http://schemas.microsoft.com/office/excel/2006/main">
          <x14:cfRule type="expression" priority="545" id="{08F88740-D125-4F40-A3AC-0AF65FB464BB}">
            <xm:f>F146=INputs!$Q$4</xm:f>
            <x14:dxf>
              <font>
                <color theme="0" tint="-0.24994659260841701"/>
              </font>
            </x14:dxf>
          </x14:cfRule>
          <xm:sqref>X145</xm:sqref>
        </x14:conditionalFormatting>
        <x14:conditionalFormatting xmlns:xm="http://schemas.microsoft.com/office/excel/2006/main">
          <x14:cfRule type="expression" priority="483" id="{0E732D9B-5D85-4F92-BFE0-2793ADAF9DBD}">
            <xm:f>F155=INputs!$Q$4</xm:f>
            <x14:dxf>
              <font>
                <color theme="0" tint="-0.24994659260841701"/>
              </font>
            </x14:dxf>
          </x14:cfRule>
          <xm:sqref>X154</xm:sqref>
        </x14:conditionalFormatting>
        <x14:conditionalFormatting xmlns:xm="http://schemas.microsoft.com/office/excel/2006/main">
          <x14:cfRule type="expression" priority="421" id="{6B2FC95C-5E8D-4ED2-B52B-25C9E062D820}">
            <xm:f>F164=INputs!$Q$4</xm:f>
            <x14:dxf>
              <font>
                <color theme="0" tint="-0.24994659260841701"/>
              </font>
            </x14:dxf>
          </x14:cfRule>
          <xm:sqref>X163</xm:sqref>
        </x14:conditionalFormatting>
        <x14:conditionalFormatting xmlns:xm="http://schemas.microsoft.com/office/excel/2006/main">
          <x14:cfRule type="expression" priority="359" id="{651E6915-AAA2-44F9-B3EB-1CB71616EA87}">
            <xm:f>F173=INputs!$Q$4</xm:f>
            <x14:dxf>
              <font>
                <color theme="0" tint="-0.24994659260841701"/>
              </font>
            </x14:dxf>
          </x14:cfRule>
          <xm:sqref>X172</xm:sqref>
        </x14:conditionalFormatting>
        <x14:conditionalFormatting xmlns:xm="http://schemas.microsoft.com/office/excel/2006/main">
          <x14:cfRule type="expression" priority="297" id="{04056550-352E-498D-A1DA-46E6A7CF8761}">
            <xm:f>F182=INputs!$Q$4</xm:f>
            <x14:dxf>
              <font>
                <color theme="0" tint="-0.24994659260841701"/>
              </font>
            </x14:dxf>
          </x14:cfRule>
          <xm:sqref>X181</xm:sqref>
        </x14:conditionalFormatting>
        <x14:conditionalFormatting xmlns:xm="http://schemas.microsoft.com/office/excel/2006/main">
          <x14:cfRule type="expression" priority="1574" id="{BB80B33D-EB3F-49B4-A434-C2F9B58E69A3}">
            <xm:f>F11=INputs!$Q$4</xm:f>
            <x14:dxf>
              <font>
                <color theme="0" tint="-0.24994659260841701"/>
              </font>
            </x14:dxf>
          </x14:cfRule>
          <xm:sqref>AB10</xm:sqref>
        </x14:conditionalFormatting>
        <x14:conditionalFormatting xmlns:xm="http://schemas.microsoft.com/office/excel/2006/main">
          <x14:cfRule type="expression" priority="1568" id="{1C2F2F80-C610-4B90-895A-4217EEA81C39}">
            <xm:f>F11=INputs!$Q$4</xm:f>
            <x14:dxf>
              <font>
                <color theme="1"/>
              </font>
            </x14:dxf>
          </x14:cfRule>
          <xm:sqref>AB11</xm:sqref>
        </x14:conditionalFormatting>
        <x14:conditionalFormatting xmlns:xm="http://schemas.microsoft.com/office/excel/2006/main">
          <x14:cfRule type="expression" priority="1569" id="{5E281A77-8122-4897-92FE-D40E0CDB92A9}">
            <xm:f>F11=INputs!$Q$4</xm:f>
            <x14:dxf>
              <font>
                <color theme="1"/>
              </font>
            </x14:dxf>
          </x14:cfRule>
          <xm:sqref>AB12</xm:sqref>
        </x14:conditionalFormatting>
        <x14:conditionalFormatting xmlns:xm="http://schemas.microsoft.com/office/excel/2006/main">
          <x14:cfRule type="expression" priority="1570" id="{B6E28D55-4960-4DB2-82FC-0EACF7F1F402}">
            <xm:f>F11=INputs!$Q$4</xm:f>
            <x14:dxf>
              <font>
                <color theme="1"/>
              </font>
            </x14:dxf>
          </x14:cfRule>
          <xm:sqref>AB13</xm:sqref>
        </x14:conditionalFormatting>
        <x14:conditionalFormatting xmlns:xm="http://schemas.microsoft.com/office/excel/2006/main">
          <x14:cfRule type="expression" priority="1434" id="{401FE230-8838-42BD-B03C-B58CD8FEBCE7}">
            <xm:f>F20=INputs!$Q$4</xm:f>
            <x14:dxf>
              <font>
                <color theme="0" tint="-0.24994659260841701"/>
              </font>
            </x14:dxf>
          </x14:cfRule>
          <xm:sqref>AB19</xm:sqref>
        </x14:conditionalFormatting>
        <x14:conditionalFormatting xmlns:xm="http://schemas.microsoft.com/office/excel/2006/main">
          <x14:cfRule type="expression" priority="1429" id="{0DEEA4D3-BB5D-43A1-9897-C8982FC31C14}">
            <xm:f>F20=INputs!$Q$4</xm:f>
            <x14:dxf>
              <font>
                <color theme="1"/>
              </font>
            </x14:dxf>
          </x14:cfRule>
          <xm:sqref>AB20</xm:sqref>
        </x14:conditionalFormatting>
        <x14:conditionalFormatting xmlns:xm="http://schemas.microsoft.com/office/excel/2006/main">
          <x14:cfRule type="expression" priority="1430" id="{B0CEDBCB-BF0F-4D1C-AD7C-ED5610AE2905}">
            <xm:f>F20=INputs!$Q$4</xm:f>
            <x14:dxf>
              <font>
                <color theme="1"/>
              </font>
            </x14:dxf>
          </x14:cfRule>
          <xm:sqref>AB21</xm:sqref>
        </x14:conditionalFormatting>
        <x14:conditionalFormatting xmlns:xm="http://schemas.microsoft.com/office/excel/2006/main">
          <x14:cfRule type="expression" priority="1431" id="{037AC5A3-2A54-416A-8C5F-0D9CE1B3AD2A}">
            <xm:f>F20=INputs!$Q$4</xm:f>
            <x14:dxf>
              <font>
                <color theme="1"/>
              </font>
            </x14:dxf>
          </x14:cfRule>
          <xm:sqref>AB22</xm:sqref>
        </x14:conditionalFormatting>
        <x14:conditionalFormatting xmlns:xm="http://schemas.microsoft.com/office/excel/2006/main">
          <x14:cfRule type="expression" priority="1371" id="{BB3EEF74-293F-4931-9E2C-7586DAFAA255}">
            <xm:f>F29=INputs!$Q$4</xm:f>
            <x14:dxf>
              <font>
                <color theme="0" tint="-0.24994659260841701"/>
              </font>
            </x14:dxf>
          </x14:cfRule>
          <xm:sqref>AB28</xm:sqref>
        </x14:conditionalFormatting>
        <x14:conditionalFormatting xmlns:xm="http://schemas.microsoft.com/office/excel/2006/main">
          <x14:cfRule type="expression" priority="1366" id="{24CF4AAE-31FD-4094-AFC7-6F5C959211DB}">
            <xm:f>F29=INputs!$Q$4</xm:f>
            <x14:dxf>
              <font>
                <color theme="1"/>
              </font>
            </x14:dxf>
          </x14:cfRule>
          <xm:sqref>AB29</xm:sqref>
        </x14:conditionalFormatting>
        <x14:conditionalFormatting xmlns:xm="http://schemas.microsoft.com/office/excel/2006/main">
          <x14:cfRule type="expression" priority="1367" id="{FACF99C1-7538-4F96-BDFE-A2D08B2686DC}">
            <xm:f>F29=INputs!$Q$4</xm:f>
            <x14:dxf>
              <font>
                <color theme="1"/>
              </font>
            </x14:dxf>
          </x14:cfRule>
          <xm:sqref>AB30</xm:sqref>
        </x14:conditionalFormatting>
        <x14:conditionalFormatting xmlns:xm="http://schemas.microsoft.com/office/excel/2006/main">
          <x14:cfRule type="expression" priority="1368" id="{883B5485-8FD9-48A3-8EA4-39137F7AB7C7}">
            <xm:f>F29=INputs!$Q$4</xm:f>
            <x14:dxf>
              <font>
                <color theme="1"/>
              </font>
            </x14:dxf>
          </x14:cfRule>
          <xm:sqref>AB31</xm:sqref>
        </x14:conditionalFormatting>
        <x14:conditionalFormatting xmlns:xm="http://schemas.microsoft.com/office/excel/2006/main">
          <x14:cfRule type="expression" priority="1309" id="{4CDC7512-C4A0-46A9-B298-CD0A2660BE53}">
            <xm:f>F38=INputs!$Q$4</xm:f>
            <x14:dxf>
              <font>
                <color theme="0" tint="-0.24994659260841701"/>
              </font>
            </x14:dxf>
          </x14:cfRule>
          <xm:sqref>AB37</xm:sqref>
        </x14:conditionalFormatting>
        <x14:conditionalFormatting xmlns:xm="http://schemas.microsoft.com/office/excel/2006/main">
          <x14:cfRule type="expression" priority="1304" id="{29B4F234-A2FC-4855-93B3-1B2737BA1222}">
            <xm:f>F38=INputs!$Q$4</xm:f>
            <x14:dxf>
              <font>
                <color theme="1"/>
              </font>
            </x14:dxf>
          </x14:cfRule>
          <xm:sqref>AB38</xm:sqref>
        </x14:conditionalFormatting>
        <x14:conditionalFormatting xmlns:xm="http://schemas.microsoft.com/office/excel/2006/main">
          <x14:cfRule type="expression" priority="1305" id="{2806B8EE-816B-4A55-87CC-5231F7C2517F}">
            <xm:f>F38=INputs!$Q$4</xm:f>
            <x14:dxf>
              <font>
                <color theme="1"/>
              </font>
            </x14:dxf>
          </x14:cfRule>
          <xm:sqref>AB39</xm:sqref>
        </x14:conditionalFormatting>
        <x14:conditionalFormatting xmlns:xm="http://schemas.microsoft.com/office/excel/2006/main">
          <x14:cfRule type="expression" priority="1306" id="{D5719282-47F0-4C44-B7BD-A221891CEBA7}">
            <xm:f>F38=INputs!$Q$4</xm:f>
            <x14:dxf>
              <font>
                <color theme="1"/>
              </font>
            </x14:dxf>
          </x14:cfRule>
          <xm:sqref>AB40</xm:sqref>
        </x14:conditionalFormatting>
        <x14:conditionalFormatting xmlns:xm="http://schemas.microsoft.com/office/excel/2006/main">
          <x14:cfRule type="expression" priority="1247" id="{BE487374-4BC9-47B1-95EA-36D379EBF4FC}">
            <xm:f>F47=INputs!$Q$4</xm:f>
            <x14:dxf>
              <font>
                <color theme="0" tint="-0.24994659260841701"/>
              </font>
            </x14:dxf>
          </x14:cfRule>
          <xm:sqref>AB46</xm:sqref>
        </x14:conditionalFormatting>
        <x14:conditionalFormatting xmlns:xm="http://schemas.microsoft.com/office/excel/2006/main">
          <x14:cfRule type="expression" priority="1242" id="{75C21023-C404-4003-9F05-DCF4BE554EA1}">
            <xm:f>F47=INputs!$Q$4</xm:f>
            <x14:dxf>
              <font>
                <color theme="1"/>
              </font>
            </x14:dxf>
          </x14:cfRule>
          <xm:sqref>AB47</xm:sqref>
        </x14:conditionalFormatting>
        <x14:conditionalFormatting xmlns:xm="http://schemas.microsoft.com/office/excel/2006/main">
          <x14:cfRule type="expression" priority="1243" id="{49D47D00-637B-4C62-AC8A-AE789872CDFF}">
            <xm:f>F47=INputs!$Q$4</xm:f>
            <x14:dxf>
              <font>
                <color theme="1"/>
              </font>
            </x14:dxf>
          </x14:cfRule>
          <xm:sqref>AB48</xm:sqref>
        </x14:conditionalFormatting>
        <x14:conditionalFormatting xmlns:xm="http://schemas.microsoft.com/office/excel/2006/main">
          <x14:cfRule type="expression" priority="1244" id="{C9B44057-2CE5-4973-958E-9E4B77172E82}">
            <xm:f>F47=INputs!$Q$4</xm:f>
            <x14:dxf>
              <font>
                <color theme="1"/>
              </font>
            </x14:dxf>
          </x14:cfRule>
          <xm:sqref>AB49</xm:sqref>
        </x14:conditionalFormatting>
        <x14:conditionalFormatting xmlns:xm="http://schemas.microsoft.com/office/excel/2006/main">
          <x14:cfRule type="expression" priority="1185" id="{E5F82A66-5E2A-4589-B020-E08B8748493E}">
            <xm:f>F56=INputs!$Q$4</xm:f>
            <x14:dxf>
              <font>
                <color theme="0" tint="-0.24994659260841701"/>
              </font>
            </x14:dxf>
          </x14:cfRule>
          <xm:sqref>AB55</xm:sqref>
        </x14:conditionalFormatting>
        <x14:conditionalFormatting xmlns:xm="http://schemas.microsoft.com/office/excel/2006/main">
          <x14:cfRule type="expression" priority="1180" id="{C75F6B92-D4E4-4D80-9432-5359B55F59FE}">
            <xm:f>F56=INputs!$Q$4</xm:f>
            <x14:dxf>
              <font>
                <color theme="1"/>
              </font>
            </x14:dxf>
          </x14:cfRule>
          <xm:sqref>AB56</xm:sqref>
        </x14:conditionalFormatting>
        <x14:conditionalFormatting xmlns:xm="http://schemas.microsoft.com/office/excel/2006/main">
          <x14:cfRule type="expression" priority="1181" id="{C7A5D276-0C6A-4DFF-84BD-AADAE1F9B238}">
            <xm:f>F56=INputs!$Q$4</xm:f>
            <x14:dxf>
              <font>
                <color theme="1"/>
              </font>
            </x14:dxf>
          </x14:cfRule>
          <xm:sqref>AB57</xm:sqref>
        </x14:conditionalFormatting>
        <x14:conditionalFormatting xmlns:xm="http://schemas.microsoft.com/office/excel/2006/main">
          <x14:cfRule type="expression" priority="1182" id="{E2747BA2-0F03-4A8B-8A8B-786CDB2B74CF}">
            <xm:f>F56=INputs!$Q$4</xm:f>
            <x14:dxf>
              <font>
                <color theme="1"/>
              </font>
            </x14:dxf>
          </x14:cfRule>
          <xm:sqref>AB58</xm:sqref>
        </x14:conditionalFormatting>
        <x14:conditionalFormatting xmlns:xm="http://schemas.microsoft.com/office/excel/2006/main">
          <x14:cfRule type="expression" priority="1123" id="{9D4E6FB6-11CC-46F0-8128-1A2D49AE6F84}">
            <xm:f>F65=INputs!$Q$4</xm:f>
            <x14:dxf>
              <font>
                <color theme="0" tint="-0.24994659260841701"/>
              </font>
            </x14:dxf>
          </x14:cfRule>
          <xm:sqref>AB64</xm:sqref>
        </x14:conditionalFormatting>
        <x14:conditionalFormatting xmlns:xm="http://schemas.microsoft.com/office/excel/2006/main">
          <x14:cfRule type="expression" priority="1118" id="{E31D4899-88B2-4C8B-A6DD-D94A4F2B88DD}">
            <xm:f>F65=INputs!$Q$4</xm:f>
            <x14:dxf>
              <font>
                <color theme="1"/>
              </font>
            </x14:dxf>
          </x14:cfRule>
          <xm:sqref>AB65</xm:sqref>
        </x14:conditionalFormatting>
        <x14:conditionalFormatting xmlns:xm="http://schemas.microsoft.com/office/excel/2006/main">
          <x14:cfRule type="expression" priority="1119" id="{9F2B639F-10B7-4409-99F7-2006E737A30B}">
            <xm:f>F65=INputs!$Q$4</xm:f>
            <x14:dxf>
              <font>
                <color theme="1"/>
              </font>
            </x14:dxf>
          </x14:cfRule>
          <xm:sqref>AB66</xm:sqref>
        </x14:conditionalFormatting>
        <x14:conditionalFormatting xmlns:xm="http://schemas.microsoft.com/office/excel/2006/main">
          <x14:cfRule type="expression" priority="1120" id="{67EE1A62-83FB-41EC-A295-5124D8814422}">
            <xm:f>F65=INputs!$Q$4</xm:f>
            <x14:dxf>
              <font>
                <color theme="1"/>
              </font>
            </x14:dxf>
          </x14:cfRule>
          <xm:sqref>AB67</xm:sqref>
        </x14:conditionalFormatting>
        <x14:conditionalFormatting xmlns:xm="http://schemas.microsoft.com/office/excel/2006/main">
          <x14:cfRule type="expression" priority="1061" id="{08370F4A-A1C1-4AED-A455-3C1FA502F4E7}">
            <xm:f>F74=INputs!$Q$4</xm:f>
            <x14:dxf>
              <font>
                <color theme="0" tint="-0.24994659260841701"/>
              </font>
            </x14:dxf>
          </x14:cfRule>
          <xm:sqref>AB73</xm:sqref>
        </x14:conditionalFormatting>
        <x14:conditionalFormatting xmlns:xm="http://schemas.microsoft.com/office/excel/2006/main">
          <x14:cfRule type="expression" priority="1056" id="{5E4D2DA4-37EB-47BC-8663-C8288FA954BC}">
            <xm:f>F74=INputs!$Q$4</xm:f>
            <x14:dxf>
              <font>
                <color theme="1"/>
              </font>
            </x14:dxf>
          </x14:cfRule>
          <xm:sqref>AB74</xm:sqref>
        </x14:conditionalFormatting>
        <x14:conditionalFormatting xmlns:xm="http://schemas.microsoft.com/office/excel/2006/main">
          <x14:cfRule type="expression" priority="1057" id="{AE28F3EB-2A72-429A-90BE-5BF892B99E1B}">
            <xm:f>F74=INputs!$Q$4</xm:f>
            <x14:dxf>
              <font>
                <color theme="1"/>
              </font>
            </x14:dxf>
          </x14:cfRule>
          <xm:sqref>AB75</xm:sqref>
        </x14:conditionalFormatting>
        <x14:conditionalFormatting xmlns:xm="http://schemas.microsoft.com/office/excel/2006/main">
          <x14:cfRule type="expression" priority="1058" id="{251C09EC-C2FF-4F06-9F20-C3904F130207}">
            <xm:f>F74=INputs!$Q$4</xm:f>
            <x14:dxf>
              <font>
                <color theme="1"/>
              </font>
            </x14:dxf>
          </x14:cfRule>
          <xm:sqref>AB76</xm:sqref>
        </x14:conditionalFormatting>
        <x14:conditionalFormatting xmlns:xm="http://schemas.microsoft.com/office/excel/2006/main">
          <x14:cfRule type="expression" priority="973" id="{EEA68149-0C8C-4ECC-80B2-986BDCDAEE01}">
            <xm:f>F83=INputs!$Q$4</xm:f>
            <x14:dxf>
              <font>
                <color theme="0" tint="-0.24994659260841701"/>
              </font>
            </x14:dxf>
          </x14:cfRule>
          <xm:sqref>AB82</xm:sqref>
        </x14:conditionalFormatting>
        <x14:conditionalFormatting xmlns:xm="http://schemas.microsoft.com/office/excel/2006/main">
          <x14:cfRule type="expression" priority="968" id="{104DBB8B-9163-48CC-BDE7-9EE3E16099F2}">
            <xm:f>F83=INputs!$Q$4</xm:f>
            <x14:dxf>
              <font>
                <color theme="1"/>
              </font>
            </x14:dxf>
          </x14:cfRule>
          <xm:sqref>AB83</xm:sqref>
        </x14:conditionalFormatting>
        <x14:conditionalFormatting xmlns:xm="http://schemas.microsoft.com/office/excel/2006/main">
          <x14:cfRule type="expression" priority="969" id="{FAF502DE-44D3-4E02-996E-6CB959E634F2}">
            <xm:f>F83=INputs!$Q$4</xm:f>
            <x14:dxf>
              <font>
                <color theme="1"/>
              </font>
            </x14:dxf>
          </x14:cfRule>
          <xm:sqref>AB84</xm:sqref>
        </x14:conditionalFormatting>
        <x14:conditionalFormatting xmlns:xm="http://schemas.microsoft.com/office/excel/2006/main">
          <x14:cfRule type="expression" priority="970" id="{1B45FE53-4DA2-4052-805A-E3930A755FC4}">
            <xm:f>F83=INputs!$Q$4</xm:f>
            <x14:dxf>
              <font>
                <color theme="1"/>
              </font>
            </x14:dxf>
          </x14:cfRule>
          <xm:sqref>AB85</xm:sqref>
        </x14:conditionalFormatting>
        <x14:conditionalFormatting xmlns:xm="http://schemas.microsoft.com/office/excel/2006/main">
          <x14:cfRule type="expression" priority="911" id="{27E62EC3-DD78-48BF-B304-2A87A8152724}">
            <xm:f>F92=INputs!$Q$4</xm:f>
            <x14:dxf>
              <font>
                <color theme="0" tint="-0.24994659260841701"/>
              </font>
            </x14:dxf>
          </x14:cfRule>
          <xm:sqref>AB91</xm:sqref>
        </x14:conditionalFormatting>
        <x14:conditionalFormatting xmlns:xm="http://schemas.microsoft.com/office/excel/2006/main">
          <x14:cfRule type="expression" priority="906" id="{57B65BD8-590A-45AB-BEC8-96B55A062F4B}">
            <xm:f>F92=INputs!$Q$4</xm:f>
            <x14:dxf>
              <font>
                <color theme="1"/>
              </font>
            </x14:dxf>
          </x14:cfRule>
          <xm:sqref>AB92</xm:sqref>
        </x14:conditionalFormatting>
        <x14:conditionalFormatting xmlns:xm="http://schemas.microsoft.com/office/excel/2006/main">
          <x14:cfRule type="expression" priority="907" id="{49880C2A-FAD0-4A53-A2EE-E877A26DF57F}">
            <xm:f>F92=INputs!$Q$4</xm:f>
            <x14:dxf>
              <font>
                <color theme="1"/>
              </font>
            </x14:dxf>
          </x14:cfRule>
          <xm:sqref>AB93</xm:sqref>
        </x14:conditionalFormatting>
        <x14:conditionalFormatting xmlns:xm="http://schemas.microsoft.com/office/excel/2006/main">
          <x14:cfRule type="expression" priority="908" id="{1A0D122E-A149-47E0-AABF-C13BBDA76A5E}">
            <xm:f>F92=INputs!$Q$4</xm:f>
            <x14:dxf>
              <font>
                <color theme="1"/>
              </font>
            </x14:dxf>
          </x14:cfRule>
          <xm:sqref>AB94</xm:sqref>
        </x14:conditionalFormatting>
        <x14:conditionalFormatting xmlns:xm="http://schemas.microsoft.com/office/excel/2006/main">
          <x14:cfRule type="expression" priority="849" id="{CE39609D-E397-49F9-A444-57844E3F9741}">
            <xm:f>F101=INputs!$Q$4</xm:f>
            <x14:dxf>
              <font>
                <color theme="0" tint="-0.24994659260841701"/>
              </font>
            </x14:dxf>
          </x14:cfRule>
          <xm:sqref>AB100</xm:sqref>
        </x14:conditionalFormatting>
        <x14:conditionalFormatting xmlns:xm="http://schemas.microsoft.com/office/excel/2006/main">
          <x14:cfRule type="expression" priority="844" id="{F0885A12-E3C6-4211-BB89-18AF3B0AF750}">
            <xm:f>F101=INputs!$Q$4</xm:f>
            <x14:dxf>
              <font>
                <color theme="1"/>
              </font>
            </x14:dxf>
          </x14:cfRule>
          <xm:sqref>AB101</xm:sqref>
        </x14:conditionalFormatting>
        <x14:conditionalFormatting xmlns:xm="http://schemas.microsoft.com/office/excel/2006/main">
          <x14:cfRule type="expression" priority="845" id="{2CCB673E-2C8A-4359-9B60-9A2947A61390}">
            <xm:f>F101=INputs!$Q$4</xm:f>
            <x14:dxf>
              <font>
                <color theme="1"/>
              </font>
            </x14:dxf>
          </x14:cfRule>
          <xm:sqref>AB102</xm:sqref>
        </x14:conditionalFormatting>
        <x14:conditionalFormatting xmlns:xm="http://schemas.microsoft.com/office/excel/2006/main">
          <x14:cfRule type="expression" priority="846" id="{72318BBF-FE0A-49FF-BE04-D4BEE0EB4123}">
            <xm:f>F101=INputs!$Q$4</xm:f>
            <x14:dxf>
              <font>
                <color theme="1"/>
              </font>
            </x14:dxf>
          </x14:cfRule>
          <xm:sqref>AB103</xm:sqref>
        </x14:conditionalFormatting>
        <x14:conditionalFormatting xmlns:xm="http://schemas.microsoft.com/office/excel/2006/main">
          <x14:cfRule type="expression" priority="787" id="{10537872-7B4E-4827-BEFD-CD2012D30F29}">
            <xm:f>F110=INputs!$Q$4</xm:f>
            <x14:dxf>
              <font>
                <color theme="0" tint="-0.24994659260841701"/>
              </font>
            </x14:dxf>
          </x14:cfRule>
          <xm:sqref>AB109</xm:sqref>
        </x14:conditionalFormatting>
        <x14:conditionalFormatting xmlns:xm="http://schemas.microsoft.com/office/excel/2006/main">
          <x14:cfRule type="expression" priority="782" id="{F5AC2B12-0911-464F-BB9A-79C0FA44F1DD}">
            <xm:f>F110=INputs!$Q$4</xm:f>
            <x14:dxf>
              <font>
                <color theme="1"/>
              </font>
            </x14:dxf>
          </x14:cfRule>
          <xm:sqref>AB110</xm:sqref>
        </x14:conditionalFormatting>
        <x14:conditionalFormatting xmlns:xm="http://schemas.microsoft.com/office/excel/2006/main">
          <x14:cfRule type="expression" priority="783" id="{CE3A2055-533A-4984-B869-DD228EF4C225}">
            <xm:f>F110=INputs!$Q$4</xm:f>
            <x14:dxf>
              <font>
                <color theme="1"/>
              </font>
            </x14:dxf>
          </x14:cfRule>
          <xm:sqref>AB111</xm:sqref>
        </x14:conditionalFormatting>
        <x14:conditionalFormatting xmlns:xm="http://schemas.microsoft.com/office/excel/2006/main">
          <x14:cfRule type="expression" priority="784" id="{BA19BD9D-8F54-480A-A104-140E8AA65E17}">
            <xm:f>F110=INputs!$Q$4</xm:f>
            <x14:dxf>
              <font>
                <color theme="1"/>
              </font>
            </x14:dxf>
          </x14:cfRule>
          <xm:sqref>AB112</xm:sqref>
        </x14:conditionalFormatting>
        <x14:conditionalFormatting xmlns:xm="http://schemas.microsoft.com/office/excel/2006/main">
          <x14:cfRule type="expression" priority="725" id="{50F97C23-4D83-443C-A791-EC5DDED441A8}">
            <xm:f>F119=INputs!$Q$4</xm:f>
            <x14:dxf>
              <font>
                <color theme="0" tint="-0.24994659260841701"/>
              </font>
            </x14:dxf>
          </x14:cfRule>
          <xm:sqref>AB118</xm:sqref>
        </x14:conditionalFormatting>
        <x14:conditionalFormatting xmlns:xm="http://schemas.microsoft.com/office/excel/2006/main">
          <x14:cfRule type="expression" priority="720" id="{70A56274-75EC-4EA1-8856-9588F8547ACE}">
            <xm:f>F119=INputs!$Q$4</xm:f>
            <x14:dxf>
              <font>
                <color theme="1"/>
              </font>
            </x14:dxf>
          </x14:cfRule>
          <xm:sqref>AB119</xm:sqref>
        </x14:conditionalFormatting>
        <x14:conditionalFormatting xmlns:xm="http://schemas.microsoft.com/office/excel/2006/main">
          <x14:cfRule type="expression" priority="721" id="{FBE94215-9606-4032-AE73-D02517214DA0}">
            <xm:f>F119=INputs!$Q$4</xm:f>
            <x14:dxf>
              <font>
                <color theme="1"/>
              </font>
            </x14:dxf>
          </x14:cfRule>
          <xm:sqref>AB120</xm:sqref>
        </x14:conditionalFormatting>
        <x14:conditionalFormatting xmlns:xm="http://schemas.microsoft.com/office/excel/2006/main">
          <x14:cfRule type="expression" priority="722" id="{FD0F79E7-ACBF-41BC-ACC2-D19440253B9C}">
            <xm:f>F119=INputs!$Q$4</xm:f>
            <x14:dxf>
              <font>
                <color theme="1"/>
              </font>
            </x14:dxf>
          </x14:cfRule>
          <xm:sqref>AB121</xm:sqref>
        </x14:conditionalFormatting>
        <x14:conditionalFormatting xmlns:xm="http://schemas.microsoft.com/office/excel/2006/main">
          <x14:cfRule type="expression" priority="663" id="{D74E5D7A-341F-4EB3-9A7D-4F3AD8585FA1}">
            <xm:f>F128=INputs!$Q$4</xm:f>
            <x14:dxf>
              <font>
                <color theme="0" tint="-0.24994659260841701"/>
              </font>
            </x14:dxf>
          </x14:cfRule>
          <xm:sqref>AB127</xm:sqref>
        </x14:conditionalFormatting>
        <x14:conditionalFormatting xmlns:xm="http://schemas.microsoft.com/office/excel/2006/main">
          <x14:cfRule type="expression" priority="658" id="{10D57319-DDD5-44F6-8487-FA663E226911}">
            <xm:f>F128=INputs!$Q$4</xm:f>
            <x14:dxf>
              <font>
                <color theme="1"/>
              </font>
            </x14:dxf>
          </x14:cfRule>
          <xm:sqref>AB128</xm:sqref>
        </x14:conditionalFormatting>
        <x14:conditionalFormatting xmlns:xm="http://schemas.microsoft.com/office/excel/2006/main">
          <x14:cfRule type="expression" priority="659" id="{92A7BCDC-7FE0-4C67-BDCE-E5BAA13D5647}">
            <xm:f>F128=INputs!$Q$4</xm:f>
            <x14:dxf>
              <font>
                <color theme="1"/>
              </font>
            </x14:dxf>
          </x14:cfRule>
          <xm:sqref>AB129</xm:sqref>
        </x14:conditionalFormatting>
        <x14:conditionalFormatting xmlns:xm="http://schemas.microsoft.com/office/excel/2006/main">
          <x14:cfRule type="expression" priority="660" id="{A24A5B5D-159E-482C-825F-284BB7AF40DA}">
            <xm:f>F128=INputs!$Q$4</xm:f>
            <x14:dxf>
              <font>
                <color theme="1"/>
              </font>
            </x14:dxf>
          </x14:cfRule>
          <xm:sqref>AB130</xm:sqref>
        </x14:conditionalFormatting>
        <x14:conditionalFormatting xmlns:xm="http://schemas.microsoft.com/office/excel/2006/main">
          <x14:cfRule type="expression" priority="601" id="{C0E44BFB-B9B5-4A96-9D25-720BD9BDF080}">
            <xm:f>F137=INputs!$Q$4</xm:f>
            <x14:dxf>
              <font>
                <color theme="0" tint="-0.24994659260841701"/>
              </font>
            </x14:dxf>
          </x14:cfRule>
          <xm:sqref>AB136</xm:sqref>
        </x14:conditionalFormatting>
        <x14:conditionalFormatting xmlns:xm="http://schemas.microsoft.com/office/excel/2006/main">
          <x14:cfRule type="expression" priority="596" id="{39A08FDE-6F0A-44B6-8210-2B038A4AFB83}">
            <xm:f>F137=INputs!$Q$4</xm:f>
            <x14:dxf>
              <font>
                <color theme="1"/>
              </font>
            </x14:dxf>
          </x14:cfRule>
          <xm:sqref>AB137</xm:sqref>
        </x14:conditionalFormatting>
        <x14:conditionalFormatting xmlns:xm="http://schemas.microsoft.com/office/excel/2006/main">
          <x14:cfRule type="expression" priority="597" id="{103A5208-CD51-4664-B273-11D1F7449FA3}">
            <xm:f>F137=INputs!$Q$4</xm:f>
            <x14:dxf>
              <font>
                <color theme="1"/>
              </font>
            </x14:dxf>
          </x14:cfRule>
          <xm:sqref>AB138</xm:sqref>
        </x14:conditionalFormatting>
        <x14:conditionalFormatting xmlns:xm="http://schemas.microsoft.com/office/excel/2006/main">
          <x14:cfRule type="expression" priority="598" id="{A3126235-012A-488D-8407-304C9CC4C936}">
            <xm:f>F137=INputs!$Q$4</xm:f>
            <x14:dxf>
              <font>
                <color theme="1"/>
              </font>
            </x14:dxf>
          </x14:cfRule>
          <xm:sqref>AB139</xm:sqref>
        </x14:conditionalFormatting>
        <x14:conditionalFormatting xmlns:xm="http://schemas.microsoft.com/office/excel/2006/main">
          <x14:cfRule type="expression" priority="539" id="{83CA547F-0EDC-4146-B608-85AA592ADBC1}">
            <xm:f>F146=INputs!$Q$4</xm:f>
            <x14:dxf>
              <font>
                <color theme="0" tint="-0.24994659260841701"/>
              </font>
            </x14:dxf>
          </x14:cfRule>
          <xm:sqref>AB145</xm:sqref>
        </x14:conditionalFormatting>
        <x14:conditionalFormatting xmlns:xm="http://schemas.microsoft.com/office/excel/2006/main">
          <x14:cfRule type="expression" priority="534" id="{54302AD9-A559-486F-90AB-0031C5D655DE}">
            <xm:f>F146=INputs!$Q$4</xm:f>
            <x14:dxf>
              <font>
                <color theme="1"/>
              </font>
            </x14:dxf>
          </x14:cfRule>
          <xm:sqref>AB146</xm:sqref>
        </x14:conditionalFormatting>
        <x14:conditionalFormatting xmlns:xm="http://schemas.microsoft.com/office/excel/2006/main">
          <x14:cfRule type="expression" priority="535" id="{ABC2D6E0-6BF1-4E4F-B42B-4A59A9807B1E}">
            <xm:f>F146=INputs!$Q$4</xm:f>
            <x14:dxf>
              <font>
                <color theme="1"/>
              </font>
            </x14:dxf>
          </x14:cfRule>
          <xm:sqref>AB147</xm:sqref>
        </x14:conditionalFormatting>
        <x14:conditionalFormatting xmlns:xm="http://schemas.microsoft.com/office/excel/2006/main">
          <x14:cfRule type="expression" priority="536" id="{5B34E7FA-F3BA-4244-A25E-8AA915182EF3}">
            <xm:f>F146=INputs!$Q$4</xm:f>
            <x14:dxf>
              <font>
                <color theme="1"/>
              </font>
            </x14:dxf>
          </x14:cfRule>
          <xm:sqref>AB148</xm:sqref>
        </x14:conditionalFormatting>
        <x14:conditionalFormatting xmlns:xm="http://schemas.microsoft.com/office/excel/2006/main">
          <x14:cfRule type="expression" priority="477" id="{B1646CEF-E90A-41E6-B60B-1C6A9319088F}">
            <xm:f>F155=INputs!$Q$4</xm:f>
            <x14:dxf>
              <font>
                <color theme="0" tint="-0.24994659260841701"/>
              </font>
            </x14:dxf>
          </x14:cfRule>
          <xm:sqref>AB154</xm:sqref>
        </x14:conditionalFormatting>
        <x14:conditionalFormatting xmlns:xm="http://schemas.microsoft.com/office/excel/2006/main">
          <x14:cfRule type="expression" priority="472" id="{C0A01F5A-5B80-4878-A6DA-2463100310C6}">
            <xm:f>F155=INputs!$Q$4</xm:f>
            <x14:dxf>
              <font>
                <color theme="1"/>
              </font>
            </x14:dxf>
          </x14:cfRule>
          <xm:sqref>AB155</xm:sqref>
        </x14:conditionalFormatting>
        <x14:conditionalFormatting xmlns:xm="http://schemas.microsoft.com/office/excel/2006/main">
          <x14:cfRule type="expression" priority="473" id="{8899ACA2-CBA1-47BC-BEDF-C321AACFB00D}">
            <xm:f>F155=INputs!$Q$4</xm:f>
            <x14:dxf>
              <font>
                <color theme="1"/>
              </font>
            </x14:dxf>
          </x14:cfRule>
          <xm:sqref>AB156</xm:sqref>
        </x14:conditionalFormatting>
        <x14:conditionalFormatting xmlns:xm="http://schemas.microsoft.com/office/excel/2006/main">
          <x14:cfRule type="expression" priority="474" id="{7BE329CA-A991-430C-9B6D-C6CEEBAABC63}">
            <xm:f>F155=INputs!$Q$4</xm:f>
            <x14:dxf>
              <font>
                <color theme="1"/>
              </font>
            </x14:dxf>
          </x14:cfRule>
          <xm:sqref>AB157</xm:sqref>
        </x14:conditionalFormatting>
        <x14:conditionalFormatting xmlns:xm="http://schemas.microsoft.com/office/excel/2006/main">
          <x14:cfRule type="expression" priority="415" id="{DD5C2700-60CC-4E22-8A7F-93F064E1E15A}">
            <xm:f>F164=INputs!$Q$4</xm:f>
            <x14:dxf>
              <font>
                <color theme="0" tint="-0.24994659260841701"/>
              </font>
            </x14:dxf>
          </x14:cfRule>
          <xm:sqref>AB163</xm:sqref>
        </x14:conditionalFormatting>
        <x14:conditionalFormatting xmlns:xm="http://schemas.microsoft.com/office/excel/2006/main">
          <x14:cfRule type="expression" priority="410" id="{731701A8-7C89-4278-BC43-579A1E8BA66B}">
            <xm:f>F164=INputs!$Q$4</xm:f>
            <x14:dxf>
              <font>
                <color theme="1"/>
              </font>
            </x14:dxf>
          </x14:cfRule>
          <xm:sqref>AB164</xm:sqref>
        </x14:conditionalFormatting>
        <x14:conditionalFormatting xmlns:xm="http://schemas.microsoft.com/office/excel/2006/main">
          <x14:cfRule type="expression" priority="411" id="{197D2206-E1B5-42F3-8A9B-85CAB1D00FD8}">
            <xm:f>F164=INputs!$Q$4</xm:f>
            <x14:dxf>
              <font>
                <color theme="1"/>
              </font>
            </x14:dxf>
          </x14:cfRule>
          <xm:sqref>AB165</xm:sqref>
        </x14:conditionalFormatting>
        <x14:conditionalFormatting xmlns:xm="http://schemas.microsoft.com/office/excel/2006/main">
          <x14:cfRule type="expression" priority="412" id="{BF82ED9E-097A-4756-88FD-768D813A7EF2}">
            <xm:f>F164=INputs!$Q$4</xm:f>
            <x14:dxf>
              <font>
                <color theme="1"/>
              </font>
            </x14:dxf>
          </x14:cfRule>
          <xm:sqref>AB166</xm:sqref>
        </x14:conditionalFormatting>
        <x14:conditionalFormatting xmlns:xm="http://schemas.microsoft.com/office/excel/2006/main">
          <x14:cfRule type="expression" priority="353" id="{B60EB5BC-2BB5-4E32-AD92-DD284B8E31C4}">
            <xm:f>F173=INputs!$Q$4</xm:f>
            <x14:dxf>
              <font>
                <color theme="0" tint="-0.24994659260841701"/>
              </font>
            </x14:dxf>
          </x14:cfRule>
          <xm:sqref>AB172</xm:sqref>
        </x14:conditionalFormatting>
        <x14:conditionalFormatting xmlns:xm="http://schemas.microsoft.com/office/excel/2006/main">
          <x14:cfRule type="expression" priority="348" id="{A19A4071-A6E8-44FC-8E85-A0A3DF6B1CF8}">
            <xm:f>F173=INputs!$Q$4</xm:f>
            <x14:dxf>
              <font>
                <color theme="1"/>
              </font>
            </x14:dxf>
          </x14:cfRule>
          <xm:sqref>AB173</xm:sqref>
        </x14:conditionalFormatting>
        <x14:conditionalFormatting xmlns:xm="http://schemas.microsoft.com/office/excel/2006/main">
          <x14:cfRule type="expression" priority="349" id="{57D4BA3D-B02C-4B9B-94FF-6356D45BB4C4}">
            <xm:f>F173=INputs!$Q$4</xm:f>
            <x14:dxf>
              <font>
                <color theme="1"/>
              </font>
            </x14:dxf>
          </x14:cfRule>
          <xm:sqref>AB174</xm:sqref>
        </x14:conditionalFormatting>
        <x14:conditionalFormatting xmlns:xm="http://schemas.microsoft.com/office/excel/2006/main">
          <x14:cfRule type="expression" priority="350" id="{A581AA8F-ADC4-4581-A672-CA32980ABCB5}">
            <xm:f>F173=INputs!$Q$4</xm:f>
            <x14:dxf>
              <font>
                <color theme="1"/>
              </font>
            </x14:dxf>
          </x14:cfRule>
          <xm:sqref>AB175</xm:sqref>
        </x14:conditionalFormatting>
        <x14:conditionalFormatting xmlns:xm="http://schemas.microsoft.com/office/excel/2006/main">
          <x14:cfRule type="expression" priority="291" id="{4CDADC97-4BE2-41D2-97BB-66665191232D}">
            <xm:f>F182=INputs!$Q$4</xm:f>
            <x14:dxf>
              <font>
                <color theme="0" tint="-0.24994659260841701"/>
              </font>
            </x14:dxf>
          </x14:cfRule>
          <xm:sqref>AB181</xm:sqref>
        </x14:conditionalFormatting>
        <x14:conditionalFormatting xmlns:xm="http://schemas.microsoft.com/office/excel/2006/main">
          <x14:cfRule type="expression" priority="286" id="{AB23251F-EADC-41B1-B8DF-07B0E18D4846}">
            <xm:f>F182=INputs!$Q$4</xm:f>
            <x14:dxf>
              <font>
                <color theme="1"/>
              </font>
            </x14:dxf>
          </x14:cfRule>
          <xm:sqref>AB182</xm:sqref>
        </x14:conditionalFormatting>
        <x14:conditionalFormatting xmlns:xm="http://schemas.microsoft.com/office/excel/2006/main">
          <x14:cfRule type="expression" priority="287" id="{A45CECDF-966E-4AEF-BB17-8A93DABD6646}">
            <xm:f>F182=INputs!$Q$4</xm:f>
            <x14:dxf>
              <font>
                <color theme="1"/>
              </font>
            </x14:dxf>
          </x14:cfRule>
          <xm:sqref>AB183</xm:sqref>
        </x14:conditionalFormatting>
        <x14:conditionalFormatting xmlns:xm="http://schemas.microsoft.com/office/excel/2006/main">
          <x14:cfRule type="expression" priority="288" id="{E06D70E2-7246-4310-B3A7-5E421413BC1C}">
            <xm:f>F182=INputs!$Q$4</xm:f>
            <x14:dxf>
              <font>
                <color theme="1"/>
              </font>
            </x14:dxf>
          </x14:cfRule>
          <xm:sqref>AB184</xm:sqref>
        </x14:conditionalFormatting>
        <x14:conditionalFormatting xmlns:xm="http://schemas.microsoft.com/office/excel/2006/main">
          <x14:cfRule type="expression" priority="1573" id="{20B6100C-6E73-4936-BEF0-EC199964ED06}">
            <xm:f>F11=INputs!$Q$4</xm:f>
            <x14:dxf>
              <font>
                <color theme="1"/>
              </font>
            </x14:dxf>
          </x14:cfRule>
          <xm:sqref>AC11:AD11</xm:sqref>
        </x14:conditionalFormatting>
        <x14:conditionalFormatting xmlns:xm="http://schemas.microsoft.com/office/excel/2006/main">
          <x14:cfRule type="expression" priority="1572" id="{40319D90-0753-4B78-90F2-09E55C668926}">
            <xm:f>F11=INputs!$Q$4</xm:f>
            <x14:dxf>
              <font>
                <color theme="1"/>
              </font>
            </x14:dxf>
          </x14:cfRule>
          <xm:sqref>AC13:AD13</xm:sqref>
        </x14:conditionalFormatting>
        <x14:conditionalFormatting xmlns:xm="http://schemas.microsoft.com/office/excel/2006/main">
          <x14:cfRule type="expression" priority="1433" id="{CBC5ED21-3761-4EE9-881D-9BF0282EF2C1}">
            <xm:f>F20=INputs!$Q$4</xm:f>
            <x14:dxf>
              <font>
                <color theme="1"/>
              </font>
            </x14:dxf>
          </x14:cfRule>
          <xm:sqref>AC20:AD20</xm:sqref>
        </x14:conditionalFormatting>
        <x14:conditionalFormatting xmlns:xm="http://schemas.microsoft.com/office/excel/2006/main">
          <x14:cfRule type="expression" priority="1432" id="{631DAF01-5598-489D-9688-D705A728AF5F}">
            <xm:f>F20=INputs!$Q$4</xm:f>
            <x14:dxf>
              <font>
                <color theme="1"/>
              </font>
            </x14:dxf>
          </x14:cfRule>
          <xm:sqref>AC22:AD22</xm:sqref>
        </x14:conditionalFormatting>
        <x14:conditionalFormatting xmlns:xm="http://schemas.microsoft.com/office/excel/2006/main">
          <x14:cfRule type="expression" priority="1370" id="{54614DA6-F465-485B-9065-924848A4E197}">
            <xm:f>F29=INputs!$Q$4</xm:f>
            <x14:dxf>
              <font>
                <color theme="1"/>
              </font>
            </x14:dxf>
          </x14:cfRule>
          <xm:sqref>AC29:AD29</xm:sqref>
        </x14:conditionalFormatting>
        <x14:conditionalFormatting xmlns:xm="http://schemas.microsoft.com/office/excel/2006/main">
          <x14:cfRule type="expression" priority="1369" id="{D35390F5-864E-4944-B38F-E9AA94BD2CC8}">
            <xm:f>F29=INputs!$Q$4</xm:f>
            <x14:dxf>
              <font>
                <color theme="1"/>
              </font>
            </x14:dxf>
          </x14:cfRule>
          <xm:sqref>AC31:AD31</xm:sqref>
        </x14:conditionalFormatting>
        <x14:conditionalFormatting xmlns:xm="http://schemas.microsoft.com/office/excel/2006/main">
          <x14:cfRule type="expression" priority="1308" id="{23EB9FF0-387B-4486-9169-75EDA7CE365D}">
            <xm:f>F38=INputs!$Q$4</xm:f>
            <x14:dxf>
              <font>
                <color theme="1"/>
              </font>
            </x14:dxf>
          </x14:cfRule>
          <xm:sqref>AC38:AD38</xm:sqref>
        </x14:conditionalFormatting>
        <x14:conditionalFormatting xmlns:xm="http://schemas.microsoft.com/office/excel/2006/main">
          <x14:cfRule type="expression" priority="1307" id="{08B91D6A-C14E-4DDC-A9D8-F2B007E7C0EF}">
            <xm:f>F38=INputs!$Q$4</xm:f>
            <x14:dxf>
              <font>
                <color theme="1"/>
              </font>
            </x14:dxf>
          </x14:cfRule>
          <xm:sqref>AC40:AD40</xm:sqref>
        </x14:conditionalFormatting>
        <x14:conditionalFormatting xmlns:xm="http://schemas.microsoft.com/office/excel/2006/main">
          <x14:cfRule type="expression" priority="1246" id="{571A5058-2403-424D-9482-707711D1054A}">
            <xm:f>F47=INputs!$Q$4</xm:f>
            <x14:dxf>
              <font>
                <color theme="1"/>
              </font>
            </x14:dxf>
          </x14:cfRule>
          <xm:sqref>AC47:AD47</xm:sqref>
        </x14:conditionalFormatting>
        <x14:conditionalFormatting xmlns:xm="http://schemas.microsoft.com/office/excel/2006/main">
          <x14:cfRule type="expression" priority="1245" id="{2157CF3C-EE6B-47CB-823A-13437A038885}">
            <xm:f>F47=INputs!$Q$4</xm:f>
            <x14:dxf>
              <font>
                <color theme="1"/>
              </font>
            </x14:dxf>
          </x14:cfRule>
          <xm:sqref>AC49:AD49</xm:sqref>
        </x14:conditionalFormatting>
        <x14:conditionalFormatting xmlns:xm="http://schemas.microsoft.com/office/excel/2006/main">
          <x14:cfRule type="expression" priority="1184" id="{6CFA21B5-7676-4157-819C-720065189820}">
            <xm:f>F56=INputs!$Q$4</xm:f>
            <x14:dxf>
              <font>
                <color theme="1"/>
              </font>
            </x14:dxf>
          </x14:cfRule>
          <xm:sqref>AC56:AD56</xm:sqref>
        </x14:conditionalFormatting>
        <x14:conditionalFormatting xmlns:xm="http://schemas.microsoft.com/office/excel/2006/main">
          <x14:cfRule type="expression" priority="1183" id="{6C7B7BF7-2760-47B2-B313-F9A7E70455EF}">
            <xm:f>F56=INputs!$Q$4</xm:f>
            <x14:dxf>
              <font>
                <color theme="1"/>
              </font>
            </x14:dxf>
          </x14:cfRule>
          <xm:sqref>AC58:AD58</xm:sqref>
        </x14:conditionalFormatting>
        <x14:conditionalFormatting xmlns:xm="http://schemas.microsoft.com/office/excel/2006/main">
          <x14:cfRule type="expression" priority="1122" id="{8949C329-F808-4346-A15B-28D46B254B1E}">
            <xm:f>F65=INputs!$Q$4</xm:f>
            <x14:dxf>
              <font>
                <color theme="1"/>
              </font>
            </x14:dxf>
          </x14:cfRule>
          <xm:sqref>AC65:AD65</xm:sqref>
        </x14:conditionalFormatting>
        <x14:conditionalFormatting xmlns:xm="http://schemas.microsoft.com/office/excel/2006/main">
          <x14:cfRule type="expression" priority="1121" id="{64A83DD3-FFCC-4D7C-9817-7CB06F8F66DC}">
            <xm:f>F65=INputs!$Q$4</xm:f>
            <x14:dxf>
              <font>
                <color theme="1"/>
              </font>
            </x14:dxf>
          </x14:cfRule>
          <xm:sqref>AC67:AD67</xm:sqref>
        </x14:conditionalFormatting>
        <x14:conditionalFormatting xmlns:xm="http://schemas.microsoft.com/office/excel/2006/main">
          <x14:cfRule type="expression" priority="1060" id="{D68385B6-2764-46A0-846B-93228FF159AC}">
            <xm:f>F74=INputs!$Q$4</xm:f>
            <x14:dxf>
              <font>
                <color theme="1"/>
              </font>
            </x14:dxf>
          </x14:cfRule>
          <xm:sqref>AC74:AD74</xm:sqref>
        </x14:conditionalFormatting>
        <x14:conditionalFormatting xmlns:xm="http://schemas.microsoft.com/office/excel/2006/main">
          <x14:cfRule type="expression" priority="1059" id="{21FFA0CA-DB65-4378-AA44-2E247E9CDBB9}">
            <xm:f>F74=INputs!$Q$4</xm:f>
            <x14:dxf>
              <font>
                <color theme="1"/>
              </font>
            </x14:dxf>
          </x14:cfRule>
          <xm:sqref>AC76:AD76</xm:sqref>
        </x14:conditionalFormatting>
        <x14:conditionalFormatting xmlns:xm="http://schemas.microsoft.com/office/excel/2006/main">
          <x14:cfRule type="expression" priority="972" id="{6D119F3F-05EC-472A-8A08-33071BCC6950}">
            <xm:f>F83=INputs!$Q$4</xm:f>
            <x14:dxf>
              <font>
                <color theme="1"/>
              </font>
            </x14:dxf>
          </x14:cfRule>
          <xm:sqref>AC83:AD83</xm:sqref>
        </x14:conditionalFormatting>
        <x14:conditionalFormatting xmlns:xm="http://schemas.microsoft.com/office/excel/2006/main">
          <x14:cfRule type="expression" priority="971" id="{C46A474D-7B32-421C-917E-85BA7834BD42}">
            <xm:f>F83=INputs!$Q$4</xm:f>
            <x14:dxf>
              <font>
                <color theme="1"/>
              </font>
            </x14:dxf>
          </x14:cfRule>
          <xm:sqref>AC85:AD85</xm:sqref>
        </x14:conditionalFormatting>
        <x14:conditionalFormatting xmlns:xm="http://schemas.microsoft.com/office/excel/2006/main">
          <x14:cfRule type="expression" priority="910" id="{707A115A-E98F-4C12-B223-5C685ACE879B}">
            <xm:f>F92=INputs!$Q$4</xm:f>
            <x14:dxf>
              <font>
                <color theme="1"/>
              </font>
            </x14:dxf>
          </x14:cfRule>
          <xm:sqref>AC92:AD92</xm:sqref>
        </x14:conditionalFormatting>
        <x14:conditionalFormatting xmlns:xm="http://schemas.microsoft.com/office/excel/2006/main">
          <x14:cfRule type="expression" priority="909" id="{42BA3031-A8F9-47B8-92FA-037D41B68DA4}">
            <xm:f>F92=INputs!$Q$4</xm:f>
            <x14:dxf>
              <font>
                <color theme="1"/>
              </font>
            </x14:dxf>
          </x14:cfRule>
          <xm:sqref>AC94:AD94</xm:sqref>
        </x14:conditionalFormatting>
        <x14:conditionalFormatting xmlns:xm="http://schemas.microsoft.com/office/excel/2006/main">
          <x14:cfRule type="expression" priority="848" id="{D3837503-04CF-46EB-9DCE-164CA87656AC}">
            <xm:f>F101=INputs!$Q$4</xm:f>
            <x14:dxf>
              <font>
                <color theme="1"/>
              </font>
            </x14:dxf>
          </x14:cfRule>
          <xm:sqref>AC101:AD101</xm:sqref>
        </x14:conditionalFormatting>
        <x14:conditionalFormatting xmlns:xm="http://schemas.microsoft.com/office/excel/2006/main">
          <x14:cfRule type="expression" priority="847" id="{884F6447-DD85-4A9A-ABC9-C56837E7A126}">
            <xm:f>F101=INputs!$Q$4</xm:f>
            <x14:dxf>
              <font>
                <color theme="1"/>
              </font>
            </x14:dxf>
          </x14:cfRule>
          <xm:sqref>AC103:AD103</xm:sqref>
        </x14:conditionalFormatting>
        <x14:conditionalFormatting xmlns:xm="http://schemas.microsoft.com/office/excel/2006/main">
          <x14:cfRule type="expression" priority="786" id="{5E354CAB-48C4-4A9E-BFEA-BB4F384ADEEA}">
            <xm:f>F110=INputs!$Q$4</xm:f>
            <x14:dxf>
              <font>
                <color theme="1"/>
              </font>
            </x14:dxf>
          </x14:cfRule>
          <xm:sqref>AC110:AD110</xm:sqref>
        </x14:conditionalFormatting>
        <x14:conditionalFormatting xmlns:xm="http://schemas.microsoft.com/office/excel/2006/main">
          <x14:cfRule type="expression" priority="785" id="{4B67309B-0104-4E72-A238-DCB32F14DB87}">
            <xm:f>F110=INputs!$Q$4</xm:f>
            <x14:dxf>
              <font>
                <color theme="1"/>
              </font>
            </x14:dxf>
          </x14:cfRule>
          <xm:sqref>AC112:AD112</xm:sqref>
        </x14:conditionalFormatting>
        <x14:conditionalFormatting xmlns:xm="http://schemas.microsoft.com/office/excel/2006/main">
          <x14:cfRule type="expression" priority="724" id="{7AC7EBD9-9E0B-42E0-881D-A1A71AB2F1CE}">
            <xm:f>F119=INputs!$Q$4</xm:f>
            <x14:dxf>
              <font>
                <color theme="1"/>
              </font>
            </x14:dxf>
          </x14:cfRule>
          <xm:sqref>AC119:AD119</xm:sqref>
        </x14:conditionalFormatting>
        <x14:conditionalFormatting xmlns:xm="http://schemas.microsoft.com/office/excel/2006/main">
          <x14:cfRule type="expression" priority="723" id="{C211528E-36A9-49AD-B569-AAB7F0956D60}">
            <xm:f>F119=INputs!$Q$4</xm:f>
            <x14:dxf>
              <font>
                <color theme="1"/>
              </font>
            </x14:dxf>
          </x14:cfRule>
          <xm:sqref>AC121:AD121</xm:sqref>
        </x14:conditionalFormatting>
        <x14:conditionalFormatting xmlns:xm="http://schemas.microsoft.com/office/excel/2006/main">
          <x14:cfRule type="expression" priority="662" id="{91E260F0-C085-4D80-A398-BFB418CF5E94}">
            <xm:f>F128=INputs!$Q$4</xm:f>
            <x14:dxf>
              <font>
                <color theme="1"/>
              </font>
            </x14:dxf>
          </x14:cfRule>
          <xm:sqref>AC128:AD128</xm:sqref>
        </x14:conditionalFormatting>
        <x14:conditionalFormatting xmlns:xm="http://schemas.microsoft.com/office/excel/2006/main">
          <x14:cfRule type="expression" priority="661" id="{1DD688B0-4ADF-455C-83B0-575B8017A8EF}">
            <xm:f>F128=INputs!$Q$4</xm:f>
            <x14:dxf>
              <font>
                <color theme="1"/>
              </font>
            </x14:dxf>
          </x14:cfRule>
          <xm:sqref>AC130:AD130</xm:sqref>
        </x14:conditionalFormatting>
        <x14:conditionalFormatting xmlns:xm="http://schemas.microsoft.com/office/excel/2006/main">
          <x14:cfRule type="expression" priority="600" id="{4B30F904-1DC0-4595-AEE9-10AD67757480}">
            <xm:f>F137=INputs!$Q$4</xm:f>
            <x14:dxf>
              <font>
                <color theme="1"/>
              </font>
            </x14:dxf>
          </x14:cfRule>
          <xm:sqref>AC137:AD137</xm:sqref>
        </x14:conditionalFormatting>
        <x14:conditionalFormatting xmlns:xm="http://schemas.microsoft.com/office/excel/2006/main">
          <x14:cfRule type="expression" priority="599" id="{AFA804A7-2DC5-4FAC-94C7-73A4B90CBF11}">
            <xm:f>F137=INputs!$Q$4</xm:f>
            <x14:dxf>
              <font>
                <color theme="1"/>
              </font>
            </x14:dxf>
          </x14:cfRule>
          <xm:sqref>AC139:AD139</xm:sqref>
        </x14:conditionalFormatting>
        <x14:conditionalFormatting xmlns:xm="http://schemas.microsoft.com/office/excel/2006/main">
          <x14:cfRule type="expression" priority="538" id="{DEFEBDED-19D7-4C57-A7BB-9300F0EF0C28}">
            <xm:f>F146=INputs!$Q$4</xm:f>
            <x14:dxf>
              <font>
                <color theme="1"/>
              </font>
            </x14:dxf>
          </x14:cfRule>
          <xm:sqref>AC146:AD146</xm:sqref>
        </x14:conditionalFormatting>
        <x14:conditionalFormatting xmlns:xm="http://schemas.microsoft.com/office/excel/2006/main">
          <x14:cfRule type="expression" priority="537" id="{B8E4FCA5-07DA-451B-B14A-1A2A84B077E7}">
            <xm:f>F146=INputs!$Q$4</xm:f>
            <x14:dxf>
              <font>
                <color theme="1"/>
              </font>
            </x14:dxf>
          </x14:cfRule>
          <xm:sqref>AC148:AD148</xm:sqref>
        </x14:conditionalFormatting>
        <x14:conditionalFormatting xmlns:xm="http://schemas.microsoft.com/office/excel/2006/main">
          <x14:cfRule type="expression" priority="476" id="{6569C06D-48F5-477A-B9F5-936EB0516CA3}">
            <xm:f>F155=INputs!$Q$4</xm:f>
            <x14:dxf>
              <font>
                <color theme="1"/>
              </font>
            </x14:dxf>
          </x14:cfRule>
          <xm:sqref>AC155:AD155</xm:sqref>
        </x14:conditionalFormatting>
        <x14:conditionalFormatting xmlns:xm="http://schemas.microsoft.com/office/excel/2006/main">
          <x14:cfRule type="expression" priority="475" id="{7F503794-DAFC-4733-89A9-6260237035AE}">
            <xm:f>F155=INputs!$Q$4</xm:f>
            <x14:dxf>
              <font>
                <color theme="1"/>
              </font>
            </x14:dxf>
          </x14:cfRule>
          <xm:sqref>AC157:AD157</xm:sqref>
        </x14:conditionalFormatting>
        <x14:conditionalFormatting xmlns:xm="http://schemas.microsoft.com/office/excel/2006/main">
          <x14:cfRule type="expression" priority="414" id="{B0B1626A-CB2B-48D5-9ACF-0D4F95603F48}">
            <xm:f>F164=INputs!$Q$4</xm:f>
            <x14:dxf>
              <font>
                <color theme="1"/>
              </font>
            </x14:dxf>
          </x14:cfRule>
          <xm:sqref>AC164:AD164</xm:sqref>
        </x14:conditionalFormatting>
        <x14:conditionalFormatting xmlns:xm="http://schemas.microsoft.com/office/excel/2006/main">
          <x14:cfRule type="expression" priority="413" id="{218EBC92-CC62-4A06-A116-49733B7108C5}">
            <xm:f>F164=INputs!$Q$4</xm:f>
            <x14:dxf>
              <font>
                <color theme="1"/>
              </font>
            </x14:dxf>
          </x14:cfRule>
          <xm:sqref>AC166:AD166</xm:sqref>
        </x14:conditionalFormatting>
        <x14:conditionalFormatting xmlns:xm="http://schemas.microsoft.com/office/excel/2006/main">
          <x14:cfRule type="expression" priority="352" id="{A8A40A1B-91D6-4693-8F75-696EF2BA50AF}">
            <xm:f>F173=INputs!$Q$4</xm:f>
            <x14:dxf>
              <font>
                <color theme="1"/>
              </font>
            </x14:dxf>
          </x14:cfRule>
          <xm:sqref>AC173:AD173</xm:sqref>
        </x14:conditionalFormatting>
        <x14:conditionalFormatting xmlns:xm="http://schemas.microsoft.com/office/excel/2006/main">
          <x14:cfRule type="expression" priority="351" id="{09A88215-16B9-4779-97BF-D0CBD1B17F6C}">
            <xm:f>F173=INputs!$Q$4</xm:f>
            <x14:dxf>
              <font>
                <color theme="1"/>
              </font>
            </x14:dxf>
          </x14:cfRule>
          <xm:sqref>AC175:AD175</xm:sqref>
        </x14:conditionalFormatting>
        <x14:conditionalFormatting xmlns:xm="http://schemas.microsoft.com/office/excel/2006/main">
          <x14:cfRule type="expression" priority="290" id="{0231A71F-1914-4DB0-BD46-4C1BE192059C}">
            <xm:f>F182=INputs!$Q$4</xm:f>
            <x14:dxf>
              <font>
                <color theme="1"/>
              </font>
            </x14:dxf>
          </x14:cfRule>
          <xm:sqref>AC182:AD182</xm:sqref>
        </x14:conditionalFormatting>
        <x14:conditionalFormatting xmlns:xm="http://schemas.microsoft.com/office/excel/2006/main">
          <x14:cfRule type="expression" priority="289" id="{AFAC30E3-F3E5-4B86-9D0D-7C2146D1DEDE}">
            <xm:f>F182=INputs!$Q$4</xm:f>
            <x14:dxf>
              <font>
                <color theme="1"/>
              </font>
            </x14:dxf>
          </x14:cfRule>
          <xm:sqref>AC184:AD184</xm:sqref>
        </x14:conditionalFormatting>
        <x14:conditionalFormatting xmlns:xm="http://schemas.microsoft.com/office/excel/2006/main">
          <x14:cfRule type="expression" priority="1555" id="{418FA143-DF86-41C9-A807-A43AADC81567}">
            <xm:f>$F$11=INputs!$Q$3</xm:f>
            <x14:dxf>
              <font>
                <color theme="0"/>
              </font>
              <fill>
                <patternFill>
                  <bgColor theme="0"/>
                </patternFill>
              </fill>
              <border>
                <left/>
                <right/>
                <top/>
                <bottom/>
                <vertical/>
                <horizontal/>
              </border>
            </x14:dxf>
          </x14:cfRule>
          <xm:sqref>AE11:AF11</xm:sqref>
        </x14:conditionalFormatting>
        <x14:conditionalFormatting xmlns:xm="http://schemas.microsoft.com/office/excel/2006/main">
          <x14:cfRule type="expression" priority="999" id="{F1A61CF8-8B01-4FD1-952E-61A05F52FC72}">
            <xm:f>OR(AC13=INputs!$AZ$3,AC13=INputs!$AZ$4)</xm:f>
            <x14:dxf>
              <font>
                <color theme="0" tint="-0.34998626667073579"/>
              </font>
            </x14:dxf>
          </x14:cfRule>
          <xm:sqref>AE12:AF12</xm:sqref>
        </x14:conditionalFormatting>
        <x14:conditionalFormatting xmlns:xm="http://schemas.microsoft.com/office/excel/2006/main">
          <x14:cfRule type="expression" priority="1446" id="{CE791116-8365-4509-A2B3-F6EBBBD214FD}">
            <xm:f>OR(AC13=INputs!$AZ$3,AC13=INputs!$AZ$4)</xm:f>
            <x14:dxf>
              <font>
                <color theme="1"/>
              </font>
              <border>
                <left style="thin">
                  <color auto="1"/>
                </left>
                <right style="thin">
                  <color auto="1"/>
                </right>
                <top style="thin">
                  <color auto="1"/>
                </top>
                <bottom style="thin">
                  <color auto="1"/>
                </bottom>
                <vertical/>
                <horizontal/>
              </border>
            </x14:dxf>
          </x14:cfRule>
          <xm:sqref>AE13:AF13</xm:sqref>
        </x14:conditionalFormatting>
        <x14:conditionalFormatting xmlns:xm="http://schemas.microsoft.com/office/excel/2006/main">
          <x14:cfRule type="expression" priority="1428" id="{8F513370-71BB-41AB-B301-EA17549327B0}">
            <xm:f>$F$11=INputs!$Q$3</xm:f>
            <x14:dxf>
              <font>
                <color theme="0"/>
              </font>
              <fill>
                <patternFill>
                  <bgColor theme="0"/>
                </patternFill>
              </fill>
              <border>
                <left/>
                <right/>
                <top/>
                <bottom/>
                <vertical/>
                <horizontal/>
              </border>
            </x14:dxf>
          </x14:cfRule>
          <xm:sqref>AE20:AF20</xm:sqref>
        </x14:conditionalFormatting>
        <x14:conditionalFormatting xmlns:xm="http://schemas.microsoft.com/office/excel/2006/main">
          <x14:cfRule type="expression" priority="1000" id="{2CED8514-AD8C-44BC-800C-E2648CC170D4}">
            <xm:f>OR(AC22=INputs!$AZ$3,AC22=INputs!$AZ$4)</xm:f>
            <x14:dxf>
              <font>
                <color theme="0" tint="-0.34998626667073579"/>
              </font>
            </x14:dxf>
          </x14:cfRule>
          <xm:sqref>AE21:AF21</xm:sqref>
        </x14:conditionalFormatting>
        <x14:conditionalFormatting xmlns:xm="http://schemas.microsoft.com/office/excel/2006/main">
          <x14:cfRule type="expression" priority="1384" id="{93961A1B-7369-4346-83B8-456A49A381D4}">
            <xm:f>OR(AC22=INputs!$AZ$3,AC22=INputs!$AZ$4)</xm:f>
            <x14:dxf>
              <font>
                <color theme="1"/>
              </font>
              <border>
                <left style="thin">
                  <color auto="1"/>
                </left>
                <right style="thin">
                  <color auto="1"/>
                </right>
                <top style="thin">
                  <color auto="1"/>
                </top>
                <bottom style="thin">
                  <color auto="1"/>
                </bottom>
                <vertical/>
                <horizontal/>
              </border>
            </x14:dxf>
          </x14:cfRule>
          <xm:sqref>AE22:AF22</xm:sqref>
        </x14:conditionalFormatting>
        <x14:conditionalFormatting xmlns:xm="http://schemas.microsoft.com/office/excel/2006/main">
          <x14:cfRule type="expression" priority="1365" id="{E9A4899A-4D38-40A1-BAAF-DB6EA2C73D29}">
            <xm:f>$F$11=INputs!$Q$3</xm:f>
            <x14:dxf>
              <font>
                <color theme="0"/>
              </font>
              <fill>
                <patternFill>
                  <bgColor theme="0"/>
                </patternFill>
              </fill>
              <border>
                <left/>
                <right/>
                <top/>
                <bottom/>
                <vertical/>
                <horizontal/>
              </border>
            </x14:dxf>
          </x14:cfRule>
          <xm:sqref>AE29:AF29</xm:sqref>
        </x14:conditionalFormatting>
        <x14:conditionalFormatting xmlns:xm="http://schemas.microsoft.com/office/excel/2006/main">
          <x14:cfRule type="expression" priority="998" id="{5E881D75-7E71-4C0C-A497-5373F33C09B4}">
            <xm:f>OR(AC31=INputs!$AZ$3,AC31=INputs!$AZ$4)</xm:f>
            <x14:dxf>
              <font>
                <color theme="0" tint="-0.34998626667073579"/>
              </font>
            </x14:dxf>
          </x14:cfRule>
          <xm:sqref>AE30:AF30</xm:sqref>
        </x14:conditionalFormatting>
        <x14:conditionalFormatting xmlns:xm="http://schemas.microsoft.com/office/excel/2006/main">
          <x14:cfRule type="expression" priority="1321" id="{3BD9E8BE-7976-4FA7-8F24-8553849DE448}">
            <xm:f>OR(AC31=INputs!$AZ$3,AC31=INputs!$AZ$4)</xm:f>
            <x14:dxf>
              <font>
                <color theme="1"/>
              </font>
              <border>
                <left style="thin">
                  <color auto="1"/>
                </left>
                <right style="thin">
                  <color auto="1"/>
                </right>
                <top style="thin">
                  <color auto="1"/>
                </top>
                <bottom style="thin">
                  <color auto="1"/>
                </bottom>
                <vertical/>
                <horizontal/>
              </border>
            </x14:dxf>
          </x14:cfRule>
          <xm:sqref>AE31:AF31</xm:sqref>
        </x14:conditionalFormatting>
        <x14:conditionalFormatting xmlns:xm="http://schemas.microsoft.com/office/excel/2006/main">
          <x14:cfRule type="expression" priority="1303" id="{0DADD052-9358-4F36-8EA3-ED7724840BD1}">
            <xm:f>$F$11=INputs!$Q$3</xm:f>
            <x14:dxf>
              <font>
                <color theme="0"/>
              </font>
              <fill>
                <patternFill>
                  <bgColor theme="0"/>
                </patternFill>
              </fill>
              <border>
                <left/>
                <right/>
                <top/>
                <bottom/>
                <vertical/>
                <horizontal/>
              </border>
            </x14:dxf>
          </x14:cfRule>
          <xm:sqref>AE38:AF38</xm:sqref>
        </x14:conditionalFormatting>
        <x14:conditionalFormatting xmlns:xm="http://schemas.microsoft.com/office/excel/2006/main">
          <x14:cfRule type="expression" priority="997" id="{29E34F01-B615-4DA2-B825-FD63A19DE558}">
            <xm:f>OR(AC40=INputs!$AZ$3,AC40=INputs!$AZ$4)</xm:f>
            <x14:dxf>
              <font>
                <color theme="0" tint="-0.34998626667073579"/>
              </font>
            </x14:dxf>
          </x14:cfRule>
          <xm:sqref>AE39:AF39</xm:sqref>
        </x14:conditionalFormatting>
        <x14:conditionalFormatting xmlns:xm="http://schemas.microsoft.com/office/excel/2006/main">
          <x14:cfRule type="expression" priority="1259" id="{C2B46585-26A1-47C9-B9ED-97440CC2659F}">
            <xm:f>OR(AC40=INputs!$AZ$3,AC40=INputs!$AZ$4)</xm:f>
            <x14:dxf>
              <font>
                <color theme="1"/>
              </font>
              <border>
                <left style="thin">
                  <color auto="1"/>
                </left>
                <right style="thin">
                  <color auto="1"/>
                </right>
                <top style="thin">
                  <color auto="1"/>
                </top>
                <bottom style="thin">
                  <color auto="1"/>
                </bottom>
                <vertical/>
                <horizontal/>
              </border>
            </x14:dxf>
          </x14:cfRule>
          <xm:sqref>AE40:AF40</xm:sqref>
        </x14:conditionalFormatting>
        <x14:conditionalFormatting xmlns:xm="http://schemas.microsoft.com/office/excel/2006/main">
          <x14:cfRule type="expression" priority="1241" id="{BBE19498-C224-4E53-9628-1ECCD4735AF4}">
            <xm:f>$F$11=INputs!$Q$3</xm:f>
            <x14:dxf>
              <font>
                <color theme="0"/>
              </font>
              <fill>
                <patternFill>
                  <bgColor theme="0"/>
                </patternFill>
              </fill>
              <border>
                <left/>
                <right/>
                <top/>
                <bottom/>
                <vertical/>
                <horizontal/>
              </border>
            </x14:dxf>
          </x14:cfRule>
          <xm:sqref>AE47:AF47</xm:sqref>
        </x14:conditionalFormatting>
        <x14:conditionalFormatting xmlns:xm="http://schemas.microsoft.com/office/excel/2006/main">
          <x14:cfRule type="expression" priority="996" id="{CC036892-E456-4D11-A672-AEAA58315091}">
            <xm:f>OR(AC49=INputs!$AZ$3,AC49=INputs!$AZ$4)</xm:f>
            <x14:dxf>
              <font>
                <color theme="0" tint="-0.34998626667073579"/>
              </font>
            </x14:dxf>
          </x14:cfRule>
          <xm:sqref>AE48:AF48</xm:sqref>
        </x14:conditionalFormatting>
        <x14:conditionalFormatting xmlns:xm="http://schemas.microsoft.com/office/excel/2006/main">
          <x14:cfRule type="expression" priority="1197" id="{1E1E8257-AEDA-44C5-9097-0C89E8FE5954}">
            <xm:f>OR(AC49=INputs!$AZ$3,AC49=INputs!$AZ$4)</xm:f>
            <x14:dxf>
              <font>
                <color theme="1"/>
              </font>
              <border>
                <left style="thin">
                  <color auto="1"/>
                </left>
                <right style="thin">
                  <color auto="1"/>
                </right>
                <top style="thin">
                  <color auto="1"/>
                </top>
                <bottom style="thin">
                  <color auto="1"/>
                </bottom>
                <vertical/>
                <horizontal/>
              </border>
            </x14:dxf>
          </x14:cfRule>
          <xm:sqref>AE49:AF49</xm:sqref>
        </x14:conditionalFormatting>
        <x14:conditionalFormatting xmlns:xm="http://schemas.microsoft.com/office/excel/2006/main">
          <x14:cfRule type="expression" priority="1179" id="{6621D865-1C22-4E52-B992-F718E6CDE3B5}">
            <xm:f>$F$11=INputs!$Q$3</xm:f>
            <x14:dxf>
              <font>
                <color theme="0"/>
              </font>
              <fill>
                <patternFill>
                  <bgColor theme="0"/>
                </patternFill>
              </fill>
              <border>
                <left/>
                <right/>
                <top/>
                <bottom/>
                <vertical/>
                <horizontal/>
              </border>
            </x14:dxf>
          </x14:cfRule>
          <xm:sqref>AE56:AF56</xm:sqref>
        </x14:conditionalFormatting>
        <x14:conditionalFormatting xmlns:xm="http://schemas.microsoft.com/office/excel/2006/main">
          <x14:cfRule type="expression" priority="995" id="{207871FA-B77A-451F-8E3E-3C549806CA3D}">
            <xm:f>OR(AC58=INputs!$AZ$3,AC58=INputs!$AZ$4)</xm:f>
            <x14:dxf>
              <font>
                <color theme="0" tint="-0.34998626667073579"/>
              </font>
            </x14:dxf>
          </x14:cfRule>
          <xm:sqref>AE57:AF57</xm:sqref>
        </x14:conditionalFormatting>
        <x14:conditionalFormatting xmlns:xm="http://schemas.microsoft.com/office/excel/2006/main">
          <x14:cfRule type="expression" priority="1135" id="{0A185E90-9589-48B6-9B78-75D4AC9BE6D6}">
            <xm:f>OR(AC58=INputs!$AZ$3,AC58=INputs!$AZ$4)</xm:f>
            <x14:dxf>
              <font>
                <color theme="1"/>
              </font>
              <border>
                <left style="thin">
                  <color auto="1"/>
                </left>
                <right style="thin">
                  <color auto="1"/>
                </right>
                <top style="thin">
                  <color auto="1"/>
                </top>
                <bottom style="thin">
                  <color auto="1"/>
                </bottom>
                <vertical/>
                <horizontal/>
              </border>
            </x14:dxf>
          </x14:cfRule>
          <xm:sqref>AE58:AF58</xm:sqref>
        </x14:conditionalFormatting>
        <x14:conditionalFormatting xmlns:xm="http://schemas.microsoft.com/office/excel/2006/main">
          <x14:cfRule type="expression" priority="1117" id="{DACA114C-AAEC-4F9E-9656-63DFB2119F7F}">
            <xm:f>$F$11=INputs!$Q$3</xm:f>
            <x14:dxf>
              <font>
                <color theme="0"/>
              </font>
              <fill>
                <patternFill>
                  <bgColor theme="0"/>
                </patternFill>
              </fill>
              <border>
                <left/>
                <right/>
                <top/>
                <bottom/>
                <vertical/>
                <horizontal/>
              </border>
            </x14:dxf>
          </x14:cfRule>
          <xm:sqref>AE65:AF65</xm:sqref>
        </x14:conditionalFormatting>
        <x14:conditionalFormatting xmlns:xm="http://schemas.microsoft.com/office/excel/2006/main">
          <x14:cfRule type="expression" priority="994" id="{DF5F588A-FDF8-4621-B9A3-23E161FD35F9}">
            <xm:f>OR(AC67=INputs!$AZ$3,AC67=INputs!$AZ$4)</xm:f>
            <x14:dxf>
              <font>
                <color theme="0" tint="-0.34998626667073579"/>
              </font>
            </x14:dxf>
          </x14:cfRule>
          <xm:sqref>AE66:AF66</xm:sqref>
        </x14:conditionalFormatting>
        <x14:conditionalFormatting xmlns:xm="http://schemas.microsoft.com/office/excel/2006/main">
          <x14:cfRule type="expression" priority="1073" id="{71072F5F-DAA5-4A9A-A4B7-60F7E3FD5917}">
            <xm:f>OR(AC67=INputs!$AZ$3,AC67=INputs!$AZ$4)</xm:f>
            <x14:dxf>
              <font>
                <color theme="1"/>
              </font>
              <border>
                <left style="thin">
                  <color auto="1"/>
                </left>
                <right style="thin">
                  <color auto="1"/>
                </right>
                <top style="thin">
                  <color auto="1"/>
                </top>
                <bottom style="thin">
                  <color auto="1"/>
                </bottom>
                <vertical/>
                <horizontal/>
              </border>
            </x14:dxf>
          </x14:cfRule>
          <xm:sqref>AE67:AF67</xm:sqref>
        </x14:conditionalFormatting>
        <x14:conditionalFormatting xmlns:xm="http://schemas.microsoft.com/office/excel/2006/main">
          <x14:cfRule type="expression" priority="1055" id="{D51790FA-DBCC-4230-A828-4B9E6C9D850F}">
            <xm:f>$F$11=INputs!$Q$3</xm:f>
            <x14:dxf>
              <font>
                <color theme="0"/>
              </font>
              <fill>
                <patternFill>
                  <bgColor theme="0"/>
                </patternFill>
              </fill>
              <border>
                <left/>
                <right/>
                <top/>
                <bottom/>
                <vertical/>
                <horizontal/>
              </border>
            </x14:dxf>
          </x14:cfRule>
          <xm:sqref>AE74:AF74</xm:sqref>
        </x14:conditionalFormatting>
        <x14:conditionalFormatting xmlns:xm="http://schemas.microsoft.com/office/excel/2006/main">
          <x14:cfRule type="expression" priority="993" id="{E8A55B88-014C-400E-A756-C17089F5F48A}">
            <xm:f>OR(AC76=INputs!$AZ$3,AC76=INputs!$AZ$4)</xm:f>
            <x14:dxf>
              <font>
                <color theme="0" tint="-0.34998626667073579"/>
              </font>
            </x14:dxf>
          </x14:cfRule>
          <xm:sqref>AE75:AF75</xm:sqref>
        </x14:conditionalFormatting>
        <x14:conditionalFormatting xmlns:xm="http://schemas.microsoft.com/office/excel/2006/main">
          <x14:cfRule type="expression" priority="1011" id="{29625B08-55D1-4C2F-AF34-7B49DAFD593F}">
            <xm:f>OR(AC76=INputs!$AZ$3,AC76=INputs!$AZ$4)</xm:f>
            <x14:dxf>
              <font>
                <color theme="1"/>
              </font>
              <border>
                <left style="thin">
                  <color auto="1"/>
                </left>
                <right style="thin">
                  <color auto="1"/>
                </right>
                <top style="thin">
                  <color auto="1"/>
                </top>
                <bottom style="thin">
                  <color auto="1"/>
                </bottom>
                <vertical/>
                <horizontal/>
              </border>
            </x14:dxf>
          </x14:cfRule>
          <xm:sqref>AE76:AF76</xm:sqref>
        </x14:conditionalFormatting>
        <x14:conditionalFormatting xmlns:xm="http://schemas.microsoft.com/office/excel/2006/main">
          <x14:cfRule type="expression" priority="967" id="{05C7C41A-504C-40C2-9ABF-9FA7A38E28B0}">
            <xm:f>$F$11=INputs!$Q$3</xm:f>
            <x14:dxf>
              <font>
                <color theme="0"/>
              </font>
              <fill>
                <patternFill>
                  <bgColor theme="0"/>
                </patternFill>
              </fill>
              <border>
                <left/>
                <right/>
                <top/>
                <bottom/>
                <vertical/>
                <horizontal/>
              </border>
            </x14:dxf>
          </x14:cfRule>
          <xm:sqref>AE83:AF83</xm:sqref>
        </x14:conditionalFormatting>
        <x14:conditionalFormatting xmlns:xm="http://schemas.microsoft.com/office/excel/2006/main">
          <x14:cfRule type="expression" priority="925" id="{643B31D3-C028-4E9D-A18D-D2EBC54E5FFD}">
            <xm:f>OR(AC85=INputs!$AZ$3,AC85=INputs!$AZ$4)</xm:f>
            <x14:dxf>
              <font>
                <color theme="0" tint="-0.34998626667073579"/>
              </font>
            </x14:dxf>
          </x14:cfRule>
          <xm:sqref>AE84:AF84</xm:sqref>
        </x14:conditionalFormatting>
        <x14:conditionalFormatting xmlns:xm="http://schemas.microsoft.com/office/excel/2006/main">
          <x14:cfRule type="expression" priority="929" id="{A6ED2B9D-6ED2-4BC7-83C2-82C63EC2A811}">
            <xm:f>OR(AC85=INputs!$AZ$3,AC85=INputs!$AZ$4)</xm:f>
            <x14:dxf>
              <font>
                <color theme="1"/>
              </font>
              <border>
                <left style="thin">
                  <color auto="1"/>
                </left>
                <right style="thin">
                  <color auto="1"/>
                </right>
                <top style="thin">
                  <color auto="1"/>
                </top>
                <bottom style="thin">
                  <color auto="1"/>
                </bottom>
                <vertical/>
                <horizontal/>
              </border>
            </x14:dxf>
          </x14:cfRule>
          <xm:sqref>AE85:AF85</xm:sqref>
        </x14:conditionalFormatting>
        <x14:conditionalFormatting xmlns:xm="http://schemas.microsoft.com/office/excel/2006/main">
          <x14:cfRule type="expression" priority="905" id="{6ED1CA1A-DCD4-4D9A-B6F3-E7CFFCAA1F80}">
            <xm:f>$F$11=INputs!$Q$3</xm:f>
            <x14:dxf>
              <font>
                <color theme="0"/>
              </font>
              <fill>
                <patternFill>
                  <bgColor theme="0"/>
                </patternFill>
              </fill>
              <border>
                <left/>
                <right/>
                <top/>
                <bottom/>
                <vertical/>
                <horizontal/>
              </border>
            </x14:dxf>
          </x14:cfRule>
          <xm:sqref>AE92:AF92</xm:sqref>
        </x14:conditionalFormatting>
        <x14:conditionalFormatting xmlns:xm="http://schemas.microsoft.com/office/excel/2006/main">
          <x14:cfRule type="expression" priority="863" id="{D8E19A4B-300E-49E4-8B6B-75F6DA7FDB3E}">
            <xm:f>OR(AC94=INputs!$AZ$3,AC94=INputs!$AZ$4)</xm:f>
            <x14:dxf>
              <font>
                <color theme="0" tint="-0.34998626667073579"/>
              </font>
            </x14:dxf>
          </x14:cfRule>
          <xm:sqref>AE93:AF93</xm:sqref>
        </x14:conditionalFormatting>
        <x14:conditionalFormatting xmlns:xm="http://schemas.microsoft.com/office/excel/2006/main">
          <x14:cfRule type="expression" priority="867" id="{5F53C0D7-5B49-4291-8C84-BDDE5C37433D}">
            <xm:f>OR(AC94=INputs!$AZ$3,AC94=INputs!$AZ$4)</xm:f>
            <x14:dxf>
              <font>
                <color theme="1"/>
              </font>
              <border>
                <left style="thin">
                  <color auto="1"/>
                </left>
                <right style="thin">
                  <color auto="1"/>
                </right>
                <top style="thin">
                  <color auto="1"/>
                </top>
                <bottom style="thin">
                  <color auto="1"/>
                </bottom>
                <vertical/>
                <horizontal/>
              </border>
            </x14:dxf>
          </x14:cfRule>
          <xm:sqref>AE94:AF94</xm:sqref>
        </x14:conditionalFormatting>
        <x14:conditionalFormatting xmlns:xm="http://schemas.microsoft.com/office/excel/2006/main">
          <x14:cfRule type="expression" priority="843" id="{71D9CC76-0F6F-4607-AD2B-B2026108DDF9}">
            <xm:f>$F$11=INputs!$Q$3</xm:f>
            <x14:dxf>
              <font>
                <color theme="0"/>
              </font>
              <fill>
                <patternFill>
                  <bgColor theme="0"/>
                </patternFill>
              </fill>
              <border>
                <left/>
                <right/>
                <top/>
                <bottom/>
                <vertical/>
                <horizontal/>
              </border>
            </x14:dxf>
          </x14:cfRule>
          <xm:sqref>AE101:AF101</xm:sqref>
        </x14:conditionalFormatting>
        <x14:conditionalFormatting xmlns:xm="http://schemas.microsoft.com/office/excel/2006/main">
          <x14:cfRule type="expression" priority="801" id="{67D4E159-C5A0-4F3B-B0EF-F22EB7D44CB7}">
            <xm:f>OR(AC103=INputs!$AZ$3,AC103=INputs!$AZ$4)</xm:f>
            <x14:dxf>
              <font>
                <color theme="0" tint="-0.34998626667073579"/>
              </font>
            </x14:dxf>
          </x14:cfRule>
          <xm:sqref>AE102:AF102</xm:sqref>
        </x14:conditionalFormatting>
        <x14:conditionalFormatting xmlns:xm="http://schemas.microsoft.com/office/excel/2006/main">
          <x14:cfRule type="expression" priority="805" id="{1DE8D1AA-C49C-4E84-95F9-11FA384CC05B}">
            <xm:f>OR(AC103=INputs!$AZ$3,AC103=INputs!$AZ$4)</xm:f>
            <x14:dxf>
              <font>
                <color theme="1"/>
              </font>
              <border>
                <left style="thin">
                  <color auto="1"/>
                </left>
                <right style="thin">
                  <color auto="1"/>
                </right>
                <top style="thin">
                  <color auto="1"/>
                </top>
                <bottom style="thin">
                  <color auto="1"/>
                </bottom>
                <vertical/>
                <horizontal/>
              </border>
            </x14:dxf>
          </x14:cfRule>
          <xm:sqref>AE103:AF103</xm:sqref>
        </x14:conditionalFormatting>
        <x14:conditionalFormatting xmlns:xm="http://schemas.microsoft.com/office/excel/2006/main">
          <x14:cfRule type="expression" priority="781" id="{820FB3A3-9CF3-407F-AFD9-E43049AD3D25}">
            <xm:f>$F$11=INputs!$Q$3</xm:f>
            <x14:dxf>
              <font>
                <color theme="0"/>
              </font>
              <fill>
                <patternFill>
                  <bgColor theme="0"/>
                </patternFill>
              </fill>
              <border>
                <left/>
                <right/>
                <top/>
                <bottom/>
                <vertical/>
                <horizontal/>
              </border>
            </x14:dxf>
          </x14:cfRule>
          <xm:sqref>AE110:AF110</xm:sqref>
        </x14:conditionalFormatting>
        <x14:conditionalFormatting xmlns:xm="http://schemas.microsoft.com/office/excel/2006/main">
          <x14:cfRule type="expression" priority="739" id="{8B155DFB-F5AB-4461-B564-B4B277EC813C}">
            <xm:f>OR(AC112=INputs!$AZ$3,AC112=INputs!$AZ$4)</xm:f>
            <x14:dxf>
              <font>
                <color theme="0" tint="-0.34998626667073579"/>
              </font>
            </x14:dxf>
          </x14:cfRule>
          <xm:sqref>AE111:AF111</xm:sqref>
        </x14:conditionalFormatting>
        <x14:conditionalFormatting xmlns:xm="http://schemas.microsoft.com/office/excel/2006/main">
          <x14:cfRule type="expression" priority="743" id="{05CD8A98-0D45-4E43-B0A4-965298E0F655}">
            <xm:f>OR(AC112=INputs!$AZ$3,AC112=INputs!$AZ$4)</xm:f>
            <x14:dxf>
              <font>
                <color theme="1"/>
              </font>
              <border>
                <left style="thin">
                  <color auto="1"/>
                </left>
                <right style="thin">
                  <color auto="1"/>
                </right>
                <top style="thin">
                  <color auto="1"/>
                </top>
                <bottom style="thin">
                  <color auto="1"/>
                </bottom>
                <vertical/>
                <horizontal/>
              </border>
            </x14:dxf>
          </x14:cfRule>
          <xm:sqref>AE112:AF112</xm:sqref>
        </x14:conditionalFormatting>
        <x14:conditionalFormatting xmlns:xm="http://schemas.microsoft.com/office/excel/2006/main">
          <x14:cfRule type="expression" priority="719" id="{8FADA6C6-1A12-4B9D-A41D-B4F77FA68CF0}">
            <xm:f>$F$11=INputs!$Q$3</xm:f>
            <x14:dxf>
              <font>
                <color theme="0"/>
              </font>
              <fill>
                <patternFill>
                  <bgColor theme="0"/>
                </patternFill>
              </fill>
              <border>
                <left/>
                <right/>
                <top/>
                <bottom/>
                <vertical/>
                <horizontal/>
              </border>
            </x14:dxf>
          </x14:cfRule>
          <xm:sqref>AE119:AF119</xm:sqref>
        </x14:conditionalFormatting>
        <x14:conditionalFormatting xmlns:xm="http://schemas.microsoft.com/office/excel/2006/main">
          <x14:cfRule type="expression" priority="677" id="{9A81A600-6A05-4804-9F18-4912F824864B}">
            <xm:f>OR(AC121=INputs!$AZ$3,AC121=INputs!$AZ$4)</xm:f>
            <x14:dxf>
              <font>
                <color theme="0" tint="-0.34998626667073579"/>
              </font>
            </x14:dxf>
          </x14:cfRule>
          <xm:sqref>AE120:AF120</xm:sqref>
        </x14:conditionalFormatting>
        <x14:conditionalFormatting xmlns:xm="http://schemas.microsoft.com/office/excel/2006/main">
          <x14:cfRule type="expression" priority="681" id="{7526CD5B-A0AE-4EA7-9800-DE44CC23BA42}">
            <xm:f>OR(AC121=INputs!$AZ$3,AC121=INputs!$AZ$4)</xm:f>
            <x14:dxf>
              <font>
                <color theme="1"/>
              </font>
              <border>
                <left style="thin">
                  <color auto="1"/>
                </left>
                <right style="thin">
                  <color auto="1"/>
                </right>
                <top style="thin">
                  <color auto="1"/>
                </top>
                <bottom style="thin">
                  <color auto="1"/>
                </bottom>
                <vertical/>
                <horizontal/>
              </border>
            </x14:dxf>
          </x14:cfRule>
          <xm:sqref>AE121:AF121</xm:sqref>
        </x14:conditionalFormatting>
        <x14:conditionalFormatting xmlns:xm="http://schemas.microsoft.com/office/excel/2006/main">
          <x14:cfRule type="expression" priority="657" id="{3CDA7547-DEED-4BA7-B2DD-8C77EB033458}">
            <xm:f>$F$11=INputs!$Q$3</xm:f>
            <x14:dxf>
              <font>
                <color theme="0"/>
              </font>
              <fill>
                <patternFill>
                  <bgColor theme="0"/>
                </patternFill>
              </fill>
              <border>
                <left/>
                <right/>
                <top/>
                <bottom/>
                <vertical/>
                <horizontal/>
              </border>
            </x14:dxf>
          </x14:cfRule>
          <xm:sqref>AE128:AF128</xm:sqref>
        </x14:conditionalFormatting>
        <x14:conditionalFormatting xmlns:xm="http://schemas.microsoft.com/office/excel/2006/main">
          <x14:cfRule type="expression" priority="615" id="{3E567301-9ACD-40EE-B1E3-C92846EFB10E}">
            <xm:f>OR(AC130=INputs!$AZ$3,AC130=INputs!$AZ$4)</xm:f>
            <x14:dxf>
              <font>
                <color theme="0" tint="-0.34998626667073579"/>
              </font>
            </x14:dxf>
          </x14:cfRule>
          <xm:sqref>AE129:AF129</xm:sqref>
        </x14:conditionalFormatting>
        <x14:conditionalFormatting xmlns:xm="http://schemas.microsoft.com/office/excel/2006/main">
          <x14:cfRule type="expression" priority="619" id="{D5894543-A7A0-4226-A8DF-6B78EDB812D0}">
            <xm:f>OR(AC130=INputs!$AZ$3,AC130=INputs!$AZ$4)</xm:f>
            <x14:dxf>
              <font>
                <color theme="1"/>
              </font>
              <border>
                <left style="thin">
                  <color auto="1"/>
                </left>
                <right style="thin">
                  <color auto="1"/>
                </right>
                <top style="thin">
                  <color auto="1"/>
                </top>
                <bottom style="thin">
                  <color auto="1"/>
                </bottom>
                <vertical/>
                <horizontal/>
              </border>
            </x14:dxf>
          </x14:cfRule>
          <xm:sqref>AE130:AF130</xm:sqref>
        </x14:conditionalFormatting>
        <x14:conditionalFormatting xmlns:xm="http://schemas.microsoft.com/office/excel/2006/main">
          <x14:cfRule type="expression" priority="595" id="{2D2E2CF0-3FD3-42EC-8875-70D56FA2B3B1}">
            <xm:f>$F$11=INputs!$Q$3</xm:f>
            <x14:dxf>
              <font>
                <color theme="0"/>
              </font>
              <fill>
                <patternFill>
                  <bgColor theme="0"/>
                </patternFill>
              </fill>
              <border>
                <left/>
                <right/>
                <top/>
                <bottom/>
                <vertical/>
                <horizontal/>
              </border>
            </x14:dxf>
          </x14:cfRule>
          <xm:sqref>AE137:AF137</xm:sqref>
        </x14:conditionalFormatting>
        <x14:conditionalFormatting xmlns:xm="http://schemas.microsoft.com/office/excel/2006/main">
          <x14:cfRule type="expression" priority="553" id="{C0AA0D1F-8E09-494A-96B2-6E40BF69C1B7}">
            <xm:f>OR(AC139=INputs!$AZ$3,AC139=INputs!$AZ$4)</xm:f>
            <x14:dxf>
              <font>
                <color theme="0" tint="-0.34998626667073579"/>
              </font>
            </x14:dxf>
          </x14:cfRule>
          <xm:sqref>AE138:AF138</xm:sqref>
        </x14:conditionalFormatting>
        <x14:conditionalFormatting xmlns:xm="http://schemas.microsoft.com/office/excel/2006/main">
          <x14:cfRule type="expression" priority="557" id="{2655150F-E19A-48FE-80B8-D20B2E2DDFAD}">
            <xm:f>OR(AC139=INputs!$AZ$3,AC139=INputs!$AZ$4)</xm:f>
            <x14:dxf>
              <font>
                <color theme="1"/>
              </font>
              <border>
                <left style="thin">
                  <color auto="1"/>
                </left>
                <right style="thin">
                  <color auto="1"/>
                </right>
                <top style="thin">
                  <color auto="1"/>
                </top>
                <bottom style="thin">
                  <color auto="1"/>
                </bottom>
                <vertical/>
                <horizontal/>
              </border>
            </x14:dxf>
          </x14:cfRule>
          <xm:sqref>AE139:AF139</xm:sqref>
        </x14:conditionalFormatting>
        <x14:conditionalFormatting xmlns:xm="http://schemas.microsoft.com/office/excel/2006/main">
          <x14:cfRule type="expression" priority="533" id="{D68A2DE0-048E-48AB-B8A4-3020ED1F1E35}">
            <xm:f>$F$11=INputs!$Q$3</xm:f>
            <x14:dxf>
              <font>
                <color theme="0"/>
              </font>
              <fill>
                <patternFill>
                  <bgColor theme="0"/>
                </patternFill>
              </fill>
              <border>
                <left/>
                <right/>
                <top/>
                <bottom/>
                <vertical/>
                <horizontal/>
              </border>
            </x14:dxf>
          </x14:cfRule>
          <xm:sqref>AE146:AF146</xm:sqref>
        </x14:conditionalFormatting>
        <x14:conditionalFormatting xmlns:xm="http://schemas.microsoft.com/office/excel/2006/main">
          <x14:cfRule type="expression" priority="491" id="{6E2F133F-66E0-417F-BD1C-37E80FE90C6C}">
            <xm:f>OR(AC148=INputs!$AZ$3,AC148=INputs!$AZ$4)</xm:f>
            <x14:dxf>
              <font>
                <color theme="0" tint="-0.34998626667073579"/>
              </font>
            </x14:dxf>
          </x14:cfRule>
          <xm:sqref>AE147:AF147</xm:sqref>
        </x14:conditionalFormatting>
        <x14:conditionalFormatting xmlns:xm="http://schemas.microsoft.com/office/excel/2006/main">
          <x14:cfRule type="expression" priority="495" id="{CAF9C065-4891-4DDA-B219-62BDE0EB8409}">
            <xm:f>OR(AC148=INputs!$AZ$3,AC148=INputs!$AZ$4)</xm:f>
            <x14:dxf>
              <font>
                <color theme="1"/>
              </font>
              <border>
                <left style="thin">
                  <color auto="1"/>
                </left>
                <right style="thin">
                  <color auto="1"/>
                </right>
                <top style="thin">
                  <color auto="1"/>
                </top>
                <bottom style="thin">
                  <color auto="1"/>
                </bottom>
                <vertical/>
                <horizontal/>
              </border>
            </x14:dxf>
          </x14:cfRule>
          <xm:sqref>AE148:AF148</xm:sqref>
        </x14:conditionalFormatting>
        <x14:conditionalFormatting xmlns:xm="http://schemas.microsoft.com/office/excel/2006/main">
          <x14:cfRule type="expression" priority="471" id="{9D7984F1-54FB-4A45-9EDB-64C21ACDDF8E}">
            <xm:f>$F$11=INputs!$Q$3</xm:f>
            <x14:dxf>
              <font>
                <color theme="0"/>
              </font>
              <fill>
                <patternFill>
                  <bgColor theme="0"/>
                </patternFill>
              </fill>
              <border>
                <left/>
                <right/>
                <top/>
                <bottom/>
                <vertical/>
                <horizontal/>
              </border>
            </x14:dxf>
          </x14:cfRule>
          <xm:sqref>AE155:AF155</xm:sqref>
        </x14:conditionalFormatting>
        <x14:conditionalFormatting xmlns:xm="http://schemas.microsoft.com/office/excel/2006/main">
          <x14:cfRule type="expression" priority="429" id="{78596155-CB47-41BC-A85D-FA486C9B2D4D}">
            <xm:f>OR(AC157=INputs!$AZ$3,AC157=INputs!$AZ$4)</xm:f>
            <x14:dxf>
              <font>
                <color theme="0" tint="-0.34998626667073579"/>
              </font>
            </x14:dxf>
          </x14:cfRule>
          <xm:sqref>AE156:AF156</xm:sqref>
        </x14:conditionalFormatting>
        <x14:conditionalFormatting xmlns:xm="http://schemas.microsoft.com/office/excel/2006/main">
          <x14:cfRule type="expression" priority="433" id="{C5F3BF92-899C-47B9-BA97-3ED545E66CDD}">
            <xm:f>OR(AC157=INputs!$AZ$3,AC157=INputs!$AZ$4)</xm:f>
            <x14:dxf>
              <font>
                <color theme="1"/>
              </font>
              <border>
                <left style="thin">
                  <color auto="1"/>
                </left>
                <right style="thin">
                  <color auto="1"/>
                </right>
                <top style="thin">
                  <color auto="1"/>
                </top>
                <bottom style="thin">
                  <color auto="1"/>
                </bottom>
                <vertical/>
                <horizontal/>
              </border>
            </x14:dxf>
          </x14:cfRule>
          <xm:sqref>AE157:AF157</xm:sqref>
        </x14:conditionalFormatting>
        <x14:conditionalFormatting xmlns:xm="http://schemas.microsoft.com/office/excel/2006/main">
          <x14:cfRule type="expression" priority="409" id="{D30A43B1-2528-45B2-B071-1F3B2E0CA1B2}">
            <xm:f>$F$11=INputs!$Q$3</xm:f>
            <x14:dxf>
              <font>
                <color theme="0"/>
              </font>
              <fill>
                <patternFill>
                  <bgColor theme="0"/>
                </patternFill>
              </fill>
              <border>
                <left/>
                <right/>
                <top/>
                <bottom/>
                <vertical/>
                <horizontal/>
              </border>
            </x14:dxf>
          </x14:cfRule>
          <xm:sqref>AE164:AF164</xm:sqref>
        </x14:conditionalFormatting>
        <x14:conditionalFormatting xmlns:xm="http://schemas.microsoft.com/office/excel/2006/main">
          <x14:cfRule type="expression" priority="367" id="{4EC7BE5E-4AA9-4BEA-81AB-028928ACD847}">
            <xm:f>OR(AC166=INputs!$AZ$3,AC166=INputs!$AZ$4)</xm:f>
            <x14:dxf>
              <font>
                <color theme="0" tint="-0.34998626667073579"/>
              </font>
            </x14:dxf>
          </x14:cfRule>
          <xm:sqref>AE165:AF165</xm:sqref>
        </x14:conditionalFormatting>
        <x14:conditionalFormatting xmlns:xm="http://schemas.microsoft.com/office/excel/2006/main">
          <x14:cfRule type="expression" priority="371" id="{52C30A44-BAED-49B4-8082-625237FE1306}">
            <xm:f>OR(AC166=INputs!$AZ$3,AC166=INputs!$AZ$4)</xm:f>
            <x14:dxf>
              <font>
                <color theme="1"/>
              </font>
              <border>
                <left style="thin">
                  <color auto="1"/>
                </left>
                <right style="thin">
                  <color auto="1"/>
                </right>
                <top style="thin">
                  <color auto="1"/>
                </top>
                <bottom style="thin">
                  <color auto="1"/>
                </bottom>
                <vertical/>
                <horizontal/>
              </border>
            </x14:dxf>
          </x14:cfRule>
          <xm:sqref>AE166:AF166</xm:sqref>
        </x14:conditionalFormatting>
        <x14:conditionalFormatting xmlns:xm="http://schemas.microsoft.com/office/excel/2006/main">
          <x14:cfRule type="expression" priority="347" id="{F2BE4E56-203B-44ED-891B-AE3BEC296BF1}">
            <xm:f>$F$11=INputs!$Q$3</xm:f>
            <x14:dxf>
              <font>
                <color theme="0"/>
              </font>
              <fill>
                <patternFill>
                  <bgColor theme="0"/>
                </patternFill>
              </fill>
              <border>
                <left/>
                <right/>
                <top/>
                <bottom/>
                <vertical/>
                <horizontal/>
              </border>
            </x14:dxf>
          </x14:cfRule>
          <xm:sqref>AE173:AF173</xm:sqref>
        </x14:conditionalFormatting>
        <x14:conditionalFormatting xmlns:xm="http://schemas.microsoft.com/office/excel/2006/main">
          <x14:cfRule type="expression" priority="305" id="{BABB08F1-97CE-4AE0-BD66-20BA9E431DD4}">
            <xm:f>OR(AC175=INputs!$AZ$3,AC175=INputs!$AZ$4)</xm:f>
            <x14:dxf>
              <font>
                <color theme="0" tint="-0.34998626667073579"/>
              </font>
            </x14:dxf>
          </x14:cfRule>
          <xm:sqref>AE174:AF174</xm:sqref>
        </x14:conditionalFormatting>
        <x14:conditionalFormatting xmlns:xm="http://schemas.microsoft.com/office/excel/2006/main">
          <x14:cfRule type="expression" priority="309" id="{3B224E19-FBBD-4179-8110-0C50748D76B4}">
            <xm:f>OR(AC175=INputs!$AZ$3,AC175=INputs!$AZ$4)</xm:f>
            <x14:dxf>
              <font>
                <color theme="1"/>
              </font>
              <border>
                <left style="thin">
                  <color auto="1"/>
                </left>
                <right style="thin">
                  <color auto="1"/>
                </right>
                <top style="thin">
                  <color auto="1"/>
                </top>
                <bottom style="thin">
                  <color auto="1"/>
                </bottom>
                <vertical/>
                <horizontal/>
              </border>
            </x14:dxf>
          </x14:cfRule>
          <xm:sqref>AE175:AF175</xm:sqref>
        </x14:conditionalFormatting>
        <x14:conditionalFormatting xmlns:xm="http://schemas.microsoft.com/office/excel/2006/main">
          <x14:cfRule type="expression" priority="285" id="{37A41C06-6BD6-42B3-9962-74293BC5B75C}">
            <xm:f>$F$11=INputs!$Q$3</xm:f>
            <x14:dxf>
              <font>
                <color theme="0"/>
              </font>
              <fill>
                <patternFill>
                  <bgColor theme="0"/>
                </patternFill>
              </fill>
              <border>
                <left/>
                <right/>
                <top/>
                <bottom/>
                <vertical/>
                <horizontal/>
              </border>
            </x14:dxf>
          </x14:cfRule>
          <xm:sqref>AE182:AF182</xm:sqref>
        </x14:conditionalFormatting>
        <x14:conditionalFormatting xmlns:xm="http://schemas.microsoft.com/office/excel/2006/main">
          <x14:cfRule type="expression" priority="243" id="{15DBE410-9049-4625-A760-DC4A48FB588B}">
            <xm:f>OR(AC184=INputs!$AZ$3,AC184=INputs!$AZ$4)</xm:f>
            <x14:dxf>
              <font>
                <color theme="0" tint="-0.34998626667073579"/>
              </font>
            </x14:dxf>
          </x14:cfRule>
          <xm:sqref>AE183:AF183</xm:sqref>
        </x14:conditionalFormatting>
        <x14:conditionalFormatting xmlns:xm="http://schemas.microsoft.com/office/excel/2006/main">
          <x14:cfRule type="expression" priority="247" id="{5DBE0A10-BB0A-47FC-B49C-EB9B859171E7}">
            <xm:f>OR(AC184=INputs!$AZ$3,AC184=INputs!$AZ$4)</xm:f>
            <x14:dxf>
              <font>
                <color theme="1"/>
              </font>
              <border>
                <left style="thin">
                  <color auto="1"/>
                </left>
                <right style="thin">
                  <color auto="1"/>
                </right>
                <top style="thin">
                  <color auto="1"/>
                </top>
                <bottom style="thin">
                  <color auto="1"/>
                </bottom>
                <vertical/>
                <horizontal/>
              </border>
            </x14:dxf>
          </x14:cfRule>
          <xm:sqref>AE184:AF184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J10" activePane="bottomRight" state="frozen"/>
      <selection pane="topRight" activeCell="B1" sqref="B1"/>
      <selection pane="bottomLeft" activeCell="A4" sqref="A4"/>
      <selection pane="bottomRight" activeCell="S54" sqref="S54"/>
    </sheetView>
  </sheetViews>
  <sheetFormatPr defaultRowHeight="14.5" outlineLevelRow="1" x14ac:dyDescent="0.35"/>
  <cols>
    <col min="1" max="1" width="3.26953125" style="95" customWidth="1"/>
    <col min="2" max="2" width="31.179687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514" t="s">
        <v>75</v>
      </c>
      <c r="C1" s="514"/>
      <c r="D1" s="514"/>
    </row>
    <row r="2" spans="1:26" s="13" customFormat="1" ht="37.5" thickBot="1" x14ac:dyDescent="0.4">
      <c r="A2" s="98"/>
      <c r="B2" s="106" t="s">
        <v>118</v>
      </c>
      <c r="C2" s="42"/>
      <c r="D2" s="500" t="s">
        <v>173</v>
      </c>
      <c r="E2" s="529"/>
      <c r="F2" s="529"/>
      <c r="G2" s="501"/>
      <c r="H2" s="42"/>
      <c r="I2" s="106" t="s">
        <v>174</v>
      </c>
      <c r="J2" s="42"/>
      <c r="K2" s="106" t="s">
        <v>175</v>
      </c>
      <c r="L2" s="42"/>
      <c r="M2" s="106" t="s">
        <v>176</v>
      </c>
      <c r="N2" s="42"/>
      <c r="O2" s="106" t="s">
        <v>177</v>
      </c>
      <c r="P2" s="42"/>
      <c r="Q2" s="500" t="s">
        <v>178</v>
      </c>
      <c r="R2" s="529"/>
      <c r="S2" s="501"/>
      <c r="T2" s="42"/>
      <c r="U2" s="106" t="s">
        <v>314</v>
      </c>
      <c r="V2" s="42"/>
      <c r="W2" s="106" t="s">
        <v>179</v>
      </c>
      <c r="X2" s="42"/>
      <c r="Y2" s="106" t="s">
        <v>180</v>
      </c>
    </row>
    <row r="3" spans="1:26" ht="245.5" hidden="1" customHeight="1" outlineLevel="1" x14ac:dyDescent="0.35">
      <c r="A3" s="169" t="s">
        <v>326</v>
      </c>
      <c r="B3" s="180" t="s">
        <v>128</v>
      </c>
      <c r="C3" s="174"/>
      <c r="D3" s="528" t="s">
        <v>181</v>
      </c>
      <c r="E3" s="528"/>
      <c r="F3" s="528"/>
      <c r="G3" s="528"/>
      <c r="H3" s="174"/>
      <c r="I3" s="181"/>
      <c r="J3" s="174"/>
      <c r="K3" s="183" t="s">
        <v>182</v>
      </c>
      <c r="L3" s="179"/>
      <c r="M3" s="184" t="s">
        <v>183</v>
      </c>
      <c r="N3" s="179"/>
      <c r="O3" s="184" t="s">
        <v>184</v>
      </c>
      <c r="P3" s="179"/>
      <c r="Q3" s="532" t="s">
        <v>185</v>
      </c>
      <c r="R3" s="533"/>
      <c r="S3" s="534"/>
      <c r="T3" s="203"/>
      <c r="U3" s="202" t="s">
        <v>313</v>
      </c>
      <c r="V3" s="179"/>
      <c r="W3" s="176"/>
      <c r="X3" s="179"/>
      <c r="Y3" s="176" t="s">
        <v>186</v>
      </c>
      <c r="Z3" s="165"/>
    </row>
    <row r="4" spans="1:26" ht="43.5" hidden="1" outlineLevel="1" x14ac:dyDescent="0.35">
      <c r="A4" s="531" t="s">
        <v>100</v>
      </c>
      <c r="B4" s="185" t="s">
        <v>187</v>
      </c>
      <c r="C4" s="187"/>
      <c r="D4" s="474" t="s">
        <v>188</v>
      </c>
      <c r="E4" s="474"/>
      <c r="F4" s="474"/>
      <c r="G4" s="474"/>
      <c r="H4" s="187"/>
      <c r="I4" s="186"/>
      <c r="J4" s="187"/>
      <c r="K4" s="186"/>
      <c r="L4" s="140"/>
      <c r="M4" s="188"/>
      <c r="N4" s="140"/>
      <c r="O4" s="188"/>
      <c r="P4" s="140"/>
      <c r="Q4" s="475"/>
      <c r="R4" s="475"/>
      <c r="S4" s="475"/>
      <c r="T4" s="140"/>
      <c r="U4" s="188"/>
      <c r="V4" s="140"/>
      <c r="W4" s="188"/>
      <c r="X4" s="140"/>
      <c r="Y4" s="185" t="s">
        <v>189</v>
      </c>
    </row>
    <row r="5" spans="1:26" ht="15" hidden="1" customHeight="1" outlineLevel="1" x14ac:dyDescent="0.35">
      <c r="A5" s="531"/>
      <c r="B5" s="186"/>
      <c r="C5" s="187"/>
      <c r="D5" s="478"/>
      <c r="E5" s="478"/>
      <c r="F5" s="478"/>
      <c r="G5" s="478"/>
      <c r="H5" s="187"/>
      <c r="I5" s="186"/>
      <c r="J5" s="187"/>
      <c r="K5" s="186"/>
      <c r="L5" s="140"/>
      <c r="M5" s="188"/>
      <c r="N5" s="140"/>
      <c r="O5" s="188"/>
      <c r="P5" s="140"/>
      <c r="Q5" s="475"/>
      <c r="R5" s="475"/>
      <c r="S5" s="475"/>
      <c r="T5" s="140"/>
      <c r="U5" s="188"/>
      <c r="V5" s="140"/>
      <c r="W5" s="188"/>
      <c r="X5" s="140"/>
      <c r="Y5" s="188"/>
    </row>
    <row r="6" spans="1:26" ht="15" hidden="1" customHeight="1" outlineLevel="1" x14ac:dyDescent="0.35">
      <c r="A6" s="531"/>
      <c r="B6" s="186"/>
      <c r="C6" s="187"/>
      <c r="D6" s="478"/>
      <c r="E6" s="478"/>
      <c r="F6" s="478"/>
      <c r="G6" s="478"/>
      <c r="H6" s="187"/>
      <c r="I6" s="186"/>
      <c r="J6" s="187"/>
      <c r="K6" s="186"/>
      <c r="L6" s="140"/>
      <c r="M6" s="188"/>
      <c r="N6" s="140"/>
      <c r="O6" s="188"/>
      <c r="P6" s="140"/>
      <c r="Q6" s="475"/>
      <c r="R6" s="475"/>
      <c r="S6" s="475"/>
      <c r="T6" s="140"/>
      <c r="U6" s="188"/>
      <c r="V6" s="140"/>
      <c r="W6" s="188"/>
      <c r="X6" s="140"/>
      <c r="Y6" s="188"/>
    </row>
    <row r="7" spans="1:26" ht="15" hidden="1" customHeight="1" outlineLevel="1" x14ac:dyDescent="0.35">
      <c r="A7" s="531"/>
      <c r="B7" s="186"/>
      <c r="C7" s="187"/>
      <c r="D7" s="478"/>
      <c r="E7" s="478"/>
      <c r="F7" s="478"/>
      <c r="G7" s="478"/>
      <c r="H7" s="187"/>
      <c r="I7" s="186"/>
      <c r="J7" s="187"/>
      <c r="K7" s="186"/>
      <c r="L7" s="140"/>
      <c r="M7" s="188"/>
      <c r="N7" s="140"/>
      <c r="O7" s="188"/>
      <c r="P7" s="140"/>
      <c r="Q7" s="475"/>
      <c r="R7" s="475"/>
      <c r="S7" s="475"/>
      <c r="T7" s="140"/>
      <c r="U7" s="188"/>
      <c r="V7" s="140"/>
      <c r="W7" s="188"/>
      <c r="X7" s="140"/>
      <c r="Y7" s="188"/>
    </row>
    <row r="8" spans="1:26" ht="15" hidden="1" customHeight="1" outlineLevel="1" x14ac:dyDescent="0.35">
      <c r="A8" s="531"/>
      <c r="B8" s="186"/>
      <c r="C8" s="187"/>
      <c r="D8" s="478"/>
      <c r="E8" s="478"/>
      <c r="F8" s="478"/>
      <c r="G8" s="478"/>
      <c r="H8" s="187"/>
      <c r="I8" s="186"/>
      <c r="J8" s="187"/>
      <c r="K8" s="186"/>
      <c r="L8" s="140"/>
      <c r="M8" s="188"/>
      <c r="N8" s="140"/>
      <c r="O8" s="188"/>
      <c r="P8" s="140"/>
      <c r="Q8" s="475"/>
      <c r="R8" s="475"/>
      <c r="S8" s="475"/>
      <c r="T8" s="140"/>
      <c r="U8" s="188"/>
      <c r="V8" s="140"/>
      <c r="W8" s="188"/>
      <c r="X8" s="140"/>
      <c r="Y8" s="188"/>
    </row>
    <row r="9" spans="1:26" s="13" customFormat="1" ht="15" customHeight="1" collapsed="1" x14ac:dyDescent="0.35">
      <c r="A9" s="98"/>
      <c r="B9" s="8" t="s">
        <v>110</v>
      </c>
      <c r="D9" s="8" t="s">
        <v>110</v>
      </c>
      <c r="E9" s="8"/>
      <c r="F9" s="530" t="s">
        <v>109</v>
      </c>
      <c r="G9" s="530"/>
      <c r="I9" s="8" t="s">
        <v>110</v>
      </c>
      <c r="K9" s="8" t="s">
        <v>110</v>
      </c>
      <c r="M9" s="8" t="s">
        <v>110</v>
      </c>
      <c r="O9" s="8" t="s">
        <v>110</v>
      </c>
      <c r="Q9" s="8" t="s">
        <v>110</v>
      </c>
      <c r="R9" s="8"/>
      <c r="S9" s="8" t="s">
        <v>110</v>
      </c>
      <c r="U9" s="8" t="s">
        <v>110</v>
      </c>
      <c r="W9" s="8" t="s">
        <v>110</v>
      </c>
      <c r="Y9" s="8" t="s">
        <v>110</v>
      </c>
    </row>
    <row r="10" spans="1:26" ht="6" customHeight="1" thickBot="1" x14ac:dyDescent="0.4">
      <c r="A10" s="96"/>
      <c r="B10" s="34"/>
      <c r="C10" s="31"/>
      <c r="D10" s="31"/>
      <c r="E10" s="31"/>
      <c r="F10" s="31"/>
      <c r="G10" s="31"/>
      <c r="H10" s="31"/>
      <c r="I10" s="31"/>
      <c r="J10" s="31"/>
      <c r="K10" s="31"/>
      <c r="L10" s="31"/>
      <c r="M10" s="31"/>
      <c r="N10" s="31"/>
      <c r="O10" s="31"/>
      <c r="P10" s="31"/>
      <c r="Q10" s="31"/>
      <c r="R10" s="31"/>
      <c r="S10" s="31"/>
      <c r="T10" s="31"/>
      <c r="U10" s="31"/>
      <c r="V10" s="31"/>
      <c r="W10" s="31"/>
      <c r="X10" s="31"/>
      <c r="Y10" s="31"/>
    </row>
    <row r="11" spans="1:26" ht="15" thickBot="1" x14ac:dyDescent="0.4">
      <c r="A11" s="113">
        <v>1</v>
      </c>
      <c r="B11" s="5" t="s">
        <v>323</v>
      </c>
      <c r="C11" s="204"/>
      <c r="D11" s="207"/>
      <c r="E11" s="10"/>
      <c r="F11" s="205" t="b">
        <v>0</v>
      </c>
      <c r="G11" s="206" t="s">
        <v>190</v>
      </c>
      <c r="H11" s="204"/>
      <c r="I11" s="10"/>
      <c r="J11" s="204"/>
      <c r="K11" s="10"/>
      <c r="L11" s="204"/>
      <c r="M11" s="10"/>
      <c r="N11" s="204"/>
      <c r="O11" s="10"/>
      <c r="P11" s="204"/>
      <c r="Q11" s="207"/>
      <c r="R11" s="207"/>
      <c r="S11" s="10"/>
      <c r="T11" s="204"/>
      <c r="U11" s="10"/>
      <c r="V11" s="204"/>
      <c r="W11" s="10"/>
      <c r="X11" s="204"/>
      <c r="Y11" s="10"/>
    </row>
    <row r="12" spans="1:26" ht="6" customHeight="1" thickBot="1" x14ac:dyDescent="0.4">
      <c r="A12" s="96"/>
      <c r="B12" s="34"/>
      <c r="C12" s="31"/>
      <c r="D12" s="31"/>
      <c r="E12" s="31"/>
      <c r="F12" s="31"/>
      <c r="G12" s="31"/>
      <c r="H12" s="31"/>
      <c r="I12" s="31"/>
      <c r="J12" s="31"/>
      <c r="K12" s="31"/>
      <c r="L12" s="31"/>
      <c r="M12" s="31"/>
      <c r="N12" s="31"/>
      <c r="O12" s="31"/>
      <c r="P12" s="31"/>
      <c r="Q12" s="31"/>
      <c r="R12" s="31"/>
      <c r="S12" s="31"/>
      <c r="T12" s="31"/>
      <c r="U12" s="31"/>
      <c r="V12" s="31"/>
      <c r="W12" s="31"/>
      <c r="X12" s="31"/>
      <c r="Y12" s="31"/>
    </row>
    <row r="13" spans="1:26" ht="15" thickBot="1" x14ac:dyDescent="0.4">
      <c r="A13" s="113">
        <v>2</v>
      </c>
      <c r="B13" s="5" t="s">
        <v>320</v>
      </c>
      <c r="C13" s="204"/>
      <c r="D13" s="207"/>
      <c r="E13" s="10"/>
      <c r="F13" s="205" t="b">
        <v>0</v>
      </c>
      <c r="G13" s="206" t="s">
        <v>190</v>
      </c>
      <c r="H13" s="204"/>
      <c r="I13" s="10"/>
      <c r="J13" s="204"/>
      <c r="K13" s="10"/>
      <c r="L13" s="204"/>
      <c r="M13" s="10"/>
      <c r="N13" s="204"/>
      <c r="O13" s="10"/>
      <c r="P13" s="204"/>
      <c r="Q13" s="207"/>
      <c r="R13" s="207"/>
      <c r="S13" s="10"/>
      <c r="T13" s="204"/>
      <c r="U13" s="10"/>
      <c r="V13" s="204"/>
      <c r="W13" s="10"/>
      <c r="X13" s="204"/>
      <c r="Y13" s="10"/>
    </row>
    <row r="14" spans="1:26" ht="6" customHeight="1" thickBot="1" x14ac:dyDescent="0.4">
      <c r="A14" s="96"/>
      <c r="B14" s="34"/>
      <c r="C14" s="31"/>
      <c r="D14" s="31"/>
      <c r="E14" s="31"/>
      <c r="F14" s="31"/>
      <c r="G14" s="31"/>
      <c r="H14" s="31"/>
      <c r="I14" s="31"/>
      <c r="J14" s="31"/>
      <c r="K14" s="31"/>
      <c r="L14" s="31"/>
      <c r="M14" s="31"/>
      <c r="N14" s="31"/>
      <c r="O14" s="31"/>
      <c r="P14" s="31"/>
      <c r="Q14" s="31"/>
      <c r="R14" s="31"/>
      <c r="S14" s="31"/>
      <c r="T14" s="31"/>
      <c r="U14" s="31"/>
      <c r="V14" s="31"/>
      <c r="W14" s="31"/>
      <c r="X14" s="31"/>
      <c r="Y14" s="31"/>
    </row>
    <row r="15" spans="1:26" ht="15" thickBot="1" x14ac:dyDescent="0.4">
      <c r="A15" s="113">
        <v>3</v>
      </c>
      <c r="B15" s="5" t="s">
        <v>320</v>
      </c>
      <c r="C15" s="204"/>
      <c r="D15" s="207"/>
      <c r="E15" s="10"/>
      <c r="F15" s="205" t="b">
        <v>0</v>
      </c>
      <c r="G15" s="206" t="s">
        <v>190</v>
      </c>
      <c r="H15" s="204"/>
      <c r="I15" s="10"/>
      <c r="J15" s="204"/>
      <c r="K15" s="10"/>
      <c r="L15" s="204"/>
      <c r="M15" s="10"/>
      <c r="N15" s="204"/>
      <c r="O15" s="10"/>
      <c r="P15" s="204"/>
      <c r="Q15" s="207"/>
      <c r="R15" s="207"/>
      <c r="S15" s="10"/>
      <c r="T15" s="204"/>
      <c r="U15" s="10"/>
      <c r="V15" s="204"/>
      <c r="W15" s="10"/>
      <c r="X15" s="204"/>
      <c r="Y15" s="10"/>
    </row>
    <row r="16" spans="1:26" ht="6" customHeight="1" thickBot="1" x14ac:dyDescent="0.4">
      <c r="A16" s="96"/>
      <c r="B16" s="34"/>
      <c r="C16" s="31"/>
      <c r="D16" s="31"/>
      <c r="E16" s="31"/>
      <c r="F16" s="31"/>
      <c r="G16" s="31"/>
      <c r="H16" s="31"/>
      <c r="I16" s="31"/>
      <c r="J16" s="31"/>
      <c r="K16" s="31"/>
      <c r="L16" s="31"/>
      <c r="M16" s="31"/>
      <c r="N16" s="31"/>
      <c r="O16" s="31"/>
      <c r="P16" s="31"/>
      <c r="Q16" s="31"/>
      <c r="R16" s="31"/>
      <c r="S16" s="31"/>
      <c r="T16" s="31"/>
      <c r="U16" s="31"/>
      <c r="V16" s="31"/>
      <c r="W16" s="31"/>
      <c r="X16" s="31"/>
      <c r="Y16" s="31"/>
    </row>
    <row r="17" spans="1:25" ht="15" thickBot="1" x14ac:dyDescent="0.4">
      <c r="A17" s="113">
        <v>4</v>
      </c>
      <c r="B17" s="5" t="s">
        <v>320</v>
      </c>
      <c r="C17" s="204"/>
      <c r="D17" s="207"/>
      <c r="E17" s="10"/>
      <c r="F17" s="205" t="b">
        <v>0</v>
      </c>
      <c r="G17" s="206" t="s">
        <v>190</v>
      </c>
      <c r="H17" s="204"/>
      <c r="I17" s="10"/>
      <c r="J17" s="204"/>
      <c r="K17" s="10"/>
      <c r="L17" s="204"/>
      <c r="M17" s="10"/>
      <c r="N17" s="204"/>
      <c r="O17" s="10"/>
      <c r="P17" s="204"/>
      <c r="Q17" s="207"/>
      <c r="R17" s="207"/>
      <c r="S17" s="10"/>
      <c r="T17" s="204"/>
      <c r="U17" s="10"/>
      <c r="V17" s="204"/>
      <c r="W17" s="10"/>
      <c r="X17" s="204"/>
      <c r="Y17" s="10"/>
    </row>
    <row r="18" spans="1:25" ht="6" customHeight="1" thickBot="1" x14ac:dyDescent="0.4">
      <c r="A18" s="96"/>
      <c r="B18" s="34"/>
      <c r="C18" s="31"/>
      <c r="D18" s="31"/>
      <c r="E18" s="31"/>
      <c r="F18" s="31"/>
      <c r="G18" s="31"/>
      <c r="H18" s="31"/>
      <c r="I18" s="31"/>
      <c r="J18" s="31"/>
      <c r="K18" s="31"/>
      <c r="L18" s="31"/>
      <c r="M18" s="31"/>
      <c r="N18" s="31"/>
      <c r="O18" s="31"/>
      <c r="P18" s="31"/>
      <c r="Q18" s="31"/>
      <c r="R18" s="31"/>
      <c r="S18" s="31"/>
      <c r="T18" s="31"/>
      <c r="U18" s="31"/>
      <c r="V18" s="31"/>
      <c r="W18" s="31"/>
      <c r="X18" s="31"/>
      <c r="Y18" s="31"/>
    </row>
    <row r="19" spans="1:25" ht="15" thickBot="1" x14ac:dyDescent="0.4">
      <c r="A19" s="113">
        <v>5</v>
      </c>
      <c r="B19" s="5" t="s">
        <v>320</v>
      </c>
      <c r="C19" s="204"/>
      <c r="D19" s="207"/>
      <c r="E19" s="10"/>
      <c r="F19" s="205" t="b">
        <v>0</v>
      </c>
      <c r="G19" s="206" t="s">
        <v>190</v>
      </c>
      <c r="H19" s="204"/>
      <c r="I19" s="10"/>
      <c r="J19" s="204"/>
      <c r="K19" s="10"/>
      <c r="L19" s="204"/>
      <c r="M19" s="10"/>
      <c r="N19" s="204"/>
      <c r="O19" s="10"/>
      <c r="P19" s="204"/>
      <c r="Q19" s="207"/>
      <c r="R19" s="207"/>
      <c r="S19" s="10"/>
      <c r="T19" s="204"/>
      <c r="U19" s="10"/>
      <c r="V19" s="204"/>
      <c r="W19" s="10"/>
      <c r="X19" s="204"/>
      <c r="Y19" s="10"/>
    </row>
    <row r="20" spans="1:25" ht="6" customHeight="1" thickBot="1" x14ac:dyDescent="0.4">
      <c r="A20" s="96"/>
      <c r="B20" s="34"/>
      <c r="C20" s="31"/>
      <c r="D20" s="31"/>
      <c r="E20" s="31"/>
      <c r="F20" s="31"/>
      <c r="G20" s="31"/>
      <c r="H20" s="31"/>
      <c r="I20" s="31"/>
      <c r="J20" s="31"/>
      <c r="K20" s="31"/>
      <c r="L20" s="31"/>
      <c r="M20" s="31"/>
      <c r="N20" s="31"/>
      <c r="O20" s="31"/>
      <c r="P20" s="31"/>
      <c r="Q20" s="31"/>
      <c r="R20" s="31"/>
      <c r="S20" s="31"/>
      <c r="T20" s="31"/>
      <c r="U20" s="31"/>
      <c r="V20" s="31"/>
      <c r="W20" s="31"/>
      <c r="X20" s="31"/>
      <c r="Y20" s="31"/>
    </row>
    <row r="21" spans="1:25" ht="15" thickBot="1" x14ac:dyDescent="0.4">
      <c r="A21" s="113">
        <v>6</v>
      </c>
      <c r="B21" s="5" t="s">
        <v>320</v>
      </c>
      <c r="C21" s="204"/>
      <c r="D21" s="207"/>
      <c r="E21" s="10"/>
      <c r="F21" s="205" t="b">
        <v>0</v>
      </c>
      <c r="G21" s="206" t="s">
        <v>190</v>
      </c>
      <c r="H21" s="204"/>
      <c r="I21" s="10"/>
      <c r="J21" s="204"/>
      <c r="K21" s="10"/>
      <c r="L21" s="204"/>
      <c r="M21" s="10"/>
      <c r="N21" s="204"/>
      <c r="O21" s="10"/>
      <c r="P21" s="204"/>
      <c r="Q21" s="207"/>
      <c r="R21" s="207"/>
      <c r="S21" s="10"/>
      <c r="T21" s="204"/>
      <c r="U21" s="10"/>
      <c r="V21" s="204"/>
      <c r="W21" s="10"/>
      <c r="X21" s="204"/>
      <c r="Y21" s="10"/>
    </row>
    <row r="22" spans="1:25" ht="6" customHeight="1" thickBot="1" x14ac:dyDescent="0.4">
      <c r="A22" s="96"/>
      <c r="B22" s="34"/>
      <c r="C22" s="31"/>
      <c r="D22" s="31"/>
      <c r="E22" s="31"/>
      <c r="F22" s="31"/>
      <c r="G22" s="31"/>
      <c r="H22" s="31"/>
      <c r="I22" s="31"/>
      <c r="J22" s="31"/>
      <c r="K22" s="31"/>
      <c r="L22" s="31"/>
      <c r="M22" s="31"/>
      <c r="N22" s="31"/>
      <c r="O22" s="31"/>
      <c r="P22" s="31"/>
      <c r="Q22" s="31"/>
      <c r="R22" s="31"/>
      <c r="S22" s="31"/>
      <c r="T22" s="31"/>
      <c r="U22" s="31"/>
      <c r="V22" s="31"/>
      <c r="W22" s="31"/>
      <c r="X22" s="31"/>
      <c r="Y22" s="31"/>
    </row>
    <row r="23" spans="1:25" ht="15" thickBot="1" x14ac:dyDescent="0.4">
      <c r="A23" s="113">
        <v>7</v>
      </c>
      <c r="B23" s="5" t="s">
        <v>320</v>
      </c>
      <c r="C23" s="204"/>
      <c r="D23" s="207"/>
      <c r="E23" s="10"/>
      <c r="F23" s="205" t="b">
        <v>0</v>
      </c>
      <c r="G23" s="206" t="s">
        <v>190</v>
      </c>
      <c r="H23" s="204"/>
      <c r="I23" s="10"/>
      <c r="J23" s="204"/>
      <c r="K23" s="10"/>
      <c r="L23" s="204"/>
      <c r="M23" s="10"/>
      <c r="N23" s="204"/>
      <c r="O23" s="10"/>
      <c r="P23" s="204"/>
      <c r="Q23" s="207"/>
      <c r="R23" s="207"/>
      <c r="S23" s="10"/>
      <c r="T23" s="204"/>
      <c r="U23" s="10"/>
      <c r="V23" s="204"/>
      <c r="W23" s="10"/>
      <c r="X23" s="204"/>
      <c r="Y23" s="10"/>
    </row>
    <row r="24" spans="1:25" ht="6" customHeight="1" thickBot="1" x14ac:dyDescent="0.4">
      <c r="A24" s="96"/>
      <c r="B24" s="34"/>
      <c r="C24" s="31"/>
      <c r="D24" s="31"/>
      <c r="E24" s="31"/>
      <c r="F24" s="31"/>
      <c r="G24" s="31"/>
      <c r="H24" s="31"/>
      <c r="I24" s="31"/>
      <c r="J24" s="31"/>
      <c r="K24" s="31"/>
      <c r="L24" s="31"/>
      <c r="M24" s="31"/>
      <c r="N24" s="31"/>
      <c r="O24" s="31"/>
      <c r="P24" s="31"/>
      <c r="Q24" s="31"/>
      <c r="R24" s="31"/>
      <c r="S24" s="31"/>
      <c r="T24" s="31"/>
      <c r="U24" s="31"/>
      <c r="V24" s="31"/>
      <c r="W24" s="31"/>
      <c r="X24" s="31"/>
      <c r="Y24" s="31"/>
    </row>
    <row r="25" spans="1:25" ht="15" thickBot="1" x14ac:dyDescent="0.4">
      <c r="A25" s="113">
        <v>8</v>
      </c>
      <c r="B25" s="5" t="s">
        <v>320</v>
      </c>
      <c r="C25" s="204"/>
      <c r="D25" s="207"/>
      <c r="E25" s="10"/>
      <c r="F25" s="205" t="b">
        <v>0</v>
      </c>
      <c r="G25" s="206" t="s">
        <v>190</v>
      </c>
      <c r="H25" s="204"/>
      <c r="I25" s="10"/>
      <c r="J25" s="204"/>
      <c r="K25" s="10"/>
      <c r="L25" s="204"/>
      <c r="M25" s="10"/>
      <c r="N25" s="204"/>
      <c r="O25" s="10"/>
      <c r="P25" s="204"/>
      <c r="Q25" s="207"/>
      <c r="R25" s="207"/>
      <c r="S25" s="10"/>
      <c r="T25" s="204"/>
      <c r="U25" s="10"/>
      <c r="V25" s="204"/>
      <c r="W25" s="10"/>
      <c r="X25" s="204"/>
      <c r="Y25" s="10"/>
    </row>
    <row r="26" spans="1:25" ht="6" customHeight="1" thickBot="1" x14ac:dyDescent="0.4">
      <c r="B26" s="34"/>
      <c r="C26" s="31"/>
      <c r="D26" s="31"/>
      <c r="E26" s="31"/>
      <c r="F26" s="31"/>
      <c r="G26" s="31"/>
      <c r="H26" s="31"/>
      <c r="I26" s="31"/>
      <c r="J26" s="31"/>
      <c r="K26" s="31"/>
      <c r="L26" s="31"/>
      <c r="M26" s="31"/>
      <c r="N26" s="31"/>
      <c r="O26" s="31"/>
      <c r="P26" s="31"/>
      <c r="Q26" s="31"/>
      <c r="R26" s="31"/>
      <c r="S26" s="31"/>
      <c r="T26" s="31"/>
      <c r="U26" s="31"/>
      <c r="V26" s="31"/>
      <c r="W26" s="31"/>
      <c r="X26" s="31"/>
      <c r="Y26" s="31"/>
    </row>
    <row r="27" spans="1:25" ht="15" thickBot="1" x14ac:dyDescent="0.4">
      <c r="A27" s="113">
        <v>9</v>
      </c>
      <c r="B27" s="5" t="s">
        <v>320</v>
      </c>
      <c r="C27" s="204"/>
      <c r="D27" s="207"/>
      <c r="E27" s="10"/>
      <c r="F27" s="205" t="b">
        <v>0</v>
      </c>
      <c r="G27" s="206" t="s">
        <v>190</v>
      </c>
      <c r="H27" s="204"/>
      <c r="I27" s="10"/>
      <c r="J27" s="204"/>
      <c r="K27" s="10"/>
      <c r="L27" s="204"/>
      <c r="M27" s="10"/>
      <c r="N27" s="204"/>
      <c r="O27" s="10"/>
      <c r="P27" s="204"/>
      <c r="Q27" s="207"/>
      <c r="R27" s="207"/>
      <c r="S27" s="10"/>
      <c r="T27" s="204"/>
      <c r="U27" s="10"/>
      <c r="V27" s="204"/>
      <c r="W27" s="10"/>
      <c r="X27" s="204"/>
      <c r="Y27" s="10"/>
    </row>
    <row r="28" spans="1:25" ht="6" customHeight="1" thickBot="1" x14ac:dyDescent="0.4">
      <c r="B28" s="34"/>
      <c r="C28" s="31"/>
      <c r="D28" s="31"/>
      <c r="E28" s="31"/>
      <c r="F28" s="31"/>
      <c r="G28" s="31"/>
      <c r="H28" s="31"/>
      <c r="I28" s="31"/>
      <c r="J28" s="31"/>
      <c r="K28" s="31"/>
      <c r="L28" s="31"/>
      <c r="M28" s="31"/>
      <c r="N28" s="31"/>
      <c r="O28" s="31"/>
      <c r="P28" s="31"/>
      <c r="Q28" s="31"/>
      <c r="R28" s="31"/>
      <c r="S28" s="31"/>
      <c r="T28" s="31"/>
      <c r="U28" s="31"/>
      <c r="V28" s="31"/>
      <c r="W28" s="31"/>
      <c r="X28" s="31"/>
      <c r="Y28" s="31"/>
    </row>
    <row r="29" spans="1:25" ht="15" thickBot="1" x14ac:dyDescent="0.4">
      <c r="A29" s="113">
        <v>10</v>
      </c>
      <c r="B29" s="5" t="s">
        <v>320</v>
      </c>
      <c r="C29" s="204"/>
      <c r="D29" s="207"/>
      <c r="E29" s="10"/>
      <c r="F29" s="205" t="b">
        <v>0</v>
      </c>
      <c r="G29" s="206" t="s">
        <v>190</v>
      </c>
      <c r="H29" s="204"/>
      <c r="I29" s="10"/>
      <c r="J29" s="204"/>
      <c r="K29" s="10"/>
      <c r="L29" s="204"/>
      <c r="M29" s="10"/>
      <c r="N29" s="204"/>
      <c r="O29" s="10"/>
      <c r="P29" s="204"/>
      <c r="Q29" s="207"/>
      <c r="R29" s="207"/>
      <c r="S29" s="10"/>
      <c r="T29" s="204"/>
      <c r="U29" s="10"/>
      <c r="V29" s="204"/>
      <c r="W29" s="10"/>
      <c r="X29" s="204"/>
      <c r="Y29" s="10"/>
    </row>
    <row r="30" spans="1:25" ht="6" customHeight="1" thickBot="1" x14ac:dyDescent="0.4">
      <c r="B30" s="34"/>
      <c r="C30" s="31"/>
      <c r="D30" s="31"/>
      <c r="E30" s="31"/>
      <c r="F30" s="31"/>
      <c r="G30" s="31"/>
      <c r="H30" s="31"/>
      <c r="I30" s="31"/>
      <c r="J30" s="31"/>
      <c r="K30" s="31"/>
      <c r="L30" s="31"/>
      <c r="M30" s="31"/>
      <c r="N30" s="31"/>
      <c r="O30" s="31"/>
      <c r="P30" s="31"/>
      <c r="Q30" s="31"/>
      <c r="R30" s="31"/>
      <c r="S30" s="31"/>
      <c r="T30" s="31"/>
      <c r="U30" s="31"/>
      <c r="V30" s="31"/>
      <c r="W30" s="31"/>
      <c r="X30" s="31"/>
      <c r="Y30" s="31"/>
    </row>
    <row r="31" spans="1:25" ht="15" thickBot="1" x14ac:dyDescent="0.4">
      <c r="A31" s="113">
        <f>A29+1</f>
        <v>11</v>
      </c>
      <c r="B31" s="5" t="s">
        <v>320</v>
      </c>
      <c r="C31" s="204"/>
      <c r="D31" s="207"/>
      <c r="E31" s="10"/>
      <c r="F31" s="205" t="b">
        <v>0</v>
      </c>
      <c r="G31" s="206" t="s">
        <v>190</v>
      </c>
      <c r="H31" s="204"/>
      <c r="I31" s="10"/>
      <c r="J31" s="204"/>
      <c r="K31" s="10"/>
      <c r="L31" s="204"/>
      <c r="M31" s="10"/>
      <c r="N31" s="204"/>
      <c r="O31" s="10"/>
      <c r="P31" s="204"/>
      <c r="Q31" s="207"/>
      <c r="R31" s="207"/>
      <c r="S31" s="10"/>
      <c r="T31" s="204"/>
      <c r="U31" s="10"/>
      <c r="V31" s="204"/>
      <c r="W31" s="10"/>
      <c r="X31" s="204"/>
      <c r="Y31" s="10"/>
    </row>
    <row r="32" spans="1:25" ht="6" customHeight="1" thickBot="1" x14ac:dyDescent="0.4">
      <c r="B32" s="34"/>
      <c r="C32" s="31"/>
      <c r="D32" s="31"/>
      <c r="E32" s="31"/>
      <c r="F32" s="31"/>
      <c r="G32" s="31"/>
      <c r="H32" s="31"/>
      <c r="I32" s="31"/>
      <c r="J32" s="31"/>
      <c r="K32" s="31"/>
      <c r="L32" s="31"/>
      <c r="M32" s="31"/>
      <c r="N32" s="31"/>
      <c r="O32" s="31"/>
      <c r="P32" s="31"/>
      <c r="Q32" s="31"/>
      <c r="R32" s="31"/>
      <c r="S32" s="31"/>
      <c r="T32" s="31"/>
      <c r="U32" s="31"/>
      <c r="V32" s="31"/>
      <c r="W32" s="31"/>
      <c r="X32" s="31"/>
      <c r="Y32" s="31"/>
    </row>
    <row r="33" spans="1:25" ht="15" thickBot="1" x14ac:dyDescent="0.4">
      <c r="A33" s="113">
        <f>A31+1</f>
        <v>12</v>
      </c>
      <c r="B33" s="5" t="s">
        <v>320</v>
      </c>
      <c r="C33" s="204"/>
      <c r="D33" s="207"/>
      <c r="E33" s="10"/>
      <c r="F33" s="205" t="b">
        <v>0</v>
      </c>
      <c r="G33" s="206" t="s">
        <v>190</v>
      </c>
      <c r="H33" s="204"/>
      <c r="I33" s="10"/>
      <c r="J33" s="204"/>
      <c r="K33" s="10"/>
      <c r="L33" s="204"/>
      <c r="M33" s="10"/>
      <c r="N33" s="204"/>
      <c r="O33" s="10"/>
      <c r="P33" s="204"/>
      <c r="Q33" s="207"/>
      <c r="R33" s="207"/>
      <c r="S33" s="10"/>
      <c r="T33" s="204"/>
      <c r="U33" s="10"/>
      <c r="V33" s="204"/>
      <c r="W33" s="10"/>
      <c r="X33" s="204"/>
      <c r="Y33" s="10"/>
    </row>
    <row r="34" spans="1:25" ht="6" customHeight="1" thickBot="1" x14ac:dyDescent="0.4">
      <c r="B34" s="34"/>
      <c r="C34" s="31"/>
      <c r="D34" s="31"/>
      <c r="E34" s="31"/>
      <c r="F34" s="31"/>
      <c r="G34" s="31"/>
      <c r="H34" s="31"/>
      <c r="I34" s="31"/>
      <c r="J34" s="31"/>
      <c r="K34" s="31"/>
      <c r="L34" s="31"/>
      <c r="M34" s="31"/>
      <c r="N34" s="31"/>
      <c r="O34" s="31"/>
      <c r="P34" s="31"/>
      <c r="Q34" s="31"/>
      <c r="R34" s="31"/>
      <c r="S34" s="31"/>
      <c r="T34" s="31"/>
      <c r="U34" s="31"/>
      <c r="V34" s="31"/>
      <c r="W34" s="31"/>
      <c r="X34" s="31"/>
      <c r="Y34" s="31"/>
    </row>
    <row r="35" spans="1:25" ht="15" thickBot="1" x14ac:dyDescent="0.4">
      <c r="A35" s="113">
        <f>A33+1</f>
        <v>13</v>
      </c>
      <c r="B35" s="5" t="s">
        <v>320</v>
      </c>
      <c r="C35" s="204"/>
      <c r="D35" s="207"/>
      <c r="E35" s="10"/>
      <c r="F35" s="205" t="b">
        <v>0</v>
      </c>
      <c r="G35" s="206" t="s">
        <v>190</v>
      </c>
      <c r="H35" s="204"/>
      <c r="I35" s="10"/>
      <c r="J35" s="204"/>
      <c r="K35" s="10"/>
      <c r="L35" s="204"/>
      <c r="M35" s="10"/>
      <c r="N35" s="204"/>
      <c r="O35" s="10"/>
      <c r="P35" s="204"/>
      <c r="Q35" s="207"/>
      <c r="R35" s="207"/>
      <c r="S35" s="10"/>
      <c r="T35" s="204"/>
      <c r="U35" s="10"/>
      <c r="V35" s="204"/>
      <c r="W35" s="10"/>
      <c r="X35" s="204"/>
      <c r="Y35" s="10"/>
    </row>
    <row r="36" spans="1:25" ht="6" customHeight="1" thickBot="1" x14ac:dyDescent="0.4">
      <c r="B36" s="34"/>
      <c r="C36" s="31"/>
      <c r="D36" s="31"/>
      <c r="E36" s="31"/>
      <c r="F36" s="31"/>
      <c r="G36" s="31"/>
      <c r="H36" s="31"/>
      <c r="I36" s="31"/>
      <c r="J36" s="31"/>
      <c r="K36" s="31"/>
      <c r="L36" s="31"/>
      <c r="M36" s="31"/>
      <c r="N36" s="31"/>
      <c r="O36" s="31"/>
      <c r="P36" s="31"/>
      <c r="Q36" s="31"/>
      <c r="R36" s="31"/>
      <c r="S36" s="31"/>
      <c r="T36" s="31"/>
      <c r="U36" s="31"/>
      <c r="V36" s="31"/>
      <c r="W36" s="31"/>
      <c r="X36" s="31"/>
      <c r="Y36" s="31"/>
    </row>
    <row r="37" spans="1:25" ht="15" thickBot="1" x14ac:dyDescent="0.4">
      <c r="A37" s="113">
        <f>A35+1</f>
        <v>14</v>
      </c>
      <c r="B37" s="5" t="s">
        <v>320</v>
      </c>
      <c r="C37" s="204"/>
      <c r="D37" s="207"/>
      <c r="E37" s="10"/>
      <c r="F37" s="205" t="b">
        <v>0</v>
      </c>
      <c r="G37" s="206" t="s">
        <v>190</v>
      </c>
      <c r="H37" s="204"/>
      <c r="I37" s="10"/>
      <c r="J37" s="204"/>
      <c r="K37" s="10"/>
      <c r="L37" s="204"/>
      <c r="M37" s="10"/>
      <c r="N37" s="204"/>
      <c r="O37" s="10"/>
      <c r="P37" s="204"/>
      <c r="Q37" s="207"/>
      <c r="R37" s="207"/>
      <c r="S37" s="10"/>
      <c r="T37" s="204"/>
      <c r="U37" s="10"/>
      <c r="V37" s="204"/>
      <c r="W37" s="10"/>
      <c r="X37" s="204"/>
      <c r="Y37" s="10"/>
    </row>
    <row r="38" spans="1:25" ht="6" customHeight="1" thickBot="1" x14ac:dyDescent="0.4">
      <c r="B38" s="34"/>
      <c r="C38" s="31"/>
      <c r="D38" s="31"/>
      <c r="E38" s="31"/>
      <c r="F38" s="31"/>
      <c r="G38" s="31"/>
      <c r="H38" s="31"/>
      <c r="I38" s="31"/>
      <c r="J38" s="31"/>
      <c r="K38" s="31"/>
      <c r="L38" s="31"/>
      <c r="M38" s="31"/>
      <c r="N38" s="31"/>
      <c r="O38" s="31"/>
      <c r="P38" s="31"/>
      <c r="Q38" s="31"/>
      <c r="R38" s="31"/>
      <c r="S38" s="31"/>
      <c r="T38" s="31"/>
      <c r="U38" s="31"/>
      <c r="V38" s="31"/>
      <c r="W38" s="31"/>
      <c r="X38" s="31"/>
      <c r="Y38" s="31"/>
    </row>
    <row r="39" spans="1:25" ht="15" thickBot="1" x14ac:dyDescent="0.4">
      <c r="A39" s="113">
        <f>A37+1</f>
        <v>15</v>
      </c>
      <c r="B39" s="5" t="s">
        <v>320</v>
      </c>
      <c r="C39" s="204"/>
      <c r="D39" s="207"/>
      <c r="E39" s="10"/>
      <c r="F39" s="205" t="b">
        <v>0</v>
      </c>
      <c r="G39" s="206" t="s">
        <v>190</v>
      </c>
      <c r="H39" s="204"/>
      <c r="I39" s="10"/>
      <c r="J39" s="204"/>
      <c r="K39" s="10"/>
      <c r="L39" s="204"/>
      <c r="M39" s="10"/>
      <c r="N39" s="204"/>
      <c r="O39" s="10"/>
      <c r="P39" s="204"/>
      <c r="Q39" s="207"/>
      <c r="R39" s="207"/>
      <c r="S39" s="10"/>
      <c r="T39" s="204"/>
      <c r="U39" s="10"/>
      <c r="V39" s="204"/>
      <c r="W39" s="10"/>
      <c r="X39" s="204"/>
      <c r="Y39" s="10"/>
    </row>
    <row r="40" spans="1:25" ht="6" customHeight="1" thickBot="1" x14ac:dyDescent="0.4">
      <c r="B40" s="34"/>
      <c r="C40" s="31"/>
      <c r="D40" s="31"/>
      <c r="E40" s="31"/>
      <c r="F40" s="31"/>
      <c r="G40" s="31"/>
      <c r="H40" s="31"/>
      <c r="I40" s="31"/>
      <c r="J40" s="31"/>
      <c r="K40" s="31"/>
      <c r="L40" s="31"/>
      <c r="M40" s="31"/>
      <c r="N40" s="31"/>
      <c r="O40" s="31"/>
      <c r="P40" s="31"/>
      <c r="Q40" s="31"/>
      <c r="R40" s="31"/>
      <c r="S40" s="31"/>
      <c r="T40" s="31"/>
      <c r="U40" s="31"/>
      <c r="V40" s="31"/>
      <c r="W40" s="31"/>
      <c r="X40" s="31"/>
      <c r="Y40" s="31"/>
    </row>
    <row r="41" spans="1:25" ht="15" thickBot="1" x14ac:dyDescent="0.4">
      <c r="A41" s="113">
        <f>A39+1</f>
        <v>16</v>
      </c>
      <c r="B41" s="5" t="s">
        <v>320</v>
      </c>
      <c r="C41" s="204"/>
      <c r="D41" s="207"/>
      <c r="E41" s="10"/>
      <c r="F41" s="205" t="b">
        <v>0</v>
      </c>
      <c r="G41" s="206" t="s">
        <v>190</v>
      </c>
      <c r="H41" s="204"/>
      <c r="I41" s="10"/>
      <c r="J41" s="204"/>
      <c r="K41" s="10"/>
      <c r="L41" s="204"/>
      <c r="M41" s="10"/>
      <c r="N41" s="204"/>
      <c r="O41" s="10"/>
      <c r="P41" s="204"/>
      <c r="Q41" s="207"/>
      <c r="R41" s="207"/>
      <c r="S41" s="10"/>
      <c r="T41" s="204"/>
      <c r="U41" s="10"/>
      <c r="V41" s="204"/>
      <c r="W41" s="10"/>
      <c r="X41" s="204"/>
      <c r="Y41" s="10"/>
    </row>
    <row r="42" spans="1:25" ht="6" customHeight="1" thickBot="1" x14ac:dyDescent="0.4">
      <c r="B42" s="34"/>
      <c r="C42" s="31"/>
      <c r="D42" s="31"/>
      <c r="E42" s="31"/>
      <c r="F42" s="31"/>
      <c r="G42" s="31"/>
      <c r="H42" s="31"/>
      <c r="I42" s="31"/>
      <c r="J42" s="31"/>
      <c r="K42" s="31"/>
      <c r="L42" s="31"/>
      <c r="M42" s="31"/>
      <c r="N42" s="31"/>
      <c r="O42" s="31"/>
      <c r="P42" s="31"/>
      <c r="Q42" s="31"/>
      <c r="R42" s="31"/>
      <c r="S42" s="31"/>
      <c r="T42" s="31"/>
      <c r="U42" s="31"/>
      <c r="V42" s="31"/>
      <c r="W42" s="31"/>
      <c r="X42" s="31"/>
      <c r="Y42" s="31"/>
    </row>
    <row r="43" spans="1:25" ht="15" thickBot="1" x14ac:dyDescent="0.4">
      <c r="A43" s="113">
        <f>A41+1</f>
        <v>17</v>
      </c>
      <c r="B43" s="5" t="s">
        <v>320</v>
      </c>
      <c r="C43" s="204"/>
      <c r="D43" s="207"/>
      <c r="E43" s="10"/>
      <c r="F43" s="205" t="b">
        <v>0</v>
      </c>
      <c r="G43" s="206" t="s">
        <v>190</v>
      </c>
      <c r="H43" s="204"/>
      <c r="I43" s="10"/>
      <c r="J43" s="204"/>
      <c r="K43" s="10"/>
      <c r="L43" s="204"/>
      <c r="M43" s="10"/>
      <c r="N43" s="204"/>
      <c r="O43" s="10"/>
      <c r="P43" s="204"/>
      <c r="Q43" s="207"/>
      <c r="R43" s="207"/>
      <c r="S43" s="10"/>
      <c r="T43" s="204"/>
      <c r="U43" s="10"/>
      <c r="V43" s="204"/>
      <c r="W43" s="10"/>
      <c r="X43" s="204"/>
      <c r="Y43" s="10"/>
    </row>
    <row r="44" spans="1:25" ht="6" customHeight="1" thickBot="1" x14ac:dyDescent="0.4">
      <c r="B44" s="34"/>
      <c r="C44" s="31"/>
      <c r="D44" s="31"/>
      <c r="E44" s="31"/>
      <c r="F44" s="31"/>
      <c r="G44" s="31"/>
      <c r="H44" s="31"/>
      <c r="I44" s="31"/>
      <c r="J44" s="31"/>
      <c r="K44" s="31"/>
      <c r="L44" s="31"/>
      <c r="M44" s="31"/>
      <c r="N44" s="31"/>
      <c r="O44" s="31"/>
      <c r="P44" s="31"/>
      <c r="Q44" s="31"/>
      <c r="R44" s="31"/>
      <c r="S44" s="31"/>
      <c r="T44" s="31"/>
      <c r="U44" s="31"/>
      <c r="V44" s="31"/>
      <c r="W44" s="31"/>
      <c r="X44" s="31"/>
      <c r="Y44" s="31"/>
    </row>
    <row r="45" spans="1:25" ht="15" thickBot="1" x14ac:dyDescent="0.4">
      <c r="A45" s="113">
        <f>A43+1</f>
        <v>18</v>
      </c>
      <c r="B45" s="5" t="s">
        <v>320</v>
      </c>
      <c r="C45" s="204"/>
      <c r="D45" s="207"/>
      <c r="E45" s="10"/>
      <c r="F45" s="205" t="b">
        <v>0</v>
      </c>
      <c r="G45" s="206" t="s">
        <v>190</v>
      </c>
      <c r="H45" s="204"/>
      <c r="I45" s="10"/>
      <c r="J45" s="204"/>
      <c r="K45" s="10"/>
      <c r="L45" s="204"/>
      <c r="M45" s="10"/>
      <c r="N45" s="204"/>
      <c r="O45" s="10"/>
      <c r="P45" s="204"/>
      <c r="Q45" s="207"/>
      <c r="R45" s="207"/>
      <c r="S45" s="10"/>
      <c r="T45" s="204"/>
      <c r="U45" s="10"/>
      <c r="V45" s="204"/>
      <c r="W45" s="10"/>
      <c r="X45" s="204"/>
      <c r="Y45" s="10"/>
    </row>
    <row r="46" spans="1:25" ht="6" customHeight="1" thickBot="1" x14ac:dyDescent="0.4">
      <c r="B46" s="34"/>
      <c r="C46" s="31"/>
      <c r="D46" s="31"/>
      <c r="E46" s="31"/>
      <c r="F46" s="31"/>
      <c r="G46" s="31"/>
      <c r="H46" s="31"/>
      <c r="I46" s="31"/>
      <c r="J46" s="31"/>
      <c r="K46" s="31"/>
      <c r="L46" s="31"/>
      <c r="M46" s="31"/>
      <c r="N46" s="31"/>
      <c r="O46" s="31"/>
      <c r="P46" s="31"/>
      <c r="Q46" s="31"/>
      <c r="R46" s="31"/>
      <c r="S46" s="31"/>
      <c r="T46" s="31"/>
      <c r="U46" s="31"/>
      <c r="V46" s="31"/>
      <c r="W46" s="31"/>
      <c r="X46" s="31"/>
      <c r="Y46" s="31"/>
    </row>
    <row r="47" spans="1:25" ht="15" thickBot="1" x14ac:dyDescent="0.4">
      <c r="A47" s="113">
        <f>A45+1</f>
        <v>19</v>
      </c>
      <c r="B47" s="5" t="s">
        <v>320</v>
      </c>
      <c r="C47" s="204"/>
      <c r="D47" s="207"/>
      <c r="E47" s="10"/>
      <c r="F47" s="205" t="b">
        <v>0</v>
      </c>
      <c r="G47" s="206" t="s">
        <v>190</v>
      </c>
      <c r="H47" s="204"/>
      <c r="I47" s="10"/>
      <c r="J47" s="204"/>
      <c r="K47" s="10"/>
      <c r="L47" s="204"/>
      <c r="M47" s="10"/>
      <c r="N47" s="204"/>
      <c r="O47" s="10"/>
      <c r="P47" s="204"/>
      <c r="Q47" s="207"/>
      <c r="R47" s="207"/>
      <c r="S47" s="10"/>
      <c r="T47" s="204"/>
      <c r="U47" s="10"/>
      <c r="V47" s="204"/>
      <c r="W47" s="10"/>
      <c r="X47" s="204"/>
      <c r="Y47" s="10"/>
    </row>
    <row r="48" spans="1:25" ht="6" customHeight="1" thickBot="1" x14ac:dyDescent="0.4">
      <c r="B48" s="34"/>
      <c r="C48" s="31"/>
      <c r="D48" s="31"/>
      <c r="E48" s="31"/>
      <c r="F48" s="31"/>
      <c r="G48" s="31"/>
      <c r="H48" s="31"/>
      <c r="I48" s="31"/>
      <c r="J48" s="31"/>
      <c r="K48" s="31"/>
      <c r="L48" s="31"/>
      <c r="M48" s="31"/>
      <c r="N48" s="31"/>
      <c r="O48" s="31"/>
      <c r="P48" s="31"/>
      <c r="Q48" s="31"/>
      <c r="R48" s="31"/>
      <c r="S48" s="31"/>
      <c r="T48" s="31"/>
      <c r="U48" s="31"/>
      <c r="V48" s="31"/>
      <c r="W48" s="31"/>
      <c r="X48" s="31"/>
      <c r="Y48" s="31"/>
    </row>
    <row r="49" spans="1:25" ht="15" thickBot="1" x14ac:dyDescent="0.4">
      <c r="A49" s="113">
        <f>A47+1</f>
        <v>20</v>
      </c>
      <c r="B49" s="5" t="s">
        <v>320</v>
      </c>
      <c r="C49" s="204"/>
      <c r="D49" s="207"/>
      <c r="E49" s="10"/>
      <c r="F49" s="205" t="b">
        <v>0</v>
      </c>
      <c r="G49" s="206" t="s">
        <v>190</v>
      </c>
      <c r="H49" s="204"/>
      <c r="I49" s="10"/>
      <c r="J49" s="204"/>
      <c r="K49" s="10"/>
      <c r="L49" s="204"/>
      <c r="M49" s="10"/>
      <c r="N49" s="204"/>
      <c r="O49" s="10"/>
      <c r="P49" s="204"/>
      <c r="Q49" s="207"/>
      <c r="R49" s="207"/>
      <c r="S49" s="10"/>
      <c r="T49" s="204"/>
      <c r="U49" s="10"/>
      <c r="V49" s="204"/>
      <c r="W49" s="10"/>
      <c r="X49" s="204"/>
      <c r="Y49" s="10"/>
    </row>
    <row r="50" spans="1:25" ht="6" customHeight="1" x14ac:dyDescent="0.35">
      <c r="B50" s="34"/>
      <c r="C50" s="31"/>
      <c r="D50" s="31"/>
      <c r="E50" s="31"/>
      <c r="F50" s="31"/>
      <c r="G50" s="31"/>
      <c r="H50" s="31"/>
      <c r="I50" s="31"/>
      <c r="J50" s="31"/>
      <c r="K50" s="31"/>
      <c r="L50" s="31"/>
      <c r="M50" s="31"/>
      <c r="N50" s="31"/>
      <c r="O50" s="31"/>
      <c r="P50" s="31"/>
      <c r="Q50" s="31"/>
      <c r="R50" s="31"/>
      <c r="S50" s="31"/>
      <c r="T50" s="31"/>
      <c r="U50" s="31"/>
      <c r="V50" s="31"/>
      <c r="W50" s="31"/>
      <c r="X50" s="31"/>
      <c r="Y50" s="31"/>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B11">
    <cfRule type="cellIs" dxfId="1760" priority="40" operator="equal">
      <formula>"Please fill out Sensitivity Labels Tab"</formula>
    </cfRule>
  </conditionalFormatting>
  <conditionalFormatting sqref="B13">
    <cfRule type="cellIs" dxfId="1759" priority="39" operator="equal">
      <formula>"Please fill out Sensitivity Labels Tab"</formula>
    </cfRule>
  </conditionalFormatting>
  <conditionalFormatting sqref="B15">
    <cfRule type="cellIs" dxfId="1758" priority="38" operator="equal">
      <formula>"Please fill out Sensitivity Labels Tab"</formula>
    </cfRule>
  </conditionalFormatting>
  <conditionalFormatting sqref="B17">
    <cfRule type="cellIs" dxfId="1757" priority="37" operator="equal">
      <formula>"Please fill out Sensitivity Labels Tab"</formula>
    </cfRule>
  </conditionalFormatting>
  <conditionalFormatting sqref="B19">
    <cfRule type="cellIs" dxfId="1756" priority="36" operator="equal">
      <formula>"Please fill out Sensitivity Labels Tab"</formula>
    </cfRule>
  </conditionalFormatting>
  <conditionalFormatting sqref="B21">
    <cfRule type="cellIs" dxfId="1755" priority="35" operator="equal">
      <formula>"Please fill out Sensitivity Labels Tab"</formula>
    </cfRule>
  </conditionalFormatting>
  <conditionalFormatting sqref="B23">
    <cfRule type="cellIs" dxfId="1754" priority="34" operator="equal">
      <formula>"Please fill out Sensitivity Labels Tab"</formula>
    </cfRule>
  </conditionalFormatting>
  <conditionalFormatting sqref="B25">
    <cfRule type="cellIs" dxfId="1753" priority="33" operator="equal">
      <formula>"Please fill out Sensitivity Labels Tab"</formula>
    </cfRule>
  </conditionalFormatting>
  <conditionalFormatting sqref="B27">
    <cfRule type="cellIs" dxfId="1752" priority="32" operator="equal">
      <formula>"Please fill out Sensitivity Labels Tab"</formula>
    </cfRule>
  </conditionalFormatting>
  <conditionalFormatting sqref="B29">
    <cfRule type="cellIs" dxfId="1751" priority="31" operator="equal">
      <formula>"Please fill out Sensitivity Labels Tab"</formula>
    </cfRule>
  </conditionalFormatting>
  <conditionalFormatting sqref="B31">
    <cfRule type="cellIs" dxfId="1750" priority="30" operator="equal">
      <formula>"Please fill out Sensitivity Labels Tab"</formula>
    </cfRule>
  </conditionalFormatting>
  <conditionalFormatting sqref="B33">
    <cfRule type="cellIs" dxfId="1749" priority="29" operator="equal">
      <formula>"Please fill out Sensitivity Labels Tab"</formula>
    </cfRule>
  </conditionalFormatting>
  <conditionalFormatting sqref="B35">
    <cfRule type="cellIs" dxfId="1748" priority="28" operator="equal">
      <formula>"Please fill out Sensitivity Labels Tab"</formula>
    </cfRule>
  </conditionalFormatting>
  <conditionalFormatting sqref="B37">
    <cfRule type="cellIs" dxfId="1747" priority="27" operator="equal">
      <formula>"Please fill out Sensitivity Labels Tab"</formula>
    </cfRule>
  </conditionalFormatting>
  <conditionalFormatting sqref="B39">
    <cfRule type="cellIs" dxfId="1746" priority="26" operator="equal">
      <formula>"Please fill out Sensitivity Labels Tab"</formula>
    </cfRule>
  </conditionalFormatting>
  <conditionalFormatting sqref="B41">
    <cfRule type="cellIs" dxfId="1745" priority="25" operator="equal">
      <formula>"Please fill out Sensitivity Labels Tab"</formula>
    </cfRule>
  </conditionalFormatting>
  <conditionalFormatting sqref="B43">
    <cfRule type="cellIs" dxfId="1744" priority="24" operator="equal">
      <formula>"Please fill out Sensitivity Labels Tab"</formula>
    </cfRule>
  </conditionalFormatting>
  <conditionalFormatting sqref="B45">
    <cfRule type="cellIs" dxfId="1743" priority="23" operator="equal">
      <formula>"Please fill out Sensitivity Labels Tab"</formula>
    </cfRule>
  </conditionalFormatting>
  <conditionalFormatting sqref="B47">
    <cfRule type="cellIs" dxfId="1742" priority="22" operator="equal">
      <formula>"Please fill out Sensitivity Labels Tab"</formula>
    </cfRule>
  </conditionalFormatting>
  <conditionalFormatting sqref="B49">
    <cfRule type="cellIs" dxfId="1741" priority="21" operator="equal">
      <formula>"Please fill out Sensitivity Labels Tab"</formula>
    </cfRule>
  </conditionalFormatting>
  <conditionalFormatting sqref="O11">
    <cfRule type="expression" dxfId="1599" priority="392">
      <formula>$U11="yes"</formula>
    </cfRule>
  </conditionalFormatting>
  <conditionalFormatting sqref="O13">
    <cfRule type="expression" dxfId="1594" priority="268">
      <formula>$U13="yes"</formula>
    </cfRule>
  </conditionalFormatting>
  <conditionalFormatting sqref="O15">
    <cfRule type="expression" dxfId="1590" priority="263">
      <formula>$U15="yes"</formula>
    </cfRule>
  </conditionalFormatting>
  <conditionalFormatting sqref="O17">
    <cfRule type="expression" dxfId="1584" priority="258">
      <formula>$U17="yes"</formula>
    </cfRule>
  </conditionalFormatting>
  <conditionalFormatting sqref="O19">
    <cfRule type="expression" dxfId="1579" priority="253">
      <formula>$U19="yes"</formula>
    </cfRule>
  </conditionalFormatting>
  <conditionalFormatting sqref="O21">
    <cfRule type="expression" dxfId="1575" priority="248">
      <formula>$U21="yes"</formula>
    </cfRule>
  </conditionalFormatting>
  <conditionalFormatting sqref="O23">
    <cfRule type="expression" dxfId="1572" priority="243">
      <formula>$U23="yes"</formula>
    </cfRule>
  </conditionalFormatting>
  <conditionalFormatting sqref="O25">
    <cfRule type="expression" dxfId="1563" priority="238">
      <formula>$U25="yes"</formula>
    </cfRule>
  </conditionalFormatting>
  <conditionalFormatting sqref="O27">
    <cfRule type="expression" dxfId="1559" priority="233">
      <formula>$U27="yes"</formula>
    </cfRule>
  </conditionalFormatting>
  <conditionalFormatting sqref="O29">
    <cfRule type="expression" dxfId="1555" priority="228">
      <formula>$U29="yes"</formula>
    </cfRule>
  </conditionalFormatting>
  <conditionalFormatting sqref="O31">
    <cfRule type="expression" dxfId="1549" priority="223">
      <formula>$U31="yes"</formula>
    </cfRule>
  </conditionalFormatting>
  <conditionalFormatting sqref="O33">
    <cfRule type="expression" dxfId="1546" priority="218">
      <formula>$U33="yes"</formula>
    </cfRule>
  </conditionalFormatting>
  <conditionalFormatting sqref="O35">
    <cfRule type="expression" dxfId="1542" priority="213">
      <formula>$U35="yes"</formula>
    </cfRule>
  </conditionalFormatting>
  <conditionalFormatting sqref="O37">
    <cfRule type="expression" dxfId="1535" priority="208">
      <formula>$U37="yes"</formula>
    </cfRule>
  </conditionalFormatting>
  <conditionalFormatting sqref="O39">
    <cfRule type="expression" dxfId="1529" priority="203">
      <formula>$U39="yes"</formula>
    </cfRule>
  </conditionalFormatting>
  <conditionalFormatting sqref="O41">
    <cfRule type="expression" dxfId="1523" priority="198">
      <formula>$U41="yes"</formula>
    </cfRule>
  </conditionalFormatting>
  <conditionalFormatting sqref="O43">
    <cfRule type="expression" dxfId="1521" priority="193">
      <formula>$U43="yes"</formula>
    </cfRule>
  </conditionalFormatting>
  <conditionalFormatting sqref="O45">
    <cfRule type="expression" dxfId="1516" priority="188">
      <formula>$U45="yes"</formula>
    </cfRule>
  </conditionalFormatting>
  <conditionalFormatting sqref="O47">
    <cfRule type="expression" dxfId="1511" priority="183">
      <formula>$U47="yes"</formula>
    </cfRule>
  </conditionalFormatting>
  <conditionalFormatting sqref="O49">
    <cfRule type="expression" dxfId="1506" priority="178">
      <formula>$U49="yes"</formula>
    </cfRule>
  </conditionalFormatting>
  <dataValidations count="10">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 type="list" allowBlank="1" showInputMessage="1" showErrorMessage="1" sqref="B11 B47 B13 B15 B17 B19 B21 B23 B25 B27 B29 B31 B33 B35 B37 B39 B41 B43 B45 B49" xr:uid="{5BC437E6-1856-4C94-A47F-7015B9A74D32}">
      <formula1>LabelM</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20" id="{3FF21F8B-058A-4871-B081-F31365A3F1A0}">
            <xm:f>OR('Sensitivity Labels'!$F$11=FALSE,'Sensitivity Labels'!$F$13=FALSE,'Sensitivity Labels'!$F$15=FALSE)</xm:f>
            <x14:dxf>
              <font>
                <color theme="2" tint="-0.499984740745262"/>
              </font>
              <fill>
                <patternFill>
                  <bgColor theme="2" tint="-0.499984740745262"/>
                </patternFill>
              </fill>
              <border>
                <left/>
                <right/>
                <top/>
                <bottom/>
              </border>
            </x14:dxf>
          </x14:cfRule>
          <xm:sqref>B11:Y11</xm:sqref>
        </x14:conditionalFormatting>
        <x14:conditionalFormatting xmlns:xm="http://schemas.microsoft.com/office/excel/2006/main">
          <x14:cfRule type="expression" priority="19" id="{2F389DB6-12F1-4BB0-9C67-BADE062EC9C6}">
            <xm:f>OR('Sensitivity Labels'!$F$19=FALSE,'Sensitivity Labels'!$F$21=FALSE,'Sensitivity Labels'!$F$23=FALSE)</xm:f>
            <x14:dxf>
              <font>
                <color theme="2" tint="-0.499984740745262"/>
              </font>
              <fill>
                <patternFill>
                  <bgColor theme="2" tint="-0.499984740745262"/>
                </patternFill>
              </fill>
              <border>
                <left/>
                <right/>
                <top/>
                <bottom/>
                <vertical/>
                <horizontal/>
              </border>
            </x14:dxf>
          </x14:cfRule>
          <xm:sqref>B13:Y13</xm:sqref>
        </x14:conditionalFormatting>
        <x14:conditionalFormatting xmlns:xm="http://schemas.microsoft.com/office/excel/2006/main">
          <x14:cfRule type="expression" priority="18" id="{6B8076D9-E6C2-42A0-9A2E-CEF8D278D25B}">
            <xm:f>OR('Sensitivity Labels'!$F$27=FALSE,'Sensitivity Labels'!$F$29=FALSE,'Sensitivity Labels'!$F$31=FALSE)</xm:f>
            <x14:dxf>
              <font>
                <color theme="2" tint="-0.499984740745262"/>
              </font>
              <fill>
                <patternFill>
                  <bgColor theme="2" tint="-0.499984740745262"/>
                </patternFill>
              </fill>
              <border>
                <left/>
                <right/>
                <top/>
                <bottom/>
                <vertical/>
                <horizontal/>
              </border>
            </x14:dxf>
          </x14:cfRule>
          <xm:sqref>B15:Y15</xm:sqref>
        </x14:conditionalFormatting>
        <x14:conditionalFormatting xmlns:xm="http://schemas.microsoft.com/office/excel/2006/main">
          <x14:cfRule type="expression" priority="17" id="{F8DCF5A5-B8FA-4854-BF38-1E9E27E63BE7}">
            <xm:f>OR('Sensitivity Labels'!$F$35=FALSE,'Sensitivity Labels'!$F$37=FALSE,'Sensitivity Labels'!$F$39=FALSE)</xm:f>
            <x14:dxf>
              <font>
                <color theme="2" tint="-0.499984740745262"/>
              </font>
              <fill>
                <patternFill>
                  <bgColor theme="2" tint="-0.499984740745262"/>
                </patternFill>
              </fill>
              <border>
                <left/>
                <right/>
                <top/>
                <bottom/>
                <vertical/>
                <horizontal/>
              </border>
            </x14:dxf>
          </x14:cfRule>
          <xm:sqref>B17:Y17</xm:sqref>
        </x14:conditionalFormatting>
        <x14:conditionalFormatting xmlns:xm="http://schemas.microsoft.com/office/excel/2006/main">
          <x14:cfRule type="expression" priority="16" id="{484CFB3C-7FD1-41D9-8972-1787DAA3DA62}">
            <xm:f>OR('Sensitivity Labels'!$F$43=FALSE,'Sensitivity Labels'!$F$45=FALSE,'Sensitivity Labels'!$F$47=FALSE)</xm:f>
            <x14:dxf>
              <font>
                <color theme="2" tint="-0.499984740745262"/>
              </font>
              <fill>
                <patternFill>
                  <bgColor theme="2" tint="-0.499984740745262"/>
                </patternFill>
              </fill>
              <border>
                <left/>
                <right/>
                <top/>
                <bottom/>
                <vertical/>
                <horizontal/>
              </border>
            </x14:dxf>
          </x14:cfRule>
          <xm:sqref>B19:Y19</xm:sqref>
        </x14:conditionalFormatting>
        <x14:conditionalFormatting xmlns:xm="http://schemas.microsoft.com/office/excel/2006/main">
          <x14:cfRule type="expression" priority="15" id="{F67CC831-BF05-4F86-9BF1-9407FF4DD49E}">
            <xm:f>OR('Sensitivity Labels'!$F$51=FALSE,'Sensitivity Labels'!$F$53=FALSE,'Sensitivity Labels'!$F$55=FALSE)</xm:f>
            <x14:dxf>
              <font>
                <color theme="2" tint="-0.499984740745262"/>
              </font>
              <fill>
                <patternFill>
                  <bgColor theme="2" tint="-0.499984740745262"/>
                </patternFill>
              </fill>
              <border>
                <left/>
                <right/>
                <top/>
                <bottom/>
                <vertical/>
                <horizontal/>
              </border>
            </x14:dxf>
          </x14:cfRule>
          <xm:sqref>B21:Y21</xm:sqref>
        </x14:conditionalFormatting>
        <x14:conditionalFormatting xmlns:xm="http://schemas.microsoft.com/office/excel/2006/main">
          <x14:cfRule type="expression" priority="14" id="{7F5FEE1C-B9D2-4961-AA8E-35978277CDAA}">
            <xm:f>OR('Sensitivity Labels'!$F$59=FALSE,'Sensitivity Labels'!$F$61=FALSE,'Sensitivity Labels'!$F$63=FALSE)</xm:f>
            <x14:dxf>
              <font>
                <color theme="2" tint="-0.499984740745262"/>
              </font>
              <fill>
                <patternFill>
                  <bgColor theme="2" tint="-0.499984740745262"/>
                </patternFill>
              </fill>
              <border>
                <left/>
                <right/>
                <top/>
                <bottom/>
                <vertical/>
                <horizontal/>
              </border>
            </x14:dxf>
          </x14:cfRule>
          <xm:sqref>B23:Y23</xm:sqref>
        </x14:conditionalFormatting>
        <x14:conditionalFormatting xmlns:xm="http://schemas.microsoft.com/office/excel/2006/main">
          <x14:cfRule type="expression" priority="13" id="{947BDC83-209C-4454-8E0B-D225A7D1703E}">
            <xm:f>OR('Sensitivity Labels'!$F$67=FALSE,'Sensitivity Labels'!$F$69=FALSE,'Sensitivity Labels'!$F$71=FALSE)</xm:f>
            <x14:dxf>
              <font>
                <color theme="2" tint="-0.499984740745262"/>
              </font>
              <fill>
                <patternFill>
                  <bgColor theme="2" tint="-0.499984740745262"/>
                </patternFill>
              </fill>
              <border>
                <left/>
                <right/>
                <top/>
                <bottom/>
                <vertical/>
                <horizontal/>
              </border>
            </x14:dxf>
          </x14:cfRule>
          <xm:sqref>B25:Y25</xm:sqref>
        </x14:conditionalFormatting>
        <x14:conditionalFormatting xmlns:xm="http://schemas.microsoft.com/office/excel/2006/main">
          <x14:cfRule type="expression" priority="12" id="{C0FB81CD-4168-49F3-94DF-F92D655D5C17}">
            <xm:f>OR('Sensitivity Labels'!$F$75=FALSE,'Sensitivity Labels'!$F$77=FALSE,'Sensitivity Labels'!$F$79=FALSE)</xm:f>
            <x14:dxf>
              <font>
                <color theme="2" tint="-0.499984740745262"/>
              </font>
              <fill>
                <patternFill>
                  <bgColor theme="2" tint="-0.499984740745262"/>
                </patternFill>
              </fill>
              <border>
                <left/>
                <right/>
                <top/>
                <bottom/>
                <vertical/>
                <horizontal/>
              </border>
            </x14:dxf>
          </x14:cfRule>
          <xm:sqref>B27:Y27</xm:sqref>
        </x14:conditionalFormatting>
        <x14:conditionalFormatting xmlns:xm="http://schemas.microsoft.com/office/excel/2006/main">
          <x14:cfRule type="expression" priority="11" id="{D01DADCD-C4FA-4B3E-B5F8-73E37C82A521}">
            <xm:f>OR('Sensitivity Labels'!$F$83=FALSE,'Sensitivity Labels'!$F$85=FALSE,'Sensitivity Labels'!$F$87=FALSE)</xm:f>
            <x14:dxf>
              <font>
                <color theme="2" tint="-0.499984740745262"/>
              </font>
              <fill>
                <patternFill>
                  <bgColor theme="2" tint="-0.499984740745262"/>
                </patternFill>
              </fill>
              <border>
                <left/>
                <right/>
                <top/>
                <bottom/>
                <vertical/>
                <horizontal/>
              </border>
            </x14:dxf>
          </x14:cfRule>
          <xm:sqref>B29:Y29</xm:sqref>
        </x14:conditionalFormatting>
        <x14:conditionalFormatting xmlns:xm="http://schemas.microsoft.com/office/excel/2006/main">
          <x14:cfRule type="expression" priority="10" id="{3F54ACC5-047A-43FF-99EA-5897AFD80E79}">
            <xm:f>OR('Sensitivity Labels'!$F$91=FALSE,'Sensitivity Labels'!$F$93=FALSE,'Sensitivity Labels'!$F$95=FALSE)</xm:f>
            <x14:dxf>
              <font>
                <color theme="2" tint="-0.499984740745262"/>
              </font>
              <fill>
                <patternFill>
                  <bgColor theme="2" tint="-0.499984740745262"/>
                </patternFill>
              </fill>
              <border>
                <left/>
                <right/>
                <top/>
                <bottom/>
                <vertical/>
                <horizontal/>
              </border>
            </x14:dxf>
          </x14:cfRule>
          <xm:sqref>B31:Y31</xm:sqref>
        </x14:conditionalFormatting>
        <x14:conditionalFormatting xmlns:xm="http://schemas.microsoft.com/office/excel/2006/main">
          <x14:cfRule type="expression" priority="9" id="{0EA34013-4958-4863-9A62-6C7230195C13}">
            <xm:f>OR('Sensitivity Labels'!$F$99=FALSE,'Sensitivity Labels'!$F$101=FALSE,'Sensitivity Labels'!$F$103=FALSE)</xm:f>
            <x14:dxf>
              <font>
                <color theme="2" tint="-0.499984740745262"/>
              </font>
              <fill>
                <patternFill>
                  <bgColor theme="2" tint="-0.499984740745262"/>
                </patternFill>
              </fill>
              <border>
                <left/>
                <right/>
                <top/>
                <bottom/>
                <vertical/>
                <horizontal/>
              </border>
            </x14:dxf>
          </x14:cfRule>
          <xm:sqref>B33:Y33</xm:sqref>
        </x14:conditionalFormatting>
        <x14:conditionalFormatting xmlns:xm="http://schemas.microsoft.com/office/excel/2006/main">
          <x14:cfRule type="expression" priority="8" id="{1056F4EA-7A7C-4274-B04A-748FE9283E2E}">
            <xm:f>OR('Sensitivity Labels'!$F$107=FALSE,'Sensitivity Labels'!$F$109=FALSE,'Sensitivity Labels'!$F$111=FALSE)</xm:f>
            <x14:dxf>
              <font>
                <color theme="2" tint="-0.499984740745262"/>
              </font>
              <fill>
                <patternFill>
                  <bgColor theme="2" tint="-0.499984740745262"/>
                </patternFill>
              </fill>
              <border>
                <left/>
                <right/>
                <top/>
                <bottom/>
                <vertical/>
                <horizontal/>
              </border>
            </x14:dxf>
          </x14:cfRule>
          <xm:sqref>B35:Y35</xm:sqref>
        </x14:conditionalFormatting>
        <x14:conditionalFormatting xmlns:xm="http://schemas.microsoft.com/office/excel/2006/main">
          <x14:cfRule type="expression" priority="7" id="{B527C3BC-FBDD-4527-A14C-32339DF896CC}">
            <xm:f>OR('Sensitivity Labels'!$F$115=FALSE,'Sensitivity Labels'!$F$117=FALSE,'Sensitivity Labels'!$F$119=FALSE)</xm:f>
            <x14:dxf>
              <font>
                <color theme="2" tint="-0.499984740745262"/>
              </font>
              <fill>
                <patternFill>
                  <bgColor theme="2" tint="-0.499984740745262"/>
                </patternFill>
              </fill>
              <border>
                <left/>
                <right/>
                <top/>
                <bottom/>
                <vertical/>
                <horizontal/>
              </border>
            </x14:dxf>
          </x14:cfRule>
          <xm:sqref>B37:Y37</xm:sqref>
        </x14:conditionalFormatting>
        <x14:conditionalFormatting xmlns:xm="http://schemas.microsoft.com/office/excel/2006/main">
          <x14:cfRule type="expression" priority="6" id="{997B3A5B-E2D7-45FB-A610-E93B09107DBD}">
            <xm:f>OR('Sensitivity Labels'!$F$123=FALSE,'Sensitivity Labels'!$F$125=FALSE,'Sensitivity Labels'!$F$127=FALSE)</xm:f>
            <x14:dxf>
              <font>
                <color theme="2" tint="-0.499984740745262"/>
              </font>
              <fill>
                <patternFill>
                  <bgColor theme="2" tint="-0.499984740745262"/>
                </patternFill>
              </fill>
              <border>
                <left/>
                <right/>
                <top/>
                <bottom/>
                <vertical/>
                <horizontal/>
              </border>
            </x14:dxf>
          </x14:cfRule>
          <xm:sqref>B39:Y39</xm:sqref>
        </x14:conditionalFormatting>
        <x14:conditionalFormatting xmlns:xm="http://schemas.microsoft.com/office/excel/2006/main">
          <x14:cfRule type="expression" priority="5" id="{0A269D53-B2FC-4252-A261-6F802C1352F7}">
            <xm:f>OR('Sensitivity Labels'!$F$131=FALSE,'Sensitivity Labels'!$F$133=FALSE,'Sensitivity Labels'!$F$135=FALSE)</xm:f>
            <x14:dxf>
              <font>
                <color theme="2" tint="-0.499984740745262"/>
              </font>
              <fill>
                <patternFill>
                  <bgColor theme="2" tint="-0.499984740745262"/>
                </patternFill>
              </fill>
              <border>
                <left/>
                <right/>
                <top/>
                <bottom/>
                <vertical/>
                <horizontal/>
              </border>
            </x14:dxf>
          </x14:cfRule>
          <xm:sqref>B41:Y41</xm:sqref>
        </x14:conditionalFormatting>
        <x14:conditionalFormatting xmlns:xm="http://schemas.microsoft.com/office/excel/2006/main">
          <x14:cfRule type="expression" priority="4" id="{2762E9B7-2DB2-49F2-B1BE-CF534ADDF3E7}">
            <xm:f>OR('Sensitivity Labels'!$F$139=FALSE,'Sensitivity Labels'!$F$141=FALSE,'Sensitivity Labels'!$F$143=FALSE)</xm:f>
            <x14:dxf>
              <font>
                <color theme="2" tint="-0.499984740745262"/>
              </font>
              <fill>
                <patternFill>
                  <bgColor theme="2" tint="-0.499984740745262"/>
                </patternFill>
              </fill>
              <border>
                <left/>
                <right/>
                <top/>
                <bottom/>
                <vertical/>
                <horizontal/>
              </border>
            </x14:dxf>
          </x14:cfRule>
          <xm:sqref>B43:Y43</xm:sqref>
        </x14:conditionalFormatting>
        <x14:conditionalFormatting xmlns:xm="http://schemas.microsoft.com/office/excel/2006/main">
          <x14:cfRule type="expression" priority="3" id="{A49F0075-B4F7-4A58-B9D1-62A67788E934}">
            <xm:f>OR('Sensitivity Labels'!$F$147=FALSE,'Sensitivity Labels'!$F$149=FALSE,'Sensitivity Labels'!$F$151=FALSE)</xm:f>
            <x14:dxf>
              <font>
                <color theme="2" tint="-0.499984740745262"/>
              </font>
              <fill>
                <patternFill>
                  <bgColor theme="2" tint="-0.499984740745262"/>
                </patternFill>
              </fill>
              <border>
                <left/>
                <right/>
                <top/>
                <bottom/>
                <vertical/>
                <horizontal/>
              </border>
            </x14:dxf>
          </x14:cfRule>
          <xm:sqref>B45:Y45</xm:sqref>
        </x14:conditionalFormatting>
        <x14:conditionalFormatting xmlns:xm="http://schemas.microsoft.com/office/excel/2006/main">
          <x14:cfRule type="expression" priority="2" id="{2E6E31A9-71F0-48F8-BD44-5F050AEE4C8F}">
            <xm:f>OR('Sensitivity Labels'!$F$155=FALSE,'Sensitivity Labels'!$F$157=FALSE,'Sensitivity Labels'!$F$159=FALSE)</xm:f>
            <x14:dxf>
              <font>
                <color theme="2" tint="-0.499984740745262"/>
              </font>
              <fill>
                <patternFill>
                  <bgColor theme="2" tint="-0.499984740745262"/>
                </patternFill>
              </fill>
              <border>
                <left/>
                <right/>
                <top/>
                <bottom/>
                <vertical/>
                <horizontal/>
              </border>
            </x14:dxf>
          </x14:cfRule>
          <xm:sqref>B47:Y47</xm:sqref>
        </x14:conditionalFormatting>
        <x14:conditionalFormatting xmlns:xm="http://schemas.microsoft.com/office/excel/2006/main">
          <x14:cfRule type="expression" priority="1" id="{C11DD935-3062-4271-9C60-04A9DF17AA8D}">
            <xm:f>OR('Sensitivity Labels'!$F$163=FALSE,'Sensitivity Labels'!$F$165=FALSE,'Sensitivity Labels'!$F$167=FALSE)</xm:f>
            <x14:dxf>
              <font>
                <color theme="2" tint="-0.499984740745262"/>
              </font>
              <fill>
                <patternFill>
                  <bgColor theme="2" tint="-0.499984740745262"/>
                </patternFill>
              </fill>
              <border>
                <left/>
                <right/>
                <top/>
                <bottom/>
                <vertical/>
                <horizontal/>
              </border>
            </x14:dxf>
          </x14:cfRule>
          <xm:sqref>B49:Y49</xm:sqref>
        </x14:conditionalFormatting>
        <x14:conditionalFormatting xmlns:xm="http://schemas.microsoft.com/office/excel/2006/main">
          <x14:cfRule type="expression" priority="475" id="{997B974E-659F-45AD-8578-ED2A7C98D8CB}">
            <xm:f>$D11=INputs!$V$8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59" id="{57BF387E-4DFD-4921-86BF-542FDD63A7BB}">
            <xm:f>$D13=INputs!$V$8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58" id="{416EEEBE-1CD4-4CE5-8512-D9EF328567B7}">
            <xm:f>$D15=INputs!$V$8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57" id="{247CAAE4-AB01-4729-95D2-03F2F72BB8E4}">
            <xm:f>$D17=INputs!$V$8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56" id="{61A72FB1-3E4B-4AF0-9041-FBFE2D9EECA9}">
            <xm:f>$D19=INputs!$V$8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55" id="{54ED49AF-D0FC-41B3-90B7-890F91DC0F42}">
            <xm:f>$D21=INputs!$V$8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54" id="{BB85E36A-3102-4FF4-8645-F9A9D5219574}">
            <xm:f>$D23=INputs!$V$8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53" id="{F3823F93-6D3C-4BF4-B504-3B135F6E2192}">
            <xm:f>$D25=INputs!$V$8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52" id="{DD5D7F85-22C1-45D2-9FB8-24153A85E18A}">
            <xm:f>$D27=INputs!$V$8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51" id="{CD031078-7D5C-4517-89AA-B7A087DD3351}">
            <xm:f>$D29=INputs!$V$8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50" id="{7FA06078-0AE8-4210-82F1-379B8486022B}">
            <xm:f>$D31=INputs!$V$8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49" id="{CDC22261-D9EB-4059-B409-778207AA4782}">
            <xm:f>$D33=INputs!$V$8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48" id="{1618190A-98E7-435F-BA2D-66DC3D133661}">
            <xm:f>$D35=INputs!$V$8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47" id="{2A914447-4CBF-41EF-AE1C-F02EF3C8E4F0}">
            <xm:f>$D37=INputs!$V$8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46" id="{18684C78-E939-4A3D-9734-4F427277EFEE}">
            <xm:f>$D39=INputs!$V$8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45" id="{99181C61-E158-42E1-9312-DBC3703B14F1}">
            <xm:f>$D41=INputs!$V$8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44" id="{60D29EC0-39C9-44F4-A648-31ED19BECA09}">
            <xm:f>$D43=INputs!$V$8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43" id="{378B188B-A3BE-4A80-A635-02DF255E66DA}">
            <xm:f>$D45=INputs!$V$8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42" id="{BD5457C7-7FE5-42F4-B49D-8C27E414F1D7}">
            <xm:f>$D47=INputs!$V$8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41" id="{02B04EB4-A47D-48AA-A8A5-1C47C0237F47}">
            <xm:f>$D49=INputs!$V$8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78" id="{97619874-4AE8-4D46-8C7B-08FAD5148DED}">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77" id="{D804C8B5-1A6C-4786-B6AF-D7119F9B8495}">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76" id="{8F7B9197-EC96-4063-AB3B-829C64E66B1B}">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75" id="{25741D58-42F0-4552-964B-05B7F0287ECB}">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74" id="{FA9935AE-2C78-4BDE-B3A7-DB38ACE95CA7}">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73" id="{63171083-9BB0-4065-8717-327F6DFBAAEC}">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72" id="{B68C0A83-218A-4265-B435-B0C05FB304F0}">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71" id="{C4AC5F43-B719-4B89-A2B9-C91369BB7A99}">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70" id="{0E2EAE21-65FA-4506-B2D2-E1F07887D5D1}">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69" id="{BF1E6810-7868-43EF-9C70-ED3DE4F24A2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68" id="{C50784A8-C4B6-481B-B5FB-E2F33563228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67" id="{B76BC54F-FE85-4583-ACAD-C0D67A6AA8E2}">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66" id="{136A781D-C8DE-4DC3-AB79-DA9711F10547}">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65" id="{34887971-8D2F-4728-B0AA-D77DFA0EE330}">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64" id="{E1CA9A29-48D4-4412-971E-00993E659292}">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63" id="{1DD21F63-F2BA-447D-A5EA-9E320056C1E5}">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62" id="{7EDA33A7-D73E-4ACC-A468-4D92213FEE08}">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61" id="{ABBCC68A-733D-480E-AA1F-3CBBF6241F62}">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60" id="{4846FBFF-04E5-4F2C-92EB-5C01B25F47CB}">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548" id="{F6869048-FCF0-4C62-A2EA-E5D24ACF96B7}">
            <xm:f>$O11=INputs!$AD$3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391" id="{08CAA29C-C162-4A0F-A322-BE51477B12DC}">
            <xm:f>$O13=INputs!$AD$3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174" id="{C70D0CC6-3D7C-4248-AF53-F608732C4E46}">
            <xm:f>$O15=INputs!$AD$3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173" id="{24449CFB-C96D-4518-98A4-CB9C2EF3D2EB}">
            <xm:f>$O17=INputs!$AD$3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172" id="{2C7A3D8B-5B81-4168-BFC9-CAF8DD7B9EC3}">
            <xm:f>$O19=INputs!$AD$3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171" id="{B335E715-2B88-4A9B-9293-88CB674A2BBD}">
            <xm:f>$O21=INputs!$AD$3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170" id="{D481350D-B954-4408-B6D5-5004BFF231FB}">
            <xm:f>$O23=INputs!$AD$3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169" id="{08BB19E3-831E-423A-B810-259C7AAD492D}">
            <xm:f>$O25=INputs!$AD$3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168" id="{FFA0942E-1E25-4E42-9F75-A5819414883B}">
            <xm:f>$O27=INputs!$AD$3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167" id="{F10ABAAB-93B0-415D-A0D1-438B2C90250A}">
            <xm:f>$O29=INputs!$AD$3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166" id="{4BE4CDD5-D26F-4644-98F6-D8BD59A19FAB}">
            <xm:f>$O31=INputs!$AD$3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165" id="{4451FD27-2180-4B0E-8EED-EF32A6CF0466}">
            <xm:f>$O33=INputs!$AD$3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164" id="{917988DA-FC2E-4F5D-AA20-52DFA6A5E8E7}">
            <xm:f>$O35=INputs!$AD$3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163" id="{EAAC0816-B1D0-4D02-A858-2F3E4F7CCF2A}">
            <xm:f>$O37=INputs!$AD$3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162" id="{00683F9C-575C-4123-8D2C-F668FC07C416}">
            <xm:f>$O39=INputs!$AD$3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161" id="{F44C29DC-3AE9-458B-AF92-349B4C1ED294}">
            <xm:f>$O41=INputs!$AD$3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160" id="{F6265F53-B473-4A3F-9A9F-EEC30F8FC184}">
            <xm:f>$O43=INputs!$AD$3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159" id="{69651BEA-28FF-4887-99B6-9A1006F315FA}">
            <xm:f>$O45=INputs!$AD$3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158" id="{8969485C-F27A-4CCE-97A1-2967AC2FBE1A}">
            <xm:f>$O47=INputs!$AD$3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283" id="{66F31130-A605-4BBC-B350-749820AE2E95}">
            <xm:f>$O49=INputs!$AD$3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156" id="{1A7EC4E5-6149-494A-9747-A5F080920771}">
            <xm:f>K11=INputs!$Z$4</xm:f>
            <x14:dxf>
              <font>
                <color theme="2" tint="-0.24994659260841701"/>
              </font>
              <fill>
                <patternFill>
                  <bgColor theme="2" tint="-0.24994659260841701"/>
                </patternFill>
              </fill>
            </x14:dxf>
          </x14:cfRule>
          <x14:cfRule type="expression" priority="157" id="{74692619-225A-4619-B236-1B1AA3E8D037}">
            <xm:f>K11=INputs!$Z$3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155" id="{FE2D4CED-95CC-4313-8234-1DD5612EA376}">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54" id="{74576153-9A89-4E17-B7BB-70ED04A75D83}">
            <xm:f>K13=INputs!$Z$3</xm:f>
            <x14:dxf>
              <font>
                <color theme="2" tint="-0.24994659260841701"/>
              </font>
              <fill>
                <patternFill>
                  <bgColor theme="2" tint="-0.24994659260841701"/>
                </patternFill>
              </fill>
            </x14:dxf>
          </x14:cfRule>
          <x14:cfRule type="expression" priority="153" id="{D6B84F38-513F-463C-88CC-ECACB2FD377B}">
            <xm:f>K13=INputs!$Z$4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151" id="{C8227990-771D-4035-9F20-B90FEA4CF8EF}">
            <xm:f>K15=INputs!$Z$3</xm:f>
            <x14:dxf>
              <font>
                <color theme="2" tint="-0.24994659260841701"/>
              </font>
              <fill>
                <patternFill>
                  <bgColor theme="2" tint="-0.24994659260841701"/>
                </patternFill>
              </fill>
            </x14:dxf>
          </x14:cfRule>
          <x14:cfRule type="expression" priority="150" id="{4B31E47A-DDD4-43CB-86A6-B75A021B6BE8}">
            <xm:f>K15=INputs!$Z$4</xm:f>
            <x14:dxf>
              <font>
                <color theme="2" tint="-0.24994659260841701"/>
              </font>
              <fill>
                <patternFill>
                  <bgColor theme="2" tint="-0.24994659260841701"/>
                </patternFill>
              </fill>
            </x14:dxf>
          </x14:cfRule>
          <x14:cfRule type="expression" priority="152" id="{0346D371-14FE-49E7-BE1F-ACF610DAED7B}">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M15</xm:sqref>
        </x14:conditionalFormatting>
        <x14:conditionalFormatting xmlns:xm="http://schemas.microsoft.com/office/excel/2006/main">
          <x14:cfRule type="expression" priority="149" id="{F150FC8A-B5F8-4559-A7DE-4AC87CAFB88F}">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48" id="{C7EE369A-321A-4B00-B54F-5331BEEEA3B7}">
            <xm:f>K17=INputs!$Z$3</xm:f>
            <x14:dxf>
              <font>
                <color theme="2" tint="-0.24994659260841701"/>
              </font>
              <fill>
                <patternFill>
                  <bgColor theme="2" tint="-0.24994659260841701"/>
                </patternFill>
              </fill>
            </x14:dxf>
          </x14:cfRule>
          <x14:cfRule type="expression" priority="147" id="{8750F12D-54F1-4205-8228-AF56B494DC24}">
            <xm:f>K17=INputs!$Z$4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146" id="{4646DEAB-5132-446F-AF9C-685352E6545E}">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45" id="{DD957739-B027-474F-92CF-DCF6E56BD4B2}">
            <xm:f>K19=INputs!$Z$3</xm:f>
            <x14:dxf>
              <font>
                <color theme="2" tint="-0.24994659260841701"/>
              </font>
              <fill>
                <patternFill>
                  <bgColor theme="2" tint="-0.24994659260841701"/>
                </patternFill>
              </fill>
            </x14:dxf>
          </x14:cfRule>
          <x14:cfRule type="expression" priority="144" id="{2600AC97-8035-4ED6-B0C5-46CD6D1FAD82}">
            <xm:f>K19=INputs!$Z$4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143" id="{9E6685F9-997E-44B4-9984-A6431BBF5848}">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42" id="{9EA6D31C-068C-4B01-A35A-1E46E8BA521D}">
            <xm:f>K21=INputs!$Z$3</xm:f>
            <x14:dxf>
              <font>
                <color theme="2" tint="-0.24994659260841701"/>
              </font>
              <fill>
                <patternFill>
                  <bgColor theme="2" tint="-0.24994659260841701"/>
                </patternFill>
              </fill>
            </x14:dxf>
          </x14:cfRule>
          <x14:cfRule type="expression" priority="141" id="{D879F0B6-29E3-4394-A5F4-D276A53116A9}">
            <xm:f>K21=INputs!$Z$4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138" id="{F44467AA-D0F6-4DE9-9047-3D6C0E512BAE}">
            <xm:f>K23=INputs!$Z$4</xm:f>
            <x14:dxf>
              <font>
                <color theme="2" tint="-0.24994659260841701"/>
              </font>
              <fill>
                <patternFill>
                  <bgColor theme="2" tint="-0.24994659260841701"/>
                </patternFill>
              </fill>
            </x14:dxf>
          </x14:cfRule>
          <x14:cfRule type="expression" priority="139" id="{00BB2BB7-75D9-41E6-B6F6-BCDEFA4674B0}">
            <xm:f>K23=INputs!$Z$3</xm:f>
            <x14:dxf>
              <font>
                <color theme="2" tint="-0.24994659260841701"/>
              </font>
              <fill>
                <patternFill>
                  <bgColor theme="2" tint="-0.24994659260841701"/>
                </patternFill>
              </fill>
            </x14:dxf>
          </x14:cfRule>
          <x14:cfRule type="expression" priority="140" id="{A7D64B72-7788-4A59-8EAE-113CA1EE68EE}">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135" id="{BDDAA6D5-B5B0-4C20-87AE-0BAFB3A77FCB}">
            <xm:f>K25=INputs!$Z$4</xm:f>
            <x14:dxf>
              <font>
                <color theme="2" tint="-0.24994659260841701"/>
              </font>
              <fill>
                <patternFill>
                  <bgColor theme="2" tint="-0.24994659260841701"/>
                </patternFill>
              </fill>
            </x14:dxf>
          </x14:cfRule>
          <x14:cfRule type="expression" priority="136" id="{715F94FA-5832-460B-B53F-107E5101FE3D}">
            <xm:f>K25=INputs!$Z$3</xm:f>
            <x14:dxf>
              <font>
                <color theme="2" tint="-0.24994659260841701"/>
              </font>
              <fill>
                <patternFill>
                  <bgColor theme="2" tint="-0.24994659260841701"/>
                </patternFill>
              </fill>
            </x14:dxf>
          </x14:cfRule>
          <x14:cfRule type="expression" priority="137" id="{5DE420FF-3EF6-45D1-98FB-910CEA916D11}">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M25</xm:sqref>
        </x14:conditionalFormatting>
        <x14:conditionalFormatting xmlns:xm="http://schemas.microsoft.com/office/excel/2006/main">
          <x14:cfRule type="expression" priority="133" id="{33E74813-A242-49B6-A645-BD15C7EF7BC1}">
            <xm:f>K27=INputs!$Z$3</xm:f>
            <x14:dxf>
              <font>
                <color theme="2" tint="-0.24994659260841701"/>
              </font>
              <fill>
                <patternFill>
                  <bgColor theme="2" tint="-0.24994659260841701"/>
                </patternFill>
              </fill>
            </x14:dxf>
          </x14:cfRule>
          <x14:cfRule type="expression" priority="134" id="{E858C112-74FE-42A3-A20D-831C3A2C788F}">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32" id="{08EFB2B1-590D-4880-B4AE-D6EF2DCF6623}">
            <xm:f>K27=INputs!$Z$4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130" id="{3F0C016A-3992-43DF-8B4B-67C5C1AF589B}">
            <xm:f>K29=INputs!$Z$3</xm:f>
            <x14:dxf>
              <font>
                <color theme="2" tint="-0.24994659260841701"/>
              </font>
              <fill>
                <patternFill>
                  <bgColor theme="2" tint="-0.24994659260841701"/>
                </patternFill>
              </fill>
            </x14:dxf>
          </x14:cfRule>
          <x14:cfRule type="expression" priority="129" id="{4178F043-1728-404D-913F-9F90D8267C07}">
            <xm:f>K29=INputs!$Z$4</xm:f>
            <x14:dxf>
              <font>
                <color theme="2" tint="-0.24994659260841701"/>
              </font>
              <fill>
                <patternFill>
                  <bgColor theme="2" tint="-0.24994659260841701"/>
                </patternFill>
              </fill>
            </x14:dxf>
          </x14:cfRule>
          <x14:cfRule type="expression" priority="131" id="{BB1A7472-8C09-4DE8-BFB3-A94D4C035772}">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M29</xm:sqref>
        </x14:conditionalFormatting>
        <x14:conditionalFormatting xmlns:xm="http://schemas.microsoft.com/office/excel/2006/main">
          <x14:cfRule type="expression" priority="127" id="{D6F42F17-42F9-4DC0-9036-D5C979A9E889}">
            <xm:f>K31=INputs!$Z$3</xm:f>
            <x14:dxf>
              <font>
                <color theme="2" tint="-0.24994659260841701"/>
              </font>
              <fill>
                <patternFill>
                  <bgColor theme="2" tint="-0.24994659260841701"/>
                </patternFill>
              </fill>
            </x14:dxf>
          </x14:cfRule>
          <x14:cfRule type="expression" priority="128" id="{2138C69C-76F5-4F7E-95C3-30483C9E7E5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26" id="{AD28C35C-52F2-4680-84B0-8FEC0877BC23}">
            <xm:f>K31=INputs!$Z$4</xm:f>
            <x14:dxf>
              <font>
                <color theme="2" tint="-0.24994659260841701"/>
              </font>
              <fill>
                <patternFill>
                  <bgColor theme="2" tint="-0.24994659260841701"/>
                </patternFill>
              </fill>
            </x14:dxf>
          </x14:cfRule>
          <xm:sqref>M31</xm:sqref>
        </x14:conditionalFormatting>
        <x14:conditionalFormatting xmlns:xm="http://schemas.microsoft.com/office/excel/2006/main">
          <x14:cfRule type="expression" priority="123" id="{1B60E38A-F7DF-45F2-94B2-844B69B88757}">
            <xm:f>K33=INputs!$Z$4</xm:f>
            <x14:dxf>
              <font>
                <color theme="2" tint="-0.24994659260841701"/>
              </font>
              <fill>
                <patternFill>
                  <bgColor theme="2" tint="-0.24994659260841701"/>
                </patternFill>
              </fill>
            </x14:dxf>
          </x14:cfRule>
          <x14:cfRule type="expression" priority="124" id="{1959FEF9-6C11-4D58-B147-BB111DBD7F13}">
            <xm:f>K33=INputs!$Z$3</xm:f>
            <x14:dxf>
              <font>
                <color theme="2" tint="-0.24994659260841701"/>
              </font>
              <fill>
                <patternFill>
                  <bgColor theme="2" tint="-0.24994659260841701"/>
                </patternFill>
              </fill>
            </x14:dxf>
          </x14:cfRule>
          <x14:cfRule type="expression" priority="125" id="{4E3097AC-90F8-4418-A515-FBF4352A533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M33</xm:sqref>
        </x14:conditionalFormatting>
        <x14:conditionalFormatting xmlns:xm="http://schemas.microsoft.com/office/excel/2006/main">
          <x14:cfRule type="expression" priority="121" id="{B1A93643-2102-4F7F-929F-73D1D60F055A}">
            <xm:f>K35=INputs!$Z$3</xm:f>
            <x14:dxf>
              <font>
                <color theme="2" tint="-0.24994659260841701"/>
              </font>
              <fill>
                <patternFill>
                  <bgColor theme="2" tint="-0.24994659260841701"/>
                </patternFill>
              </fill>
            </x14:dxf>
          </x14:cfRule>
          <x14:cfRule type="expression" priority="120" id="{5C2375D0-AEA2-4CE5-B9CD-0D8FABAB8584}">
            <xm:f>K35=INputs!$Z$4</xm:f>
            <x14:dxf>
              <font>
                <color theme="2" tint="-0.24994659260841701"/>
              </font>
              <fill>
                <patternFill>
                  <bgColor theme="2" tint="-0.24994659260841701"/>
                </patternFill>
              </fill>
            </x14:dxf>
          </x14:cfRule>
          <x14:cfRule type="expression" priority="122" id="{C2C5CF97-D00B-4567-99DE-37656EEBDF38}">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119" id="{C9257D58-E446-44E6-944F-C3E71E7E9372}">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18" id="{0FC60D55-73F5-4533-8212-EB3FEE7CC950}">
            <xm:f>K37=INputs!$Z$3</xm:f>
            <x14:dxf>
              <font>
                <color theme="2" tint="-0.24994659260841701"/>
              </font>
              <fill>
                <patternFill>
                  <bgColor theme="2" tint="-0.24994659260841701"/>
                </patternFill>
              </fill>
            </x14:dxf>
          </x14:cfRule>
          <x14:cfRule type="expression" priority="117" id="{DA2EB265-5A44-423C-A7F3-2C385A31F5BC}">
            <xm:f>K37=INputs!$Z$4</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116" id="{19846B8E-EC58-4BE5-87ED-596C523523C9}">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15" id="{9F13C03B-75A6-40C3-87DD-2DAC3E5D6EB0}">
            <xm:f>K39=INputs!$Z$3</xm:f>
            <x14:dxf>
              <font>
                <color theme="2" tint="-0.24994659260841701"/>
              </font>
              <fill>
                <patternFill>
                  <bgColor theme="2" tint="-0.24994659260841701"/>
                </patternFill>
              </fill>
            </x14:dxf>
          </x14:cfRule>
          <x14:cfRule type="expression" priority="114" id="{55A3945F-2ACE-494D-8613-4E798E349622}">
            <xm:f>K39=INputs!$Z$4</xm:f>
            <x14:dxf>
              <font>
                <color theme="2" tint="-0.24994659260841701"/>
              </font>
              <fill>
                <patternFill>
                  <bgColor theme="2" tint="-0.24994659260841701"/>
                </patternFill>
              </fill>
            </x14:dxf>
          </x14:cfRule>
          <xm:sqref>M39</xm:sqref>
        </x14:conditionalFormatting>
        <x14:conditionalFormatting xmlns:xm="http://schemas.microsoft.com/office/excel/2006/main">
          <x14:cfRule type="expression" priority="111" id="{8993068A-0AC3-4846-99CC-EE8F14292137}">
            <xm:f>K41=INputs!$Z$4</xm:f>
            <x14:dxf>
              <font>
                <color theme="2" tint="-0.24994659260841701"/>
              </font>
              <fill>
                <patternFill>
                  <bgColor theme="2" tint="-0.24994659260841701"/>
                </patternFill>
              </fill>
            </x14:dxf>
          </x14:cfRule>
          <x14:cfRule type="expression" priority="112" id="{D68D19C5-B49F-4EFB-A0F5-80B9512D725E}">
            <xm:f>K41=INputs!$Z$3</xm:f>
            <x14:dxf>
              <font>
                <color theme="2" tint="-0.24994659260841701"/>
              </font>
              <fill>
                <patternFill>
                  <bgColor theme="2" tint="-0.24994659260841701"/>
                </patternFill>
              </fill>
            </x14:dxf>
          </x14:cfRule>
          <x14:cfRule type="expression" priority="113" id="{C6CB8A21-D7BF-45F8-8DA1-F5D8619B42D7}">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108" id="{1D42F897-E99C-40ED-8BA9-3B41B286BD7C}">
            <xm:f>K43=INputs!$Z$4</xm:f>
            <x14:dxf>
              <font>
                <color theme="2" tint="-0.24994659260841701"/>
              </font>
              <fill>
                <patternFill>
                  <bgColor theme="2" tint="-0.24994659260841701"/>
                </patternFill>
              </fill>
            </x14:dxf>
          </x14:cfRule>
          <x14:cfRule type="expression" priority="109" id="{142343BC-C9DB-4B91-B566-16912E27D8AF}">
            <xm:f>K43=INputs!$Z$3</xm:f>
            <x14:dxf>
              <font>
                <color theme="2" tint="-0.24994659260841701"/>
              </font>
              <fill>
                <patternFill>
                  <bgColor theme="2" tint="-0.24994659260841701"/>
                </patternFill>
              </fill>
            </x14:dxf>
          </x14:cfRule>
          <x14:cfRule type="expression" priority="110" id="{4ED1915A-BDA1-4E13-ABD6-2BDCFD1F09FC}">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M43</xm:sqref>
        </x14:conditionalFormatting>
        <x14:conditionalFormatting xmlns:xm="http://schemas.microsoft.com/office/excel/2006/main">
          <x14:cfRule type="expression" priority="107" id="{7871B48B-EC40-417F-92D5-D68EE1F4E561}">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5" id="{227F732A-6305-41D1-AA95-3965AC1EF786}">
            <xm:f>K45=INputs!$Z$4</xm:f>
            <x14:dxf>
              <font>
                <color theme="2" tint="-0.24994659260841701"/>
              </font>
              <fill>
                <patternFill>
                  <bgColor theme="2" tint="-0.24994659260841701"/>
                </patternFill>
              </fill>
            </x14:dxf>
          </x14:cfRule>
          <x14:cfRule type="expression" priority="106" id="{6C0F7515-8A0A-4541-BE9B-DD2072119F61}">
            <xm:f>K45=INputs!$Z$3</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104" id="{05907231-1E5D-457A-B04F-CB0F6FA834ED}">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3" id="{4316372E-14B3-40C1-95E3-ED39C37F8255}">
            <xm:f>K47=INputs!$Z$3</xm:f>
            <x14:dxf>
              <font>
                <color theme="2" tint="-0.24994659260841701"/>
              </font>
              <fill>
                <patternFill>
                  <bgColor theme="2" tint="-0.24994659260841701"/>
                </patternFill>
              </fill>
            </x14:dxf>
          </x14:cfRule>
          <x14:cfRule type="expression" priority="102" id="{C97330BD-49B5-4319-9D2A-1DF80708D027}">
            <xm:f>K47=INputs!$Z$4</xm:f>
            <x14:dxf>
              <font>
                <color theme="2" tint="-0.24994659260841701"/>
              </font>
              <fill>
                <patternFill>
                  <bgColor theme="2" tint="-0.24994659260841701"/>
                </patternFill>
              </fill>
            </x14:dxf>
          </x14:cfRule>
          <xm:sqref>M47</xm:sqref>
        </x14:conditionalFormatting>
        <x14:conditionalFormatting xmlns:xm="http://schemas.microsoft.com/office/excel/2006/main">
          <x14:cfRule type="expression" priority="100" id="{FA784021-6658-461F-AC70-551760237C55}">
            <xm:f>K49=INputs!$Z$3</xm:f>
            <x14:dxf>
              <font>
                <color theme="2" tint="-0.24994659260841701"/>
              </font>
              <fill>
                <patternFill>
                  <bgColor theme="2" tint="-0.24994659260841701"/>
                </patternFill>
              </fill>
            </x14:dxf>
          </x14:cfRule>
          <x14:cfRule type="expression" priority="99" id="{540F0393-6F20-486F-82C0-BC432B82C4BB}">
            <xm:f>K49=INputs!$Z$4</xm:f>
            <x14:dxf>
              <font>
                <color theme="2" tint="-0.24994659260841701"/>
              </font>
              <fill>
                <patternFill>
                  <bgColor theme="2" tint="-0.24994659260841701"/>
                </patternFill>
              </fill>
            </x14:dxf>
          </x14:cfRule>
          <x14:cfRule type="expression" priority="101" id="{72CE84B2-EBA4-4D8D-8591-995AE113942A}">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M49</xm:sqref>
        </x14:conditionalFormatting>
        <x14:conditionalFormatting xmlns:xm="http://schemas.microsoft.com/office/excel/2006/main">
          <x14:cfRule type="expression" priority="275" id="{6115F0E1-6AED-4633-8681-9A808329547C}">
            <xm:f>K11=INputs!$Z$4</xm:f>
            <x14:dxf>
              <font>
                <color theme="2" tint="-0.24994659260841701"/>
              </font>
              <fill>
                <patternFill>
                  <bgColor theme="2" tint="-0.24994659260841701"/>
                </patternFill>
              </fill>
            </x14:dxf>
          </x14:cfRule>
          <x14:cfRule type="expression" priority="276" id="{9D8778D9-3CE0-46B4-A2CA-54EB2FEAA647}">
            <xm:f>$K11=INputs!$Z$3</xm:f>
            <x14:dxf>
              <font>
                <color theme="2" tint="-0.24994659260841701"/>
              </font>
              <fill>
                <patternFill>
                  <bgColor theme="2" tint="-0.24994659260841701"/>
                </patternFill>
              </fill>
            </x14:dxf>
          </x14:cfRule>
          <x14:cfRule type="expression" priority="277" id="{5D69115F-D033-4F6D-B74D-391A50A3F970}">
            <xm:f>$M11=INputs!$AB$4</xm:f>
            <x14:dxf>
              <font>
                <color theme="2" tint="-0.24994659260841701"/>
              </font>
              <fill>
                <patternFill>
                  <bgColor theme="2" tint="-0.24994659260841701"/>
                </patternFill>
              </fill>
            </x14:dxf>
          </x14:cfRule>
          <x14:cfRule type="expression" priority="393" id="{7466FE83-A79F-439B-A1AB-5FC1A9D9C1ED}">
            <xm:f>$M11=INputs!$AB$3</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265" id="{1DD889ED-068C-4672-BE2A-3D912F33931B}">
            <xm:f>K13=INputs!$Z$4</xm:f>
            <x14:dxf>
              <font>
                <color theme="2" tint="-0.24994659260841701"/>
              </font>
              <fill>
                <patternFill>
                  <bgColor theme="2" tint="-0.24994659260841701"/>
                </patternFill>
              </fill>
            </x14:dxf>
          </x14:cfRule>
          <x14:cfRule type="expression" priority="266" id="{F39F912B-EF81-49D4-9379-5677572A4F21}">
            <xm:f>$K13=INputs!$Z$3</xm:f>
            <x14:dxf>
              <font>
                <color theme="2" tint="-0.24994659260841701"/>
              </font>
              <fill>
                <patternFill>
                  <bgColor theme="2" tint="-0.24994659260841701"/>
                </patternFill>
              </fill>
            </x14:dxf>
          </x14:cfRule>
          <x14:cfRule type="expression" priority="267" id="{E107BD5F-8374-4457-B801-7471D8B66256}">
            <xm:f>$M13=INputs!$AB$4</xm:f>
            <x14:dxf>
              <font>
                <color theme="2" tint="-0.24994659260841701"/>
              </font>
              <fill>
                <patternFill>
                  <bgColor theme="2" tint="-0.24994659260841701"/>
                </patternFill>
              </fill>
            </x14:dxf>
          </x14:cfRule>
          <x14:cfRule type="expression" priority="269" id="{46628ED0-6EE8-4F5D-A5BB-9FE38BBB247C}">
            <xm:f>$M13=INputs!$AB$3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260" id="{0786B4FB-4C22-49F4-9DD5-4AFA641C870A}">
            <xm:f>K15=INputs!$Z$4</xm:f>
            <x14:dxf>
              <font>
                <color theme="2" tint="-0.24994659260841701"/>
              </font>
              <fill>
                <patternFill>
                  <bgColor theme="2" tint="-0.24994659260841701"/>
                </patternFill>
              </fill>
            </x14:dxf>
          </x14:cfRule>
          <x14:cfRule type="expression" priority="261" id="{914491FA-79B0-413C-98D5-E5DA9CFBF0BB}">
            <xm:f>$K15=INputs!$Z$3</xm:f>
            <x14:dxf>
              <font>
                <color theme="2" tint="-0.24994659260841701"/>
              </font>
              <fill>
                <patternFill>
                  <bgColor theme="2" tint="-0.24994659260841701"/>
                </patternFill>
              </fill>
            </x14:dxf>
          </x14:cfRule>
          <x14:cfRule type="expression" priority="262" id="{BD39BF9F-D6F5-453B-ABF9-1B585EF19548}">
            <xm:f>$M15=INputs!$AB$4</xm:f>
            <x14:dxf>
              <font>
                <color theme="2" tint="-0.24994659260841701"/>
              </font>
              <fill>
                <patternFill>
                  <bgColor theme="2" tint="-0.24994659260841701"/>
                </patternFill>
              </fill>
            </x14:dxf>
          </x14:cfRule>
          <x14:cfRule type="expression" priority="264" id="{AD259CA4-9AE0-4090-A66F-322AA1F9F721}">
            <xm:f>$M15=INputs!$AB$3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255" id="{D2053088-208C-4F6C-8119-EAB03F1DE2E3}">
            <xm:f>K17=INputs!$Z$4</xm:f>
            <x14:dxf>
              <font>
                <color theme="2" tint="-0.24994659260841701"/>
              </font>
              <fill>
                <patternFill>
                  <bgColor theme="2" tint="-0.24994659260841701"/>
                </patternFill>
              </fill>
            </x14:dxf>
          </x14:cfRule>
          <x14:cfRule type="expression" priority="256" id="{2A720F55-48F3-4FE2-8776-0E2631918583}">
            <xm:f>$K17=INputs!$Z$3</xm:f>
            <x14:dxf>
              <font>
                <color theme="2" tint="-0.24994659260841701"/>
              </font>
              <fill>
                <patternFill>
                  <bgColor theme="2" tint="-0.24994659260841701"/>
                </patternFill>
              </fill>
            </x14:dxf>
          </x14:cfRule>
          <x14:cfRule type="expression" priority="257" id="{45AD6932-5921-412E-A652-F88ABF5F5D43}">
            <xm:f>$M17=INputs!$AB$4</xm:f>
            <x14:dxf>
              <font>
                <color theme="2" tint="-0.24994659260841701"/>
              </font>
              <fill>
                <patternFill>
                  <bgColor theme="2" tint="-0.24994659260841701"/>
                </patternFill>
              </fill>
            </x14:dxf>
          </x14:cfRule>
          <x14:cfRule type="expression" priority="259" id="{72DDB599-BB62-4BAC-8EEC-6BF19B8BACD1}">
            <xm:f>$M17=INputs!$AB$3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250" id="{A1ADEDEB-8773-445D-B107-19725B081A94}">
            <xm:f>K19=INputs!$Z$4</xm:f>
            <x14:dxf>
              <font>
                <color theme="2" tint="-0.24994659260841701"/>
              </font>
              <fill>
                <patternFill>
                  <bgColor theme="2" tint="-0.24994659260841701"/>
                </patternFill>
              </fill>
            </x14:dxf>
          </x14:cfRule>
          <x14:cfRule type="expression" priority="251" id="{1AEADCE3-5B35-4C3F-9B9A-737EB4F6C1AF}">
            <xm:f>$K19=INputs!$Z$3</xm:f>
            <x14:dxf>
              <font>
                <color theme="2" tint="-0.24994659260841701"/>
              </font>
              <fill>
                <patternFill>
                  <bgColor theme="2" tint="-0.24994659260841701"/>
                </patternFill>
              </fill>
            </x14:dxf>
          </x14:cfRule>
          <x14:cfRule type="expression" priority="252" id="{E2F90254-7AC7-4E8B-9A27-5994E5911EF7}">
            <xm:f>$M19=INputs!$AB$4</xm:f>
            <x14:dxf>
              <font>
                <color theme="2" tint="-0.24994659260841701"/>
              </font>
              <fill>
                <patternFill>
                  <bgColor theme="2" tint="-0.24994659260841701"/>
                </patternFill>
              </fill>
            </x14:dxf>
          </x14:cfRule>
          <x14:cfRule type="expression" priority="254" id="{BADB084F-243F-4F3F-BF78-B5C890A31E73}">
            <xm:f>$M19=INputs!$AB$3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246" id="{CA82575A-1CDA-4D8C-86C5-B72CF0298115}">
            <xm:f>$K21=INputs!$Z$3</xm:f>
            <x14:dxf>
              <font>
                <color theme="2" tint="-0.24994659260841701"/>
              </font>
              <fill>
                <patternFill>
                  <bgColor theme="2" tint="-0.24994659260841701"/>
                </patternFill>
              </fill>
            </x14:dxf>
          </x14:cfRule>
          <x14:cfRule type="expression" priority="247" id="{D0213C96-B953-477F-8C85-4E3F4A37DF64}">
            <xm:f>$M21=INputs!$AB$4</xm:f>
            <x14:dxf>
              <font>
                <color theme="2" tint="-0.24994659260841701"/>
              </font>
              <fill>
                <patternFill>
                  <bgColor theme="2" tint="-0.24994659260841701"/>
                </patternFill>
              </fill>
            </x14:dxf>
          </x14:cfRule>
          <x14:cfRule type="expression" priority="249" id="{2A575F1D-BC81-48C3-AB26-5BA6E4ECD67D}">
            <xm:f>$M21=INputs!$AB$3</xm:f>
            <x14:dxf>
              <font>
                <color theme="2" tint="-0.24994659260841701"/>
              </font>
              <fill>
                <patternFill>
                  <bgColor theme="2" tint="-0.24994659260841701"/>
                </patternFill>
              </fill>
            </x14:dxf>
          </x14:cfRule>
          <x14:cfRule type="expression" priority="245" id="{78284557-1EAE-4165-8E23-7AA9E07B78A1}">
            <xm:f>K21=INputs!$Z$4</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241" id="{6401444E-A0A5-41B4-9EBD-06698ADF3925}">
            <xm:f>$K23=INputs!$Z$3</xm:f>
            <x14:dxf>
              <font>
                <color theme="2" tint="-0.24994659260841701"/>
              </font>
              <fill>
                <patternFill>
                  <bgColor theme="2" tint="-0.24994659260841701"/>
                </patternFill>
              </fill>
            </x14:dxf>
          </x14:cfRule>
          <x14:cfRule type="expression" priority="242" id="{0BBAF390-4D2E-4913-9949-030B7A76822E}">
            <xm:f>$M23=INputs!$AB$4</xm:f>
            <x14:dxf>
              <font>
                <color theme="2" tint="-0.24994659260841701"/>
              </font>
              <fill>
                <patternFill>
                  <bgColor theme="2" tint="-0.24994659260841701"/>
                </patternFill>
              </fill>
            </x14:dxf>
          </x14:cfRule>
          <x14:cfRule type="expression" priority="244" id="{B558B52C-1573-4A61-94F7-E3F9A352B5E5}">
            <xm:f>$M23=INputs!$AB$3</xm:f>
            <x14:dxf>
              <font>
                <color theme="2" tint="-0.24994659260841701"/>
              </font>
              <fill>
                <patternFill>
                  <bgColor theme="2" tint="-0.24994659260841701"/>
                </patternFill>
              </fill>
            </x14:dxf>
          </x14:cfRule>
          <x14:cfRule type="expression" priority="240" id="{18BB6FFE-15B1-42D4-9092-18281F463FC6}">
            <xm:f>K23=INputs!$Z$4</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239" id="{7C3F7432-97F2-4AD6-952E-3CB285A2A1F6}">
            <xm:f>$M25=INputs!$AB$3</xm:f>
            <x14:dxf>
              <font>
                <color theme="2" tint="-0.24994659260841701"/>
              </font>
              <fill>
                <patternFill>
                  <bgColor theme="2" tint="-0.24994659260841701"/>
                </patternFill>
              </fill>
            </x14:dxf>
          </x14:cfRule>
          <x14:cfRule type="expression" priority="235" id="{CCB1ACAD-7E6B-4146-83E0-0ADDADB2E9BC}">
            <xm:f>K25=INputs!$Z$4</xm:f>
            <x14:dxf>
              <font>
                <color theme="2" tint="-0.24994659260841701"/>
              </font>
              <fill>
                <patternFill>
                  <bgColor theme="2" tint="-0.24994659260841701"/>
                </patternFill>
              </fill>
            </x14:dxf>
          </x14:cfRule>
          <x14:cfRule type="expression" priority="236" id="{9CA82016-8F18-44A4-A65B-7E4D1E62AEAD}">
            <xm:f>$K25=INputs!$Z$3</xm:f>
            <x14:dxf>
              <font>
                <color theme="2" tint="-0.24994659260841701"/>
              </font>
              <fill>
                <patternFill>
                  <bgColor theme="2" tint="-0.24994659260841701"/>
                </patternFill>
              </fill>
            </x14:dxf>
          </x14:cfRule>
          <x14:cfRule type="expression" priority="237" id="{6655E093-BDDB-42E3-AE88-8F1CC88D0C8A}">
            <xm:f>$M25=INputs!$AB$4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232" id="{48168083-0DB4-4D0D-BB02-404EBE5D8777}">
            <xm:f>$M27=INputs!$AB$4</xm:f>
            <x14:dxf>
              <font>
                <color theme="2" tint="-0.24994659260841701"/>
              </font>
              <fill>
                <patternFill>
                  <bgColor theme="2" tint="-0.24994659260841701"/>
                </patternFill>
              </fill>
            </x14:dxf>
          </x14:cfRule>
          <x14:cfRule type="expression" priority="231" id="{950B9C25-CDE9-4418-9EB0-763302879F78}">
            <xm:f>$K27=INputs!$Z$3</xm:f>
            <x14:dxf>
              <font>
                <color theme="2" tint="-0.24994659260841701"/>
              </font>
              <fill>
                <patternFill>
                  <bgColor theme="2" tint="-0.24994659260841701"/>
                </patternFill>
              </fill>
            </x14:dxf>
          </x14:cfRule>
          <x14:cfRule type="expression" priority="230" id="{39577506-6803-4602-B1AB-FFE459E6A688}">
            <xm:f>K27=INputs!$Z$4</xm:f>
            <x14:dxf>
              <font>
                <color theme="2" tint="-0.24994659260841701"/>
              </font>
              <fill>
                <patternFill>
                  <bgColor theme="2" tint="-0.24994659260841701"/>
                </patternFill>
              </fill>
            </x14:dxf>
          </x14:cfRule>
          <x14:cfRule type="expression" priority="234" id="{37A40A57-ED24-4F35-AE8E-6D9A7572070F}">
            <xm:f>$M27=INputs!$AB$3</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229" id="{DB97BEC0-732E-4BB7-B895-EA2C29E98570}">
            <xm:f>$M29=INputs!$AB$3</xm:f>
            <x14:dxf>
              <font>
                <color theme="2" tint="-0.24994659260841701"/>
              </font>
              <fill>
                <patternFill>
                  <bgColor theme="2" tint="-0.24994659260841701"/>
                </patternFill>
              </fill>
            </x14:dxf>
          </x14:cfRule>
          <x14:cfRule type="expression" priority="225" id="{11C7D194-C4EC-4B05-AC5B-D4415C2E7958}">
            <xm:f>K29=INputs!$Z$4</xm:f>
            <x14:dxf>
              <font>
                <color theme="2" tint="-0.24994659260841701"/>
              </font>
              <fill>
                <patternFill>
                  <bgColor theme="2" tint="-0.24994659260841701"/>
                </patternFill>
              </fill>
            </x14:dxf>
          </x14:cfRule>
          <x14:cfRule type="expression" priority="227" id="{872A2CA2-A5CF-4D73-8842-15012419427E}">
            <xm:f>$M29=INputs!$AB$4</xm:f>
            <x14:dxf>
              <font>
                <color theme="2" tint="-0.24994659260841701"/>
              </font>
              <fill>
                <patternFill>
                  <bgColor theme="2" tint="-0.24994659260841701"/>
                </patternFill>
              </fill>
            </x14:dxf>
          </x14:cfRule>
          <x14:cfRule type="expression" priority="226" id="{DC9D3F63-D5FE-4530-8E95-2BB491863823}">
            <xm:f>$K29=INputs!$Z$3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224" id="{6392CE8C-F481-4CC8-9F3F-7DFFB4C0262D}">
            <xm:f>$M31=INputs!$AB$3</xm:f>
            <x14:dxf>
              <font>
                <color theme="2" tint="-0.24994659260841701"/>
              </font>
              <fill>
                <patternFill>
                  <bgColor theme="2" tint="-0.24994659260841701"/>
                </patternFill>
              </fill>
            </x14:dxf>
          </x14:cfRule>
          <x14:cfRule type="expression" priority="221" id="{CA2750DD-BC8C-4F72-9D95-8A75CF9B17A1}">
            <xm:f>$K31=INputs!$Z$3</xm:f>
            <x14:dxf>
              <font>
                <color theme="2" tint="-0.24994659260841701"/>
              </font>
              <fill>
                <patternFill>
                  <bgColor theme="2" tint="-0.24994659260841701"/>
                </patternFill>
              </fill>
            </x14:dxf>
          </x14:cfRule>
          <x14:cfRule type="expression" priority="222" id="{58750350-D799-419A-89B4-7BAC71F3108D}">
            <xm:f>$M31=INputs!$AB$4</xm:f>
            <x14:dxf>
              <font>
                <color theme="2" tint="-0.24994659260841701"/>
              </font>
              <fill>
                <patternFill>
                  <bgColor theme="2" tint="-0.24994659260841701"/>
                </patternFill>
              </fill>
            </x14:dxf>
          </x14:cfRule>
          <x14:cfRule type="expression" priority="220" id="{B83D9F77-1F56-43CB-BB73-5FFBCFF18C87}">
            <xm:f>K31=INputs!$Z$4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215" id="{D2091834-7A04-4748-8451-13E5F2BFF53B}">
            <xm:f>K33=INputs!$Z$4</xm:f>
            <x14:dxf>
              <font>
                <color theme="2" tint="-0.24994659260841701"/>
              </font>
              <fill>
                <patternFill>
                  <bgColor theme="2" tint="-0.24994659260841701"/>
                </patternFill>
              </fill>
            </x14:dxf>
          </x14:cfRule>
          <x14:cfRule type="expression" priority="217" id="{4102D3E5-87B1-4B53-A22C-A00E959F3166}">
            <xm:f>$M33=INputs!$AB$4</xm:f>
            <x14:dxf>
              <font>
                <color theme="2" tint="-0.24994659260841701"/>
              </font>
              <fill>
                <patternFill>
                  <bgColor theme="2" tint="-0.24994659260841701"/>
                </patternFill>
              </fill>
            </x14:dxf>
          </x14:cfRule>
          <x14:cfRule type="expression" priority="216" id="{D821A992-535B-4A66-AAB5-0CFF2A90A528}">
            <xm:f>$K33=INputs!$Z$3</xm:f>
            <x14:dxf>
              <font>
                <color theme="2" tint="-0.24994659260841701"/>
              </font>
              <fill>
                <patternFill>
                  <bgColor theme="2" tint="-0.24994659260841701"/>
                </patternFill>
              </fill>
            </x14:dxf>
          </x14:cfRule>
          <x14:cfRule type="expression" priority="219" id="{2928E606-ED37-4C04-8064-F08AF714291A}">
            <xm:f>$M33=INputs!$AB$3</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214" id="{BFDCBB29-89AD-4281-A467-876FC13AB729}">
            <xm:f>$M35=INputs!$AB$3</xm:f>
            <x14:dxf>
              <font>
                <color theme="2" tint="-0.24994659260841701"/>
              </font>
              <fill>
                <patternFill>
                  <bgColor theme="2" tint="-0.24994659260841701"/>
                </patternFill>
              </fill>
            </x14:dxf>
          </x14:cfRule>
          <x14:cfRule type="expression" priority="212" id="{3C3CBD9E-C6F9-46C3-915F-8757CDF4CAC2}">
            <xm:f>$M35=INputs!$AB$4</xm:f>
            <x14:dxf>
              <font>
                <color theme="2" tint="-0.24994659260841701"/>
              </font>
              <fill>
                <patternFill>
                  <bgColor theme="2" tint="-0.24994659260841701"/>
                </patternFill>
              </fill>
            </x14:dxf>
          </x14:cfRule>
          <x14:cfRule type="expression" priority="211" id="{78A5FEC1-CC8D-4247-8524-79AAF31B3BCD}">
            <xm:f>$K35=INputs!$Z$3</xm:f>
            <x14:dxf>
              <font>
                <color theme="2" tint="-0.24994659260841701"/>
              </font>
              <fill>
                <patternFill>
                  <bgColor theme="2" tint="-0.24994659260841701"/>
                </patternFill>
              </fill>
            </x14:dxf>
          </x14:cfRule>
          <x14:cfRule type="expression" priority="210" id="{6BEF982D-79D7-4D40-A732-B71FC6EEC1C4}">
            <xm:f>K35=INputs!$Z$4</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205" id="{30439E21-BB8C-40CF-AB31-D550CF58B46D}">
            <xm:f>K37=INputs!$Z$4</xm:f>
            <x14:dxf>
              <font>
                <color theme="2" tint="-0.24994659260841701"/>
              </font>
              <fill>
                <patternFill>
                  <bgColor theme="2" tint="-0.24994659260841701"/>
                </patternFill>
              </fill>
            </x14:dxf>
          </x14:cfRule>
          <x14:cfRule type="expression" priority="209" id="{9A5FEB5F-CD74-4D82-BFAD-D429FFF927E1}">
            <xm:f>$M37=INputs!$AB$3</xm:f>
            <x14:dxf>
              <font>
                <color theme="2" tint="-0.24994659260841701"/>
              </font>
              <fill>
                <patternFill>
                  <bgColor theme="2" tint="-0.24994659260841701"/>
                </patternFill>
              </fill>
            </x14:dxf>
          </x14:cfRule>
          <x14:cfRule type="expression" priority="207" id="{D0C29B01-36D9-4C1A-B9F8-4FB63A0C806A}">
            <xm:f>$M37=INputs!$AB$4</xm:f>
            <x14:dxf>
              <font>
                <color theme="2" tint="-0.24994659260841701"/>
              </font>
              <fill>
                <patternFill>
                  <bgColor theme="2" tint="-0.24994659260841701"/>
                </patternFill>
              </fill>
            </x14:dxf>
          </x14:cfRule>
          <x14:cfRule type="expression" priority="206" id="{4A260805-F71C-4E37-8A19-26A09CDCF826}">
            <xm:f>$K37=INputs!$Z$3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200" id="{3C3DCCF5-21EB-4BC2-83E4-F3F9C171CBDA}">
            <xm:f>K39=INputs!$Z$4</xm:f>
            <x14:dxf>
              <font>
                <color theme="2" tint="-0.24994659260841701"/>
              </font>
              <fill>
                <patternFill>
                  <bgColor theme="2" tint="-0.24994659260841701"/>
                </patternFill>
              </fill>
            </x14:dxf>
          </x14:cfRule>
          <x14:cfRule type="expression" priority="201" id="{922ECCE1-C7D0-4ED7-AD18-9EAA6788D0EE}">
            <xm:f>$K39=INputs!$Z$3</xm:f>
            <x14:dxf>
              <font>
                <color theme="2" tint="-0.24994659260841701"/>
              </font>
              <fill>
                <patternFill>
                  <bgColor theme="2" tint="-0.24994659260841701"/>
                </patternFill>
              </fill>
            </x14:dxf>
          </x14:cfRule>
          <x14:cfRule type="expression" priority="202" id="{4A614085-E77A-4DB1-8412-7E7BFFEAA69B}">
            <xm:f>$M39=INputs!$AB$4</xm:f>
            <x14:dxf>
              <font>
                <color theme="2" tint="-0.24994659260841701"/>
              </font>
              <fill>
                <patternFill>
                  <bgColor theme="2" tint="-0.24994659260841701"/>
                </patternFill>
              </fill>
            </x14:dxf>
          </x14:cfRule>
          <x14:cfRule type="expression" priority="204" id="{1949F861-8FEE-485A-8562-CFC501660978}">
            <xm:f>$M39=INputs!$AB$3</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199" id="{F4D9EA83-1474-4673-A027-12DE4A0DA9F4}">
            <xm:f>$M41=INputs!$AB$3</xm:f>
            <x14:dxf>
              <font>
                <color theme="2" tint="-0.24994659260841701"/>
              </font>
              <fill>
                <patternFill>
                  <bgColor theme="2" tint="-0.24994659260841701"/>
                </patternFill>
              </fill>
            </x14:dxf>
          </x14:cfRule>
          <x14:cfRule type="expression" priority="195" id="{7CFB8963-D569-44A7-8633-3FE0F381D610}">
            <xm:f>K41=INputs!$Z$4</xm:f>
            <x14:dxf>
              <font>
                <color theme="2" tint="-0.24994659260841701"/>
              </font>
              <fill>
                <patternFill>
                  <bgColor theme="2" tint="-0.24994659260841701"/>
                </patternFill>
              </fill>
            </x14:dxf>
          </x14:cfRule>
          <x14:cfRule type="expression" priority="196" id="{7FCEAB38-7D88-4227-85A9-7FA3E8FD887F}">
            <xm:f>$K41=INputs!$Z$3</xm:f>
            <x14:dxf>
              <font>
                <color theme="2" tint="-0.24994659260841701"/>
              </font>
              <fill>
                <patternFill>
                  <bgColor theme="2" tint="-0.24994659260841701"/>
                </patternFill>
              </fill>
            </x14:dxf>
          </x14:cfRule>
          <x14:cfRule type="expression" priority="197" id="{BE658F89-0F72-4517-85AE-9C81CD8B3EA0}">
            <xm:f>$M41=INputs!$AB$4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194" id="{0221A7FD-8981-451C-814F-4E4CDAE3AE5C}">
            <xm:f>$M43=INputs!$AB$3</xm:f>
            <x14:dxf>
              <font>
                <color theme="2" tint="-0.24994659260841701"/>
              </font>
              <fill>
                <patternFill>
                  <bgColor theme="2" tint="-0.24994659260841701"/>
                </patternFill>
              </fill>
            </x14:dxf>
          </x14:cfRule>
          <x14:cfRule type="expression" priority="192" id="{07E17FD5-071F-45F6-9B9F-6D90EDD2509A}">
            <xm:f>$M43=INputs!$AB$4</xm:f>
            <x14:dxf>
              <font>
                <color theme="2" tint="-0.24994659260841701"/>
              </font>
              <fill>
                <patternFill>
                  <bgColor theme="2" tint="-0.24994659260841701"/>
                </patternFill>
              </fill>
            </x14:dxf>
          </x14:cfRule>
          <x14:cfRule type="expression" priority="191" id="{F01DAF9E-CC0E-489F-817A-7B8D421E638F}">
            <xm:f>$K43=INputs!$Z$3</xm:f>
            <x14:dxf>
              <font>
                <color theme="2" tint="-0.24994659260841701"/>
              </font>
              <fill>
                <patternFill>
                  <bgColor theme="2" tint="-0.24994659260841701"/>
                </patternFill>
              </fill>
            </x14:dxf>
          </x14:cfRule>
          <x14:cfRule type="expression" priority="190" id="{E0458448-5A95-4A79-973B-B8D45E78F4C4}">
            <xm:f>K43=INputs!$Z$4</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189" id="{1206DF3D-FF26-44BC-BD8B-D20D4282386F}">
            <xm:f>$M45=INputs!$AB$3</xm:f>
            <x14:dxf>
              <font>
                <color theme="2" tint="-0.24994659260841701"/>
              </font>
              <fill>
                <patternFill>
                  <bgColor theme="2" tint="-0.24994659260841701"/>
                </patternFill>
              </fill>
            </x14:dxf>
          </x14:cfRule>
          <x14:cfRule type="expression" priority="187" id="{41426E0A-886A-485D-AA71-8C3E2A1041D9}">
            <xm:f>$M45=INputs!$AB$4</xm:f>
            <x14:dxf>
              <font>
                <color theme="2" tint="-0.24994659260841701"/>
              </font>
              <fill>
                <patternFill>
                  <bgColor theme="2" tint="-0.24994659260841701"/>
                </patternFill>
              </fill>
            </x14:dxf>
          </x14:cfRule>
          <x14:cfRule type="expression" priority="186" id="{A53EA7F3-BADB-4C79-A858-4EF5608F1615}">
            <xm:f>$K45=INputs!$Z$3</xm:f>
            <x14:dxf>
              <font>
                <color theme="2" tint="-0.24994659260841701"/>
              </font>
              <fill>
                <patternFill>
                  <bgColor theme="2" tint="-0.24994659260841701"/>
                </patternFill>
              </fill>
            </x14:dxf>
          </x14:cfRule>
          <x14:cfRule type="expression" priority="185" id="{241ED3D5-58FD-4979-81A2-6548912B8ED1}">
            <xm:f>K45=INputs!$Z$4</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184" id="{07DEC570-6110-4D51-B89D-297CEF379199}">
            <xm:f>$M47=INputs!$AB$3</xm:f>
            <x14:dxf>
              <font>
                <color theme="2" tint="-0.24994659260841701"/>
              </font>
              <fill>
                <patternFill>
                  <bgColor theme="2" tint="-0.24994659260841701"/>
                </patternFill>
              </fill>
            </x14:dxf>
          </x14:cfRule>
          <x14:cfRule type="expression" priority="182" id="{D21FF8BF-8A23-4E83-8B0E-E55F2B33372B}">
            <xm:f>$M47=INputs!$AB$4</xm:f>
            <x14:dxf>
              <font>
                <color theme="2" tint="-0.24994659260841701"/>
              </font>
              <fill>
                <patternFill>
                  <bgColor theme="2" tint="-0.24994659260841701"/>
                </patternFill>
              </fill>
            </x14:dxf>
          </x14:cfRule>
          <x14:cfRule type="expression" priority="181" id="{F3CAD916-A8FE-422B-9B12-C69DB33EA1C4}">
            <xm:f>$K47=INputs!$Z$3</xm:f>
            <x14:dxf>
              <font>
                <color theme="2" tint="-0.24994659260841701"/>
              </font>
              <fill>
                <patternFill>
                  <bgColor theme="2" tint="-0.24994659260841701"/>
                </patternFill>
              </fill>
            </x14:dxf>
          </x14:cfRule>
          <x14:cfRule type="expression" priority="180" id="{1D170F34-1647-4BED-A464-916BF43E1007}">
            <xm:f>K47=INputs!$Z$4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179" id="{439197A7-B82A-4027-9F84-C15D8B53385F}">
            <xm:f>$M49=INputs!$AB$3</xm:f>
            <x14:dxf>
              <font>
                <color theme="2" tint="-0.24994659260841701"/>
              </font>
              <fill>
                <patternFill>
                  <bgColor theme="2" tint="-0.24994659260841701"/>
                </patternFill>
              </fill>
            </x14:dxf>
          </x14:cfRule>
          <x14:cfRule type="expression" priority="177" id="{50CD1DBF-1797-4177-89DF-BA9CB36BC241}">
            <xm:f>$M49=INputs!$AB$4</xm:f>
            <x14:dxf>
              <font>
                <color theme="2" tint="-0.24994659260841701"/>
              </font>
              <fill>
                <patternFill>
                  <bgColor theme="2" tint="-0.24994659260841701"/>
                </patternFill>
              </fill>
            </x14:dxf>
          </x14:cfRule>
          <x14:cfRule type="expression" priority="176" id="{3B3070F0-81E8-40F4-ACB6-BE270F9C0545}">
            <xm:f>$K49=INputs!$Z$3</xm:f>
            <x14:dxf>
              <font>
                <color theme="2" tint="-0.24994659260841701"/>
              </font>
              <fill>
                <patternFill>
                  <bgColor theme="2" tint="-0.24994659260841701"/>
                </patternFill>
              </fill>
            </x14:dxf>
          </x14:cfRule>
          <x14:cfRule type="expression" priority="175" id="{E4B9D2DF-66A3-48DB-85A1-2BC04FC4234E}">
            <xm:f>K49=INputs!$Z$4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98" id="{B80CB8FC-8FB1-4207-93A4-88C8F41A4B6B}">
            <xm:f>O11=INputs!$AD$3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97" id="{8D524A05-0630-4E60-AB70-85A0CFA43312}">
            <xm:f>O13=INputs!$AD$3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96" id="{30D08194-387A-4691-9736-2C64EA71D273}">
            <xm:f>O15=INputs!$AD$3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95" id="{27D7D9E8-412A-43E6-BCB5-779309B5F618}">
            <xm:f>O17=INputs!$AD$3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94" id="{7A028E45-B9F5-4704-8FD8-0395550DC286}">
            <xm:f>O19=INputs!$AD$3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93" id="{94FA040C-D4A3-4ADA-B292-5380BE2BE951}">
            <xm:f>O21=INputs!$AD$3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92" id="{52F5F98A-1486-4AA6-9191-632BE94BA518}">
            <xm:f>O23=INputs!$AD$3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91" id="{3F05B078-7C37-46BB-BFA4-EEBEA04C7992}">
            <xm:f>O25=INputs!$AD$3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90" id="{15BDC98A-147A-4042-99E9-C75FDD248E02}">
            <xm:f>O27=INputs!$AD$3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89" id="{5887D808-ACB2-4E6A-A2ED-E7CA11F04DBA}">
            <xm:f>O29=INputs!$AD$3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88" id="{005A9672-4D5E-40E3-8F87-CF5B55503B3B}">
            <xm:f>O31=INputs!$AD$3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87" id="{A40962B9-18E5-4EA9-AEFD-D00C783BFBC1}">
            <xm:f>O33=INputs!$AD$3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86" id="{1FFC8972-3B47-4256-978A-8C7898396B35}">
            <xm:f>O35=INputs!$AD$3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85" id="{ED8FB18C-B5E6-4525-AA12-58773E163FE8}">
            <xm:f>O37=INputs!$AD$3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84" id="{280BD478-465A-4830-BD15-66008F55154C}">
            <xm:f>O39=INputs!$AD$3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83" id="{3EE0FEDE-E5B4-4D57-8165-43B92104121D}">
            <xm:f>O41=INputs!$AD$3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82" id="{E9703D63-1AA3-4B89-9281-97E55B762917}">
            <xm:f>O43=INputs!$AD$3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81" id="{C9120D0C-1BA6-483A-8DFD-C0BCFF05BED4}">
            <xm:f>O45=INputs!$AD$3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80" id="{448A4B36-5825-4D8B-92A8-79686ABDFFE9}">
            <xm:f>O47=INputs!$AD$3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79" id="{80C97877-5D06-4B97-BD5F-9B46B3951CA9}">
            <xm:f>O49=INputs!$AD$3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0"/>
  <sheetViews>
    <sheetView showGridLines="0" zoomScaleNormal="100" workbookViewId="0">
      <selection activeCell="E14" sqref="E14"/>
    </sheetView>
  </sheetViews>
  <sheetFormatPr defaultRowHeight="14.5" outlineLevelRow="1" x14ac:dyDescent="0.35"/>
  <cols>
    <col min="1" max="1" width="3.7265625" style="95" customWidth="1"/>
    <col min="2" max="2" width="3.7265625" style="95"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3" t="s">
        <v>76</v>
      </c>
      <c r="D1" s="43"/>
      <c r="E1" s="43"/>
      <c r="F1" s="43"/>
      <c r="G1" s="43"/>
      <c r="H1" s="43"/>
      <c r="I1" s="43"/>
      <c r="J1" s="43"/>
      <c r="K1" s="43"/>
      <c r="L1" s="43"/>
      <c r="M1" s="43"/>
      <c r="N1" s="43"/>
      <c r="O1" s="43"/>
      <c r="P1" s="43"/>
      <c r="Q1" s="43"/>
      <c r="R1" s="43"/>
      <c r="S1" s="43"/>
      <c r="T1" s="43"/>
    </row>
    <row r="2" spans="1:21" ht="6.75" customHeight="1" thickBot="1" x14ac:dyDescent="0.4">
      <c r="C2" s="1"/>
    </row>
    <row r="3" spans="1:21" ht="19" thickBot="1" x14ac:dyDescent="0.4">
      <c r="C3" s="105" t="s">
        <v>118</v>
      </c>
      <c r="E3" s="552" t="s">
        <v>191</v>
      </c>
      <c r="F3" s="553"/>
      <c r="H3" s="549" t="s">
        <v>192</v>
      </c>
      <c r="I3" s="550"/>
      <c r="K3" s="549" t="s">
        <v>193</v>
      </c>
      <c r="L3" s="550"/>
      <c r="N3" s="107" t="s">
        <v>194</v>
      </c>
      <c r="P3" s="549" t="s">
        <v>195</v>
      </c>
      <c r="Q3" s="550"/>
      <c r="S3" s="549" t="s">
        <v>196</v>
      </c>
      <c r="T3" s="550"/>
    </row>
    <row r="4" spans="1:21" s="3" customFormat="1" ht="123.65" hidden="1" customHeight="1" outlineLevel="1" x14ac:dyDescent="0.35">
      <c r="A4" s="170" t="s">
        <v>326</v>
      </c>
      <c r="B4" s="170"/>
      <c r="C4" s="180" t="s">
        <v>128</v>
      </c>
      <c r="D4" s="179"/>
      <c r="E4" s="555" t="s">
        <v>77</v>
      </c>
      <c r="F4" s="555"/>
      <c r="G4" s="179"/>
      <c r="H4" s="555" t="s">
        <v>197</v>
      </c>
      <c r="I4" s="555"/>
      <c r="J4" s="179"/>
      <c r="K4" s="555" t="s">
        <v>198</v>
      </c>
      <c r="L4" s="555"/>
      <c r="M4" s="179"/>
      <c r="N4" s="182" t="s">
        <v>199</v>
      </c>
      <c r="O4" s="179"/>
      <c r="P4" s="555" t="s">
        <v>200</v>
      </c>
      <c r="Q4" s="555"/>
      <c r="R4" s="179"/>
      <c r="S4" s="555" t="s">
        <v>201</v>
      </c>
      <c r="T4" s="556"/>
    </row>
    <row r="5" spans="1:21" s="3" customFormat="1" ht="43.5" hidden="1" outlineLevel="1" x14ac:dyDescent="0.35">
      <c r="A5" s="558" t="s">
        <v>100</v>
      </c>
      <c r="B5" s="270"/>
      <c r="C5" s="185" t="s">
        <v>202</v>
      </c>
      <c r="D5" s="140"/>
      <c r="E5" s="475"/>
      <c r="F5" s="475"/>
      <c r="G5" s="140"/>
      <c r="H5" s="475"/>
      <c r="I5" s="475"/>
      <c r="J5" s="140"/>
      <c r="K5" s="475"/>
      <c r="L5" s="475"/>
      <c r="M5" s="140"/>
      <c r="N5" s="188"/>
      <c r="O5" s="140"/>
      <c r="P5" s="475"/>
      <c r="Q5" s="475"/>
      <c r="R5" s="140"/>
      <c r="S5" s="474" t="s">
        <v>203</v>
      </c>
      <c r="T5" s="474"/>
    </row>
    <row r="6" spans="1:21" s="3" customFormat="1" hidden="1" outlineLevel="1" x14ac:dyDescent="0.35">
      <c r="A6" s="558"/>
      <c r="B6" s="270"/>
      <c r="C6" s="188"/>
      <c r="D6" s="140"/>
      <c r="E6" s="475"/>
      <c r="F6" s="475"/>
      <c r="G6" s="140"/>
      <c r="H6" s="475"/>
      <c r="I6" s="475"/>
      <c r="J6" s="140"/>
      <c r="K6" s="475"/>
      <c r="L6" s="475"/>
      <c r="M6" s="140"/>
      <c r="N6" s="188"/>
      <c r="O6" s="140"/>
      <c r="P6" s="475"/>
      <c r="Q6" s="475"/>
      <c r="R6" s="140"/>
      <c r="S6" s="475"/>
      <c r="T6" s="475"/>
    </row>
    <row r="7" spans="1:21" s="3" customFormat="1" hidden="1" outlineLevel="1" x14ac:dyDescent="0.35">
      <c r="A7" s="558"/>
      <c r="B7" s="270"/>
      <c r="C7" s="188"/>
      <c r="D7" s="140"/>
      <c r="E7" s="475"/>
      <c r="F7" s="475"/>
      <c r="G7" s="140"/>
      <c r="H7" s="475"/>
      <c r="I7" s="475"/>
      <c r="J7" s="140"/>
      <c r="K7" s="475"/>
      <c r="L7" s="475"/>
      <c r="M7" s="140"/>
      <c r="N7" s="188"/>
      <c r="O7" s="140"/>
      <c r="P7" s="475"/>
      <c r="Q7" s="475"/>
      <c r="R7" s="140"/>
      <c r="S7" s="475"/>
      <c r="T7" s="475"/>
    </row>
    <row r="8" spans="1:21" s="3" customFormat="1" hidden="1" outlineLevel="1" x14ac:dyDescent="0.35">
      <c r="A8" s="558"/>
      <c r="B8" s="270"/>
      <c r="C8" s="188"/>
      <c r="D8" s="140"/>
      <c r="E8" s="488"/>
      <c r="F8" s="488"/>
      <c r="G8" s="140"/>
      <c r="H8" s="475"/>
      <c r="I8" s="475"/>
      <c r="J8" s="140"/>
      <c r="K8" s="475"/>
      <c r="L8" s="475"/>
      <c r="M8" s="140"/>
      <c r="N8" s="188"/>
      <c r="O8" s="140"/>
      <c r="P8" s="475"/>
      <c r="Q8" s="475"/>
      <c r="R8" s="140"/>
      <c r="S8" s="475"/>
      <c r="T8" s="475"/>
    </row>
    <row r="9" spans="1:21" s="3" customFormat="1" ht="14.5" hidden="1" customHeight="1" outlineLevel="1" x14ac:dyDescent="0.35">
      <c r="A9" s="558"/>
      <c r="B9" s="270"/>
      <c r="C9" s="188"/>
      <c r="D9" s="140"/>
      <c r="E9" s="559"/>
      <c r="F9" s="560"/>
      <c r="G9" s="140"/>
      <c r="H9" s="475"/>
      <c r="I9" s="488"/>
      <c r="J9" s="140"/>
      <c r="K9" s="475"/>
      <c r="L9" s="475"/>
      <c r="M9" s="140"/>
      <c r="N9" s="188"/>
      <c r="O9" s="140"/>
      <c r="P9" s="475"/>
      <c r="Q9" s="475"/>
      <c r="R9" s="140"/>
      <c r="S9" s="475"/>
      <c r="T9" s="475"/>
    </row>
    <row r="10" spans="1:21" ht="18.75" customHeight="1" collapsed="1" x14ac:dyDescent="0.35">
      <c r="C10" s="8" t="s">
        <v>110</v>
      </c>
      <c r="E10" s="557" t="s">
        <v>109</v>
      </c>
      <c r="F10" s="557"/>
      <c r="G10" s="201"/>
      <c r="H10" s="38"/>
      <c r="I10" s="200" t="s">
        <v>110</v>
      </c>
      <c r="K10" s="37"/>
      <c r="L10" s="24" t="s">
        <v>109</v>
      </c>
      <c r="M10" s="24"/>
      <c r="N10" s="16"/>
      <c r="P10" s="39"/>
      <c r="Q10" s="24" t="s">
        <v>109</v>
      </c>
      <c r="R10" s="24"/>
      <c r="S10" s="548" t="s">
        <v>109</v>
      </c>
      <c r="T10" s="548"/>
      <c r="U10" s="29"/>
    </row>
    <row r="11" spans="1:21" ht="4.5" customHeight="1" thickBot="1" x14ac:dyDescent="0.4">
      <c r="C11" s="263"/>
      <c r="D11" s="31"/>
      <c r="E11" s="31"/>
      <c r="F11" s="31"/>
      <c r="G11" s="31"/>
      <c r="H11" s="263"/>
      <c r="I11" s="263"/>
      <c r="J11" s="31"/>
      <c r="K11" s="31"/>
      <c r="L11" s="31"/>
      <c r="M11" s="31"/>
      <c r="N11" s="31"/>
      <c r="O11" s="31"/>
      <c r="P11" s="31"/>
      <c r="Q11" s="31"/>
      <c r="R11" s="31"/>
      <c r="S11" s="31"/>
      <c r="T11" s="31"/>
    </row>
    <row r="12" spans="1:21" ht="10.5" hidden="1" customHeight="1" thickBot="1" x14ac:dyDescent="0.4">
      <c r="C12" s="31"/>
      <c r="D12" s="31"/>
      <c r="E12" s="31"/>
      <c r="F12" s="31"/>
      <c r="G12" s="31"/>
      <c r="H12" s="31"/>
      <c r="I12" s="263"/>
      <c r="J12" s="31"/>
      <c r="K12" s="31"/>
      <c r="L12" s="31"/>
      <c r="M12" s="31"/>
      <c r="N12" s="31"/>
      <c r="O12" s="31"/>
      <c r="P12" s="31"/>
      <c r="Q12" s="31"/>
      <c r="R12" s="31"/>
      <c r="S12" s="31"/>
      <c r="T12" s="31"/>
    </row>
    <row r="13" spans="1:21" ht="16.5" thickBot="1" x14ac:dyDescent="0.4">
      <c r="A13" s="434">
        <v>1</v>
      </c>
      <c r="B13" s="13">
        <f>A13+10</f>
        <v>11</v>
      </c>
      <c r="C13" s="535"/>
      <c r="D13" s="67"/>
      <c r="E13" s="65" t="b">
        <v>0</v>
      </c>
      <c r="F13" s="66" t="s">
        <v>204</v>
      </c>
      <c r="G13" s="67"/>
      <c r="H13" s="540"/>
      <c r="I13" s="540"/>
      <c r="J13" s="68"/>
      <c r="K13" s="85" t="b">
        <v>0</v>
      </c>
      <c r="L13" s="68" t="s">
        <v>205</v>
      </c>
      <c r="M13" s="67"/>
      <c r="N13" s="68" t="s">
        <v>206</v>
      </c>
      <c r="O13" s="67"/>
      <c r="P13" s="541" t="s">
        <v>207</v>
      </c>
      <c r="Q13" s="541"/>
      <c r="R13" s="67"/>
      <c r="S13" s="542" t="s">
        <v>208</v>
      </c>
      <c r="T13" s="543"/>
    </row>
    <row r="14" spans="1:21" ht="16" x14ac:dyDescent="0.35">
      <c r="A14" s="435"/>
      <c r="B14" s="284">
        <f>B13+1</f>
        <v>12</v>
      </c>
      <c r="C14" s="536"/>
      <c r="E14" s="70" t="b">
        <v>0</v>
      </c>
      <c r="F14" s="71" t="s">
        <v>209</v>
      </c>
      <c r="H14" s="45"/>
      <c r="I14" s="467" t="s">
        <v>109</v>
      </c>
      <c r="J14" s="467"/>
      <c r="K14" s="544" t="b">
        <v>0</v>
      </c>
      <c r="L14" s="545" t="s">
        <v>207</v>
      </c>
      <c r="N14" s="41" t="s">
        <v>110</v>
      </c>
      <c r="P14" s="46" t="b">
        <v>0</v>
      </c>
      <c r="Q14" s="45" t="s">
        <v>210</v>
      </c>
      <c r="S14" s="46" t="b">
        <v>0</v>
      </c>
      <c r="T14" s="80" t="s">
        <v>211</v>
      </c>
    </row>
    <row r="15" spans="1:21" ht="16" customHeight="1" x14ac:dyDescent="0.35">
      <c r="A15" s="435"/>
      <c r="B15" s="284">
        <f t="shared" ref="B15:B18" si="0">B14+1</f>
        <v>13</v>
      </c>
      <c r="C15" s="537"/>
      <c r="E15" s="70" t="b">
        <v>0</v>
      </c>
      <c r="F15" s="71" t="s">
        <v>212</v>
      </c>
      <c r="H15" s="46" t="b">
        <v>0</v>
      </c>
      <c r="I15" s="545" t="s">
        <v>213</v>
      </c>
      <c r="J15" s="45"/>
      <c r="K15" s="544"/>
      <c r="L15" s="545"/>
      <c r="N15" s="45"/>
      <c r="P15" s="45"/>
      <c r="Q15" s="47"/>
      <c r="S15" s="546" t="s">
        <v>214</v>
      </c>
      <c r="T15" s="547"/>
    </row>
    <row r="16" spans="1:21" x14ac:dyDescent="0.35">
      <c r="A16" s="435"/>
      <c r="B16" s="284">
        <f t="shared" si="0"/>
        <v>14</v>
      </c>
      <c r="C16" s="69"/>
      <c r="H16" s="45"/>
      <c r="I16" s="545"/>
      <c r="J16" s="45"/>
      <c r="P16" s="46" t="b">
        <v>0</v>
      </c>
      <c r="Q16" s="45" t="s">
        <v>215</v>
      </c>
      <c r="S16" s="46" t="b">
        <v>0</v>
      </c>
      <c r="T16" s="80" t="s">
        <v>216</v>
      </c>
    </row>
    <row r="17" spans="1:20" x14ac:dyDescent="0.35">
      <c r="A17" s="435"/>
      <c r="B17" s="284">
        <f t="shared" si="0"/>
        <v>15</v>
      </c>
      <c r="C17" s="69"/>
      <c r="H17" s="45"/>
      <c r="I17" s="45"/>
      <c r="J17" s="45"/>
      <c r="Q17" s="23" t="s">
        <v>108</v>
      </c>
      <c r="S17" s="46" t="b">
        <v>0</v>
      </c>
      <c r="T17" s="80" t="s">
        <v>217</v>
      </c>
    </row>
    <row r="18" spans="1:20" ht="15" thickBot="1" x14ac:dyDescent="0.4">
      <c r="A18" s="436"/>
      <c r="B18" s="284">
        <f t="shared" si="0"/>
        <v>16</v>
      </c>
      <c r="C18" s="69"/>
      <c r="D18" s="74"/>
      <c r="E18" s="74"/>
      <c r="F18" s="74"/>
      <c r="G18" s="74"/>
      <c r="H18" s="45"/>
      <c r="I18" s="45"/>
      <c r="J18" s="82"/>
      <c r="K18" s="74"/>
      <c r="L18" s="74"/>
      <c r="M18" s="74"/>
      <c r="N18" s="74"/>
      <c r="O18" s="74"/>
      <c r="P18" s="74"/>
      <c r="Q18" s="47"/>
      <c r="R18" s="74"/>
      <c r="S18" s="133" t="b">
        <v>0</v>
      </c>
      <c r="T18" s="134" t="s">
        <v>218</v>
      </c>
    </row>
    <row r="19" spans="1:20" ht="8.5" hidden="1" customHeight="1" thickBot="1" x14ac:dyDescent="0.4">
      <c r="A19" s="406"/>
      <c r="B19" s="302"/>
      <c r="H19" s="45"/>
      <c r="I19" s="45"/>
      <c r="J19" s="45"/>
      <c r="Q19" s="409"/>
      <c r="S19" s="46" t="b">
        <v>0</v>
      </c>
      <c r="T19" s="45"/>
    </row>
    <row r="20" spans="1:20" ht="5" customHeight="1" thickBot="1" x14ac:dyDescent="0.4">
      <c r="C20" s="410"/>
      <c r="D20" s="275"/>
      <c r="E20" s="275"/>
      <c r="F20" s="275"/>
      <c r="G20" s="275"/>
      <c r="H20" s="275"/>
      <c r="I20" s="275"/>
      <c r="J20" s="275"/>
      <c r="K20" s="275"/>
      <c r="L20" s="275"/>
      <c r="M20" s="275"/>
      <c r="N20" s="275"/>
      <c r="O20" s="275"/>
      <c r="P20" s="275"/>
      <c r="Q20" s="275"/>
      <c r="R20" s="275"/>
      <c r="S20" s="275"/>
      <c r="T20" s="411"/>
    </row>
    <row r="21" spans="1:20" ht="11.5" hidden="1" customHeight="1" thickBot="1" x14ac:dyDescent="0.4">
      <c r="C21" s="31"/>
      <c r="D21" s="31"/>
      <c r="E21" s="31"/>
      <c r="F21" s="31"/>
      <c r="G21" s="31"/>
      <c r="H21" s="31"/>
      <c r="I21" s="31"/>
      <c r="J21" s="31"/>
      <c r="K21" s="31"/>
      <c r="L21" s="31"/>
      <c r="M21" s="31"/>
      <c r="N21" s="31"/>
      <c r="O21" s="31"/>
      <c r="P21" s="31"/>
      <c r="Q21" s="31"/>
      <c r="R21" s="31"/>
      <c r="S21" s="31"/>
      <c r="T21" s="31"/>
    </row>
    <row r="22" spans="1:20" ht="16.5" thickBot="1" x14ac:dyDescent="0.4">
      <c r="A22" s="437">
        <f>A13+1</f>
        <v>2</v>
      </c>
      <c r="B22" s="13">
        <f>B13+10</f>
        <v>21</v>
      </c>
      <c r="C22" s="538" t="s">
        <v>320</v>
      </c>
      <c r="D22" s="67"/>
      <c r="E22" s="65" t="b">
        <v>0</v>
      </c>
      <c r="F22" s="66" t="s">
        <v>204</v>
      </c>
      <c r="G22" s="67"/>
      <c r="H22" s="540"/>
      <c r="I22" s="551"/>
      <c r="J22" s="68"/>
      <c r="K22" s="85" t="b">
        <v>0</v>
      </c>
      <c r="L22" s="68" t="s">
        <v>205</v>
      </c>
      <c r="M22" s="67"/>
      <c r="N22" s="68" t="s">
        <v>206</v>
      </c>
      <c r="O22" s="67"/>
      <c r="P22" s="541" t="s">
        <v>207</v>
      </c>
      <c r="Q22" s="541"/>
      <c r="R22" s="67"/>
      <c r="S22" s="542" t="s">
        <v>208</v>
      </c>
      <c r="T22" s="543"/>
    </row>
    <row r="23" spans="1:20" ht="15.75" customHeight="1" x14ac:dyDescent="0.35">
      <c r="A23" s="438"/>
      <c r="B23" s="284">
        <f>B22+1</f>
        <v>22</v>
      </c>
      <c r="C23" s="538"/>
      <c r="E23" s="70" t="b">
        <v>0</v>
      </c>
      <c r="F23" s="71" t="s">
        <v>209</v>
      </c>
      <c r="H23" s="45"/>
      <c r="I23" s="467" t="s">
        <v>109</v>
      </c>
      <c r="J23" s="467"/>
      <c r="K23" s="544" t="b">
        <v>0</v>
      </c>
      <c r="L23" s="545" t="s">
        <v>207</v>
      </c>
      <c r="N23" s="41" t="s">
        <v>110</v>
      </c>
      <c r="P23" s="46" t="b">
        <v>0</v>
      </c>
      <c r="Q23" s="45" t="s">
        <v>210</v>
      </c>
      <c r="S23" s="46" t="b">
        <v>0</v>
      </c>
      <c r="T23" s="80" t="s">
        <v>211</v>
      </c>
    </row>
    <row r="24" spans="1:20" ht="15.75" customHeight="1" x14ac:dyDescent="0.35">
      <c r="A24" s="438"/>
      <c r="B24" s="284">
        <f t="shared" ref="B24:B27" si="1">B23+1</f>
        <v>23</v>
      </c>
      <c r="C24" s="539"/>
      <c r="E24" s="70" t="b">
        <v>0</v>
      </c>
      <c r="F24" s="71" t="s">
        <v>212</v>
      </c>
      <c r="H24" s="46" t="b">
        <v>0</v>
      </c>
      <c r="I24" s="545" t="s">
        <v>213</v>
      </c>
      <c r="J24" s="45"/>
      <c r="K24" s="544"/>
      <c r="L24" s="545"/>
      <c r="N24" s="45"/>
      <c r="P24" s="45"/>
      <c r="Q24" s="47"/>
      <c r="S24" s="546" t="s">
        <v>214</v>
      </c>
      <c r="T24" s="547"/>
    </row>
    <row r="25" spans="1:20" x14ac:dyDescent="0.35">
      <c r="A25" s="438"/>
      <c r="B25" s="284">
        <f t="shared" si="1"/>
        <v>24</v>
      </c>
      <c r="C25" s="69"/>
      <c r="H25" s="45"/>
      <c r="I25" s="545"/>
      <c r="J25" s="45"/>
      <c r="P25" s="46" t="b">
        <v>0</v>
      </c>
      <c r="Q25" s="45" t="s">
        <v>215</v>
      </c>
      <c r="S25" s="46" t="b">
        <v>0</v>
      </c>
      <c r="T25" s="80" t="s">
        <v>216</v>
      </c>
    </row>
    <row r="26" spans="1:20" x14ac:dyDescent="0.35">
      <c r="A26" s="438"/>
      <c r="B26" s="284">
        <f t="shared" si="1"/>
        <v>25</v>
      </c>
      <c r="C26" s="69"/>
      <c r="H26" s="45"/>
      <c r="I26" s="45"/>
      <c r="J26" s="45"/>
      <c r="Q26" s="23" t="s">
        <v>108</v>
      </c>
      <c r="S26" s="46" t="b">
        <v>0</v>
      </c>
      <c r="T26" s="80" t="s">
        <v>217</v>
      </c>
    </row>
    <row r="27" spans="1:20" ht="15" thickBot="1" x14ac:dyDescent="0.4">
      <c r="A27" s="439"/>
      <c r="B27" s="284">
        <f t="shared" si="1"/>
        <v>26</v>
      </c>
      <c r="C27" s="69"/>
      <c r="H27" s="45"/>
      <c r="I27" s="45"/>
      <c r="J27" s="45"/>
      <c r="Q27" s="47"/>
      <c r="S27" s="46" t="b">
        <v>0</v>
      </c>
      <c r="T27" s="80" t="s">
        <v>218</v>
      </c>
    </row>
    <row r="28" spans="1:20" ht="6" hidden="1" customHeight="1" thickBot="1" x14ac:dyDescent="0.4">
      <c r="C28" s="412"/>
      <c r="D28" s="407"/>
      <c r="E28" s="407"/>
      <c r="F28" s="407"/>
      <c r="G28" s="407"/>
      <c r="H28" s="407"/>
      <c r="I28" s="407"/>
      <c r="J28" s="407"/>
      <c r="K28" s="407"/>
      <c r="L28" s="407"/>
      <c r="M28" s="407"/>
      <c r="N28" s="407"/>
      <c r="O28" s="407"/>
      <c r="P28" s="407"/>
      <c r="Q28" s="407"/>
      <c r="R28" s="407"/>
      <c r="S28" s="407"/>
      <c r="T28" s="413"/>
    </row>
    <row r="29" spans="1:20" ht="5" customHeight="1" thickBot="1" x14ac:dyDescent="0.4">
      <c r="C29" s="410"/>
      <c r="D29" s="275"/>
      <c r="E29" s="275"/>
      <c r="F29" s="275"/>
      <c r="G29" s="275"/>
      <c r="H29" s="275"/>
      <c r="I29" s="275"/>
      <c r="J29" s="275"/>
      <c r="K29" s="275"/>
      <c r="L29" s="275"/>
      <c r="M29" s="275"/>
      <c r="N29" s="275"/>
      <c r="O29" s="275"/>
      <c r="P29" s="275"/>
      <c r="Q29" s="275"/>
      <c r="R29" s="275"/>
      <c r="S29" s="275"/>
      <c r="T29" s="411"/>
    </row>
    <row r="30" spans="1:20" ht="11.5" hidden="1" customHeight="1" thickBot="1" x14ac:dyDescent="0.4">
      <c r="C30" s="31"/>
      <c r="D30" s="31"/>
      <c r="E30" s="31"/>
      <c r="F30" s="31"/>
      <c r="G30" s="31"/>
      <c r="H30" s="31"/>
      <c r="I30" s="31"/>
      <c r="J30" s="31"/>
      <c r="K30" s="31"/>
      <c r="L30" s="31"/>
      <c r="M30" s="31"/>
      <c r="N30" s="31"/>
      <c r="O30" s="31"/>
      <c r="P30" s="31"/>
      <c r="Q30" s="31"/>
      <c r="R30" s="31"/>
      <c r="S30" s="31"/>
      <c r="T30" s="31"/>
    </row>
    <row r="31" spans="1:20" ht="16.5" thickBot="1" x14ac:dyDescent="0.4">
      <c r="A31" s="437">
        <f>A22+1</f>
        <v>3</v>
      </c>
      <c r="B31" s="13">
        <f>B22+10</f>
        <v>31</v>
      </c>
      <c r="C31" s="538" t="s">
        <v>320</v>
      </c>
      <c r="D31" s="67"/>
      <c r="E31" s="65" t="b">
        <v>0</v>
      </c>
      <c r="F31" s="66" t="s">
        <v>204</v>
      </c>
      <c r="G31" s="67"/>
      <c r="H31" s="540"/>
      <c r="I31" s="540"/>
      <c r="J31" s="68"/>
      <c r="K31" s="85" t="b">
        <v>0</v>
      </c>
      <c r="L31" s="68" t="s">
        <v>205</v>
      </c>
      <c r="M31" s="67"/>
      <c r="N31" s="68" t="s">
        <v>206</v>
      </c>
      <c r="O31" s="67"/>
      <c r="P31" s="541" t="s">
        <v>207</v>
      </c>
      <c r="Q31" s="541"/>
      <c r="R31" s="67"/>
      <c r="S31" s="542" t="s">
        <v>208</v>
      </c>
      <c r="T31" s="543"/>
    </row>
    <row r="32" spans="1:20" ht="15.75" customHeight="1" x14ac:dyDescent="0.35">
      <c r="A32" s="438"/>
      <c r="B32" s="284">
        <f>B31+1</f>
        <v>32</v>
      </c>
      <c r="C32" s="538"/>
      <c r="E32" s="70" t="b">
        <v>0</v>
      </c>
      <c r="F32" s="71" t="s">
        <v>209</v>
      </c>
      <c r="H32" s="45"/>
      <c r="I32" s="467" t="s">
        <v>109</v>
      </c>
      <c r="J32" s="467"/>
      <c r="K32" s="544" t="b">
        <v>0</v>
      </c>
      <c r="L32" s="545" t="s">
        <v>207</v>
      </c>
      <c r="N32" s="41" t="s">
        <v>110</v>
      </c>
      <c r="P32" s="46" t="b">
        <v>0</v>
      </c>
      <c r="Q32" s="45" t="s">
        <v>210</v>
      </c>
      <c r="S32" s="46" t="b">
        <v>0</v>
      </c>
      <c r="T32" s="80" t="s">
        <v>211</v>
      </c>
    </row>
    <row r="33" spans="1:20" ht="15.75" customHeight="1" x14ac:dyDescent="0.35">
      <c r="A33" s="438"/>
      <c r="B33" s="284">
        <f t="shared" ref="B33:B36" si="2">B32+1</f>
        <v>33</v>
      </c>
      <c r="C33" s="539"/>
      <c r="E33" s="70" t="b">
        <v>0</v>
      </c>
      <c r="F33" s="71" t="s">
        <v>212</v>
      </c>
      <c r="H33" s="46" t="b">
        <v>0</v>
      </c>
      <c r="I33" s="545" t="s">
        <v>213</v>
      </c>
      <c r="J33" s="45"/>
      <c r="K33" s="544"/>
      <c r="L33" s="545"/>
      <c r="N33" s="45"/>
      <c r="P33" s="45"/>
      <c r="Q33" s="47"/>
      <c r="S33" s="546" t="s">
        <v>214</v>
      </c>
      <c r="T33" s="547"/>
    </row>
    <row r="34" spans="1:20" x14ac:dyDescent="0.35">
      <c r="A34" s="438"/>
      <c r="B34" s="284">
        <f t="shared" si="2"/>
        <v>34</v>
      </c>
      <c r="C34" s="69"/>
      <c r="H34" s="45"/>
      <c r="I34" s="545"/>
      <c r="J34" s="45"/>
      <c r="P34" s="46" t="b">
        <v>0</v>
      </c>
      <c r="Q34" s="45" t="s">
        <v>215</v>
      </c>
      <c r="S34" s="46" t="b">
        <v>0</v>
      </c>
      <c r="T34" s="80" t="s">
        <v>216</v>
      </c>
    </row>
    <row r="35" spans="1:20" x14ac:dyDescent="0.35">
      <c r="A35" s="438"/>
      <c r="B35" s="284">
        <f t="shared" si="2"/>
        <v>35</v>
      </c>
      <c r="C35" s="69"/>
      <c r="H35" s="45"/>
      <c r="I35" s="45"/>
      <c r="J35" s="45"/>
      <c r="Q35" s="23" t="s">
        <v>108</v>
      </c>
      <c r="S35" s="46" t="b">
        <v>0</v>
      </c>
      <c r="T35" s="80" t="s">
        <v>217</v>
      </c>
    </row>
    <row r="36" spans="1:20" ht="15" thickBot="1" x14ac:dyDescent="0.4">
      <c r="A36" s="439"/>
      <c r="B36" s="284">
        <f t="shared" si="2"/>
        <v>36</v>
      </c>
      <c r="C36" s="69"/>
      <c r="H36" s="45"/>
      <c r="I36" s="45"/>
      <c r="J36" s="45"/>
      <c r="Q36" s="47"/>
      <c r="S36" s="46" t="b">
        <v>0</v>
      </c>
      <c r="T36" s="80" t="s">
        <v>218</v>
      </c>
    </row>
    <row r="37" spans="1:20" ht="15" hidden="1" thickBot="1" x14ac:dyDescent="0.4">
      <c r="A37" s="406"/>
      <c r="B37" s="302"/>
      <c r="C37" s="415"/>
      <c r="D37" s="416"/>
      <c r="E37" s="416"/>
      <c r="F37" s="416"/>
      <c r="G37" s="416"/>
      <c r="H37" s="417"/>
      <c r="I37" s="417"/>
      <c r="J37" s="417"/>
      <c r="K37" s="416"/>
      <c r="L37" s="416"/>
      <c r="M37" s="416"/>
      <c r="N37" s="416"/>
      <c r="O37" s="416"/>
      <c r="P37" s="416"/>
      <c r="Q37" s="408"/>
      <c r="R37" s="416"/>
      <c r="S37" s="418" t="b">
        <v>0</v>
      </c>
      <c r="T37" s="419"/>
    </row>
    <row r="38" spans="1:20" ht="5" customHeight="1" thickBot="1" x14ac:dyDescent="0.4">
      <c r="C38" s="414"/>
      <c r="D38" s="263"/>
      <c r="E38" s="263"/>
      <c r="F38" s="263"/>
      <c r="G38" s="263"/>
      <c r="H38" s="263"/>
      <c r="I38" s="263"/>
      <c r="J38" s="263"/>
      <c r="K38" s="263"/>
      <c r="L38" s="263"/>
      <c r="M38" s="263"/>
      <c r="N38" s="263"/>
      <c r="O38" s="263"/>
      <c r="P38" s="263"/>
      <c r="Q38" s="263"/>
      <c r="R38" s="263"/>
      <c r="S38" s="263"/>
      <c r="T38" s="264"/>
    </row>
    <row r="39" spans="1:20" ht="10" hidden="1" customHeight="1" thickBot="1" x14ac:dyDescent="0.4">
      <c r="C39" s="414"/>
      <c r="D39" s="263"/>
      <c r="E39" s="263"/>
      <c r="F39" s="263"/>
      <c r="G39" s="263"/>
      <c r="H39" s="263"/>
      <c r="I39" s="263"/>
      <c r="J39" s="263"/>
      <c r="K39" s="263"/>
      <c r="L39" s="263"/>
      <c r="M39" s="263"/>
      <c r="N39" s="263"/>
      <c r="O39" s="263"/>
      <c r="P39" s="263"/>
      <c r="Q39" s="263"/>
      <c r="R39" s="263"/>
      <c r="S39" s="263"/>
      <c r="T39" s="264"/>
    </row>
    <row r="40" spans="1:20" ht="16.5" thickBot="1" x14ac:dyDescent="0.4">
      <c r="A40" s="437">
        <f>A31+1</f>
        <v>4</v>
      </c>
      <c r="B40" s="13">
        <f>B31+10</f>
        <v>41</v>
      </c>
      <c r="C40" s="538" t="s">
        <v>320</v>
      </c>
      <c r="E40" s="70" t="b">
        <v>0</v>
      </c>
      <c r="F40" s="71" t="s">
        <v>204</v>
      </c>
      <c r="H40" s="551"/>
      <c r="I40" s="551"/>
      <c r="J40" s="45"/>
      <c r="K40" s="46" t="b">
        <v>0</v>
      </c>
      <c r="L40" s="45" t="s">
        <v>205</v>
      </c>
      <c r="N40" s="45" t="s">
        <v>206</v>
      </c>
      <c r="P40" s="554" t="s">
        <v>207</v>
      </c>
      <c r="Q40" s="554"/>
      <c r="S40" s="546" t="s">
        <v>208</v>
      </c>
      <c r="T40" s="547"/>
    </row>
    <row r="41" spans="1:20" ht="15.75" customHeight="1" x14ac:dyDescent="0.35">
      <c r="A41" s="438"/>
      <c r="B41" s="284">
        <f>B40+1</f>
        <v>42</v>
      </c>
      <c r="C41" s="538"/>
      <c r="E41" s="70" t="b">
        <v>0</v>
      </c>
      <c r="F41" s="71" t="s">
        <v>209</v>
      </c>
      <c r="H41" s="45"/>
      <c r="I41" s="467" t="s">
        <v>109</v>
      </c>
      <c r="J41" s="467"/>
      <c r="K41" s="544" t="b">
        <v>0</v>
      </c>
      <c r="L41" s="545" t="s">
        <v>207</v>
      </c>
      <c r="N41" s="41" t="s">
        <v>110</v>
      </c>
      <c r="P41" s="46" t="b">
        <v>0</v>
      </c>
      <c r="Q41" s="45" t="s">
        <v>210</v>
      </c>
      <c r="S41" s="46" t="b">
        <v>0</v>
      </c>
      <c r="T41" s="80" t="s">
        <v>211</v>
      </c>
    </row>
    <row r="42" spans="1:20" ht="15.75" customHeight="1" x14ac:dyDescent="0.35">
      <c r="A42" s="438"/>
      <c r="B42" s="284">
        <f t="shared" ref="B42:B45" si="3">B41+1</f>
        <v>43</v>
      </c>
      <c r="C42" s="539"/>
      <c r="E42" s="70" t="b">
        <v>0</v>
      </c>
      <c r="F42" s="71" t="s">
        <v>212</v>
      </c>
      <c r="H42" s="46" t="b">
        <v>0</v>
      </c>
      <c r="I42" s="545" t="s">
        <v>213</v>
      </c>
      <c r="J42" s="45"/>
      <c r="K42" s="544"/>
      <c r="L42" s="545"/>
      <c r="N42" s="45"/>
      <c r="P42" s="45"/>
      <c r="Q42" s="47"/>
      <c r="S42" s="546" t="s">
        <v>214</v>
      </c>
      <c r="T42" s="547"/>
    </row>
    <row r="43" spans="1:20" x14ac:dyDescent="0.35">
      <c r="A43" s="438"/>
      <c r="B43" s="284">
        <f t="shared" si="3"/>
        <v>44</v>
      </c>
      <c r="C43" s="69"/>
      <c r="H43" s="45"/>
      <c r="I43" s="545"/>
      <c r="J43" s="45"/>
      <c r="P43" s="46" t="b">
        <v>0</v>
      </c>
      <c r="Q43" s="45" t="s">
        <v>215</v>
      </c>
      <c r="S43" s="46" t="b">
        <v>0</v>
      </c>
      <c r="T43" s="80" t="s">
        <v>216</v>
      </c>
    </row>
    <row r="44" spans="1:20" x14ac:dyDescent="0.35">
      <c r="A44" s="438"/>
      <c r="B44" s="284">
        <f t="shared" si="3"/>
        <v>45</v>
      </c>
      <c r="C44" s="69"/>
      <c r="H44" s="45"/>
      <c r="I44" s="45"/>
      <c r="J44" s="45"/>
      <c r="Q44" s="23" t="s">
        <v>108</v>
      </c>
      <c r="S44" s="46" t="b">
        <v>0</v>
      </c>
      <c r="T44" s="80" t="s">
        <v>217</v>
      </c>
    </row>
    <row r="45" spans="1:20" ht="15" thickBot="1" x14ac:dyDescent="0.4">
      <c r="A45" s="439"/>
      <c r="B45" s="284">
        <f t="shared" si="3"/>
        <v>46</v>
      </c>
      <c r="C45" s="73"/>
      <c r="D45" s="74"/>
      <c r="E45" s="74"/>
      <c r="F45" s="74"/>
      <c r="G45" s="74"/>
      <c r="H45" s="45"/>
      <c r="I45" s="45"/>
      <c r="J45" s="82"/>
      <c r="K45" s="74"/>
      <c r="L45" s="74"/>
      <c r="M45" s="74"/>
      <c r="N45" s="74"/>
      <c r="O45" s="74"/>
      <c r="P45" s="74"/>
      <c r="Q45" s="75"/>
      <c r="R45" s="74"/>
      <c r="S45" s="133" t="b">
        <v>0</v>
      </c>
      <c r="T45" s="134" t="s">
        <v>218</v>
      </c>
    </row>
    <row r="46" spans="1:20" ht="15" hidden="1" thickBot="1" x14ac:dyDescent="0.4">
      <c r="A46" s="406"/>
      <c r="B46" s="302"/>
      <c r="C46" s="415"/>
      <c r="D46" s="416"/>
      <c r="E46" s="416"/>
      <c r="F46" s="416"/>
      <c r="G46" s="416"/>
      <c r="H46" s="417"/>
      <c r="I46" s="417"/>
      <c r="J46" s="417"/>
      <c r="K46" s="416"/>
      <c r="L46" s="416"/>
      <c r="M46" s="416"/>
      <c r="N46" s="416"/>
      <c r="O46" s="416"/>
      <c r="P46" s="416"/>
      <c r="Q46" s="408"/>
      <c r="R46" s="416"/>
      <c r="S46" s="418" t="b">
        <v>0</v>
      </c>
      <c r="T46" s="419"/>
    </row>
    <row r="47" spans="1:20" ht="6" customHeight="1" thickBot="1" x14ac:dyDescent="0.4">
      <c r="C47" s="410"/>
      <c r="D47" s="275"/>
      <c r="E47" s="275"/>
      <c r="F47" s="275"/>
      <c r="G47" s="275"/>
      <c r="H47" s="275"/>
      <c r="I47" s="275"/>
      <c r="J47" s="275"/>
      <c r="K47" s="275"/>
      <c r="L47" s="275"/>
      <c r="M47" s="275"/>
      <c r="N47" s="275"/>
      <c r="O47" s="275"/>
      <c r="P47" s="275"/>
      <c r="Q47" s="275"/>
      <c r="R47" s="275"/>
      <c r="S47" s="275"/>
      <c r="T47" s="411"/>
    </row>
    <row r="48" spans="1:20" ht="10.5" hidden="1" customHeight="1" thickBot="1" x14ac:dyDescent="0.4">
      <c r="C48" s="31"/>
      <c r="D48" s="31"/>
      <c r="E48" s="31"/>
      <c r="F48" s="31"/>
      <c r="G48" s="31"/>
      <c r="H48" s="31"/>
      <c r="I48" s="263"/>
      <c r="J48" s="31"/>
      <c r="K48" s="31"/>
      <c r="L48" s="31"/>
      <c r="M48" s="31"/>
      <c r="N48" s="31"/>
      <c r="O48" s="31"/>
      <c r="P48" s="31"/>
      <c r="Q48" s="31"/>
      <c r="R48" s="31"/>
      <c r="S48" s="31"/>
      <c r="T48" s="31"/>
    </row>
    <row r="49" spans="1:20" ht="16.5" thickBot="1" x14ac:dyDescent="0.4">
      <c r="A49" s="437">
        <f>A40+1</f>
        <v>5</v>
      </c>
      <c r="B49" s="13">
        <f>B40+10</f>
        <v>51</v>
      </c>
      <c r="C49" s="538" t="s">
        <v>320</v>
      </c>
      <c r="D49" s="67"/>
      <c r="E49" s="65" t="b">
        <v>0</v>
      </c>
      <c r="F49" s="66" t="s">
        <v>204</v>
      </c>
      <c r="G49" s="67"/>
      <c r="H49" s="540"/>
      <c r="I49" s="540"/>
      <c r="J49" s="68"/>
      <c r="K49" s="85" t="b">
        <v>0</v>
      </c>
      <c r="L49" s="68" t="s">
        <v>205</v>
      </c>
      <c r="M49" s="67"/>
      <c r="N49" s="68" t="s">
        <v>206</v>
      </c>
      <c r="O49" s="67"/>
      <c r="P49" s="541" t="s">
        <v>207</v>
      </c>
      <c r="Q49" s="541"/>
      <c r="R49" s="67"/>
      <c r="S49" s="542" t="s">
        <v>208</v>
      </c>
      <c r="T49" s="543"/>
    </row>
    <row r="50" spans="1:20" ht="15.75" customHeight="1" x14ac:dyDescent="0.35">
      <c r="A50" s="438"/>
      <c r="B50" s="284">
        <f>B49+1</f>
        <v>52</v>
      </c>
      <c r="C50" s="538"/>
      <c r="E50" s="70" t="b">
        <v>0</v>
      </c>
      <c r="F50" s="71" t="s">
        <v>209</v>
      </c>
      <c r="H50" s="45"/>
      <c r="I50" s="467" t="s">
        <v>109</v>
      </c>
      <c r="J50" s="467"/>
      <c r="K50" s="544" t="b">
        <v>0</v>
      </c>
      <c r="L50" s="545" t="s">
        <v>207</v>
      </c>
      <c r="N50" s="41" t="s">
        <v>110</v>
      </c>
      <c r="P50" s="46" t="b">
        <v>0</v>
      </c>
      <c r="Q50" s="45" t="s">
        <v>210</v>
      </c>
      <c r="S50" s="46" t="b">
        <v>0</v>
      </c>
      <c r="T50" s="80" t="s">
        <v>211</v>
      </c>
    </row>
    <row r="51" spans="1:20" ht="15.75" customHeight="1" x14ac:dyDescent="0.35">
      <c r="A51" s="438"/>
      <c r="B51" s="284">
        <f t="shared" ref="B51:B54" si="4">B50+1</f>
        <v>53</v>
      </c>
      <c r="C51" s="539"/>
      <c r="E51" s="70" t="b">
        <v>0</v>
      </c>
      <c r="F51" s="71" t="s">
        <v>212</v>
      </c>
      <c r="H51" s="46" t="b">
        <v>0</v>
      </c>
      <c r="I51" s="545" t="s">
        <v>213</v>
      </c>
      <c r="J51" s="45"/>
      <c r="K51" s="544"/>
      <c r="L51" s="545"/>
      <c r="N51" s="45"/>
      <c r="P51" s="45"/>
      <c r="Q51" s="47"/>
      <c r="S51" s="546" t="s">
        <v>214</v>
      </c>
      <c r="T51" s="547"/>
    </row>
    <row r="52" spans="1:20" x14ac:dyDescent="0.35">
      <c r="A52" s="438"/>
      <c r="B52" s="284">
        <f t="shared" si="4"/>
        <v>54</v>
      </c>
      <c r="C52" s="69"/>
      <c r="H52" s="45"/>
      <c r="I52" s="545"/>
      <c r="J52" s="45"/>
      <c r="P52" s="46" t="b">
        <v>0</v>
      </c>
      <c r="Q52" s="45" t="s">
        <v>215</v>
      </c>
      <c r="S52" s="46" t="b">
        <v>0</v>
      </c>
      <c r="T52" s="80" t="s">
        <v>216</v>
      </c>
    </row>
    <row r="53" spans="1:20" x14ac:dyDescent="0.35">
      <c r="A53" s="438"/>
      <c r="B53" s="284">
        <f t="shared" si="4"/>
        <v>55</v>
      </c>
      <c r="C53" s="69"/>
      <c r="H53" s="45"/>
      <c r="I53" s="45"/>
      <c r="J53" s="45"/>
      <c r="Q53" s="23" t="s">
        <v>108</v>
      </c>
      <c r="S53" s="46" t="b">
        <v>0</v>
      </c>
      <c r="T53" s="80" t="s">
        <v>217</v>
      </c>
    </row>
    <row r="54" spans="1:20" ht="15" thickBot="1" x14ac:dyDescent="0.4">
      <c r="A54" s="439"/>
      <c r="B54" s="284">
        <f t="shared" si="4"/>
        <v>56</v>
      </c>
      <c r="C54" s="69"/>
      <c r="D54" s="74"/>
      <c r="E54" s="74"/>
      <c r="F54" s="74"/>
      <c r="G54" s="74"/>
      <c r="H54" s="82"/>
      <c r="I54" s="82"/>
      <c r="J54" s="82"/>
      <c r="K54" s="74"/>
      <c r="L54" s="74"/>
      <c r="M54" s="74"/>
      <c r="N54" s="74"/>
      <c r="O54" s="74"/>
      <c r="P54" s="74"/>
      <c r="Q54" s="75"/>
      <c r="R54" s="74"/>
      <c r="S54" s="133" t="b">
        <v>0</v>
      </c>
      <c r="T54" s="134" t="s">
        <v>218</v>
      </c>
    </row>
    <row r="55" spans="1:20" ht="6" customHeight="1" thickBot="1" x14ac:dyDescent="0.4">
      <c r="C55" s="410"/>
      <c r="D55" s="275"/>
      <c r="E55" s="275"/>
      <c r="F55" s="275"/>
      <c r="G55" s="275"/>
      <c r="H55" s="275"/>
      <c r="I55" s="275"/>
      <c r="J55" s="275"/>
      <c r="K55" s="275"/>
      <c r="L55" s="275"/>
      <c r="M55" s="275"/>
      <c r="N55" s="275"/>
      <c r="O55" s="275"/>
      <c r="P55" s="275"/>
      <c r="Q55" s="275"/>
      <c r="R55" s="275"/>
      <c r="S55" s="275"/>
      <c r="T55" s="411"/>
    </row>
    <row r="56" spans="1:20" ht="6" hidden="1" customHeight="1" thickBot="1" x14ac:dyDescent="0.4">
      <c r="C56" s="263"/>
      <c r="D56" s="31"/>
      <c r="E56" s="31"/>
      <c r="F56" s="31"/>
      <c r="G56" s="31"/>
      <c r="H56" s="31"/>
      <c r="I56" s="31"/>
      <c r="J56" s="31"/>
      <c r="K56" s="31"/>
      <c r="L56" s="31"/>
      <c r="M56" s="31"/>
      <c r="N56" s="31"/>
      <c r="O56" s="31"/>
      <c r="P56" s="31"/>
      <c r="Q56" s="31"/>
      <c r="R56" s="31"/>
      <c r="S56" s="31"/>
      <c r="T56" s="31"/>
    </row>
    <row r="57" spans="1:20" ht="16.5" thickBot="1" x14ac:dyDescent="0.4">
      <c r="A57" s="437">
        <f>A49+1</f>
        <v>6</v>
      </c>
      <c r="B57" s="13">
        <f>B49+10</f>
        <v>61</v>
      </c>
      <c r="C57" s="538" t="s">
        <v>320</v>
      </c>
      <c r="D57" s="67"/>
      <c r="E57" s="65" t="b">
        <v>0</v>
      </c>
      <c r="F57" s="66" t="s">
        <v>204</v>
      </c>
      <c r="G57" s="67"/>
      <c r="H57" s="540"/>
      <c r="I57" s="540"/>
      <c r="J57" s="68"/>
      <c r="K57" s="85" t="b">
        <v>0</v>
      </c>
      <c r="L57" s="68" t="s">
        <v>205</v>
      </c>
      <c r="M57" s="67"/>
      <c r="N57" s="68" t="s">
        <v>206</v>
      </c>
      <c r="O57" s="67"/>
      <c r="P57" s="541" t="s">
        <v>207</v>
      </c>
      <c r="Q57" s="541"/>
      <c r="R57" s="67"/>
      <c r="S57" s="542" t="s">
        <v>208</v>
      </c>
      <c r="T57" s="543"/>
    </row>
    <row r="58" spans="1:20" ht="15.75" customHeight="1" x14ac:dyDescent="0.35">
      <c r="A58" s="438"/>
      <c r="B58" s="284">
        <f>B57+1</f>
        <v>62</v>
      </c>
      <c r="C58" s="538"/>
      <c r="E58" s="70" t="b">
        <v>0</v>
      </c>
      <c r="F58" s="71" t="s">
        <v>209</v>
      </c>
      <c r="H58" s="45"/>
      <c r="I58" s="467" t="s">
        <v>109</v>
      </c>
      <c r="J58" s="467"/>
      <c r="K58" s="544" t="b">
        <v>0</v>
      </c>
      <c r="L58" s="545" t="s">
        <v>207</v>
      </c>
      <c r="N58" s="41" t="s">
        <v>110</v>
      </c>
      <c r="P58" s="46" t="b">
        <v>0</v>
      </c>
      <c r="Q58" s="45" t="s">
        <v>210</v>
      </c>
      <c r="S58" s="46" t="b">
        <v>0</v>
      </c>
      <c r="T58" s="80" t="s">
        <v>211</v>
      </c>
    </row>
    <row r="59" spans="1:20" ht="15.75" customHeight="1" x14ac:dyDescent="0.35">
      <c r="A59" s="438"/>
      <c r="B59" s="284">
        <f t="shared" ref="B59:B62" si="5">B58+1</f>
        <v>63</v>
      </c>
      <c r="C59" s="539"/>
      <c r="E59" s="70" t="b">
        <v>0</v>
      </c>
      <c r="F59" s="71" t="s">
        <v>212</v>
      </c>
      <c r="H59" s="46" t="b">
        <v>0</v>
      </c>
      <c r="I59" s="545" t="s">
        <v>213</v>
      </c>
      <c r="J59" s="45"/>
      <c r="K59" s="544"/>
      <c r="L59" s="545"/>
      <c r="N59" s="45"/>
      <c r="P59" s="45"/>
      <c r="Q59" s="47"/>
      <c r="S59" s="546" t="s">
        <v>214</v>
      </c>
      <c r="T59" s="547"/>
    </row>
    <row r="60" spans="1:20" x14ac:dyDescent="0.35">
      <c r="A60" s="438"/>
      <c r="B60" s="284">
        <f t="shared" si="5"/>
        <v>64</v>
      </c>
      <c r="C60" s="69"/>
      <c r="H60" s="45"/>
      <c r="I60" s="545"/>
      <c r="J60" s="45"/>
      <c r="P60" s="46" t="b">
        <v>0</v>
      </c>
      <c r="Q60" s="45" t="s">
        <v>215</v>
      </c>
      <c r="S60" s="46" t="b">
        <v>0</v>
      </c>
      <c r="T60" s="80" t="s">
        <v>216</v>
      </c>
    </row>
    <row r="61" spans="1:20" x14ac:dyDescent="0.35">
      <c r="A61" s="438"/>
      <c r="B61" s="284">
        <f t="shared" si="5"/>
        <v>65</v>
      </c>
      <c r="C61" s="69"/>
      <c r="H61" s="45"/>
      <c r="I61" s="45"/>
      <c r="J61" s="45"/>
      <c r="Q61" s="23" t="s">
        <v>108</v>
      </c>
      <c r="S61" s="46" t="b">
        <v>0</v>
      </c>
      <c r="T61" s="80" t="s">
        <v>217</v>
      </c>
    </row>
    <row r="62" spans="1:20" ht="15" thickBot="1" x14ac:dyDescent="0.4">
      <c r="A62" s="439"/>
      <c r="B62" s="284">
        <f t="shared" si="5"/>
        <v>66</v>
      </c>
      <c r="C62" s="73"/>
      <c r="D62" s="74"/>
      <c r="E62" s="74"/>
      <c r="F62" s="74"/>
      <c r="G62" s="74"/>
      <c r="H62" s="82"/>
      <c r="I62" s="82"/>
      <c r="J62" s="82"/>
      <c r="K62" s="74"/>
      <c r="L62" s="74"/>
      <c r="M62" s="74"/>
      <c r="N62" s="74"/>
      <c r="O62" s="74"/>
      <c r="P62" s="74"/>
      <c r="Q62" s="75"/>
      <c r="R62" s="74"/>
      <c r="S62" s="133" t="b">
        <v>0</v>
      </c>
      <c r="T62" s="134" t="s">
        <v>218</v>
      </c>
    </row>
    <row r="63" spans="1:20" ht="6" customHeight="1" thickBot="1" x14ac:dyDescent="0.4">
      <c r="C63" s="410"/>
      <c r="D63" s="275"/>
      <c r="E63" s="275"/>
      <c r="F63" s="275"/>
      <c r="G63" s="275"/>
      <c r="H63" s="275"/>
      <c r="I63" s="275"/>
      <c r="J63" s="275"/>
      <c r="K63" s="275"/>
      <c r="L63" s="275"/>
      <c r="M63" s="275"/>
      <c r="N63" s="275"/>
      <c r="O63" s="275"/>
      <c r="P63" s="275"/>
      <c r="Q63" s="275"/>
      <c r="R63" s="275"/>
      <c r="S63" s="275"/>
      <c r="T63" s="411"/>
    </row>
    <row r="64" spans="1:20" ht="6" hidden="1" customHeight="1" thickBot="1" x14ac:dyDescent="0.4">
      <c r="C64" s="275"/>
      <c r="D64" s="31"/>
      <c r="E64" s="31"/>
      <c r="F64" s="31"/>
      <c r="G64" s="31"/>
      <c r="H64" s="31"/>
      <c r="I64" s="31"/>
      <c r="J64" s="31"/>
      <c r="K64" s="31"/>
      <c r="L64" s="31"/>
      <c r="M64" s="31"/>
      <c r="N64" s="31"/>
      <c r="O64" s="31"/>
      <c r="P64" s="31"/>
      <c r="Q64" s="31"/>
      <c r="R64" s="31"/>
      <c r="S64" s="31"/>
      <c r="T64" s="31"/>
    </row>
    <row r="65" spans="1:20" ht="16.5" thickBot="1" x14ac:dyDescent="0.4">
      <c r="A65" s="437">
        <f>A57+1</f>
        <v>7</v>
      </c>
      <c r="B65" s="13">
        <f>B57+10</f>
        <v>71</v>
      </c>
      <c r="C65" s="538" t="s">
        <v>320</v>
      </c>
      <c r="D65" s="67"/>
      <c r="E65" s="65" t="b">
        <v>0</v>
      </c>
      <c r="F65" s="66" t="s">
        <v>204</v>
      </c>
      <c r="G65" s="67"/>
      <c r="H65" s="540"/>
      <c r="I65" s="540"/>
      <c r="J65" s="68"/>
      <c r="K65" s="85" t="b">
        <v>0</v>
      </c>
      <c r="L65" s="68" t="s">
        <v>205</v>
      </c>
      <c r="M65" s="67"/>
      <c r="N65" s="68" t="s">
        <v>206</v>
      </c>
      <c r="O65" s="67"/>
      <c r="P65" s="541" t="s">
        <v>207</v>
      </c>
      <c r="Q65" s="541"/>
      <c r="R65" s="67"/>
      <c r="S65" s="542" t="s">
        <v>208</v>
      </c>
      <c r="T65" s="543"/>
    </row>
    <row r="66" spans="1:20" ht="15.75" customHeight="1" x14ac:dyDescent="0.35">
      <c r="A66" s="438"/>
      <c r="B66" s="284">
        <f>B65+1</f>
        <v>72</v>
      </c>
      <c r="C66" s="538"/>
      <c r="E66" s="70" t="b">
        <v>0</v>
      </c>
      <c r="F66" s="71" t="s">
        <v>209</v>
      </c>
      <c r="H66" s="45"/>
      <c r="I66" s="467" t="s">
        <v>109</v>
      </c>
      <c r="J66" s="467"/>
      <c r="K66" s="544" t="b">
        <v>0</v>
      </c>
      <c r="L66" s="545" t="s">
        <v>207</v>
      </c>
      <c r="N66" s="41" t="s">
        <v>110</v>
      </c>
      <c r="P66" s="46" t="b">
        <v>0</v>
      </c>
      <c r="Q66" s="45" t="s">
        <v>210</v>
      </c>
      <c r="S66" s="46" t="b">
        <v>0</v>
      </c>
      <c r="T66" s="80" t="s">
        <v>211</v>
      </c>
    </row>
    <row r="67" spans="1:20" ht="15.75" customHeight="1" x14ac:dyDescent="0.35">
      <c r="A67" s="438"/>
      <c r="B67" s="284">
        <f t="shared" ref="B67:B70" si="6">B66+1</f>
        <v>73</v>
      </c>
      <c r="C67" s="539"/>
      <c r="E67" s="70" t="b">
        <v>0</v>
      </c>
      <c r="F67" s="71" t="s">
        <v>212</v>
      </c>
      <c r="H67" s="46" t="b">
        <v>0</v>
      </c>
      <c r="I67" s="545" t="s">
        <v>213</v>
      </c>
      <c r="J67" s="45"/>
      <c r="K67" s="544"/>
      <c r="L67" s="545"/>
      <c r="N67" s="45"/>
      <c r="P67" s="45"/>
      <c r="Q67" s="47"/>
      <c r="S67" s="546" t="s">
        <v>214</v>
      </c>
      <c r="T67" s="547"/>
    </row>
    <row r="68" spans="1:20" x14ac:dyDescent="0.35">
      <c r="A68" s="438"/>
      <c r="B68" s="284">
        <f t="shared" si="6"/>
        <v>74</v>
      </c>
      <c r="C68" s="69"/>
      <c r="H68" s="45"/>
      <c r="I68" s="545"/>
      <c r="J68" s="45"/>
      <c r="P68" s="46" t="b">
        <v>0</v>
      </c>
      <c r="Q68" s="45" t="s">
        <v>215</v>
      </c>
      <c r="S68" s="46" t="b">
        <v>0</v>
      </c>
      <c r="T68" s="80" t="s">
        <v>216</v>
      </c>
    </row>
    <row r="69" spans="1:20" x14ac:dyDescent="0.35">
      <c r="A69" s="438"/>
      <c r="B69" s="284">
        <f t="shared" si="6"/>
        <v>75</v>
      </c>
      <c r="C69" s="69"/>
      <c r="H69" s="45"/>
      <c r="I69" s="45"/>
      <c r="J69" s="45"/>
      <c r="Q69" s="23" t="s">
        <v>108</v>
      </c>
      <c r="S69" s="46" t="b">
        <v>0</v>
      </c>
      <c r="T69" s="80" t="s">
        <v>217</v>
      </c>
    </row>
    <row r="70" spans="1:20" ht="15" thickBot="1" x14ac:dyDescent="0.4">
      <c r="A70" s="439"/>
      <c r="B70" s="284">
        <f t="shared" si="6"/>
        <v>76</v>
      </c>
      <c r="C70" s="73"/>
      <c r="D70" s="74"/>
      <c r="E70" s="74"/>
      <c r="F70" s="74"/>
      <c r="G70" s="74"/>
      <c r="H70" s="82"/>
      <c r="I70" s="82"/>
      <c r="J70" s="82"/>
      <c r="K70" s="74"/>
      <c r="L70" s="74"/>
      <c r="M70" s="74"/>
      <c r="N70" s="74"/>
      <c r="O70" s="74"/>
      <c r="P70" s="74"/>
      <c r="Q70" s="75"/>
      <c r="R70" s="74"/>
      <c r="S70" s="133" t="b">
        <v>0</v>
      </c>
      <c r="T70" s="134" t="s">
        <v>218</v>
      </c>
    </row>
    <row r="71" spans="1:20" ht="15" hidden="1" thickBot="1" x14ac:dyDescent="0.4">
      <c r="A71" s="406"/>
      <c r="B71" s="302"/>
      <c r="C71" s="415"/>
      <c r="D71" s="416"/>
      <c r="E71" s="416"/>
      <c r="F71" s="416"/>
      <c r="G71" s="416"/>
      <c r="H71" s="417"/>
      <c r="I71" s="417"/>
      <c r="J71" s="417"/>
      <c r="K71" s="416"/>
      <c r="L71" s="416"/>
      <c r="M71" s="416"/>
      <c r="N71" s="416"/>
      <c r="O71" s="416"/>
      <c r="P71" s="416"/>
      <c r="Q71" s="408"/>
      <c r="R71" s="416"/>
      <c r="S71" s="418" t="b">
        <v>0</v>
      </c>
      <c r="T71" s="419"/>
    </row>
    <row r="72" spans="1:20" ht="6" customHeight="1" thickBot="1" x14ac:dyDescent="0.4">
      <c r="C72" s="410"/>
      <c r="D72" s="275"/>
      <c r="E72" s="275"/>
      <c r="F72" s="275"/>
      <c r="G72" s="275"/>
      <c r="H72" s="275"/>
      <c r="I72" s="275"/>
      <c r="J72" s="275"/>
      <c r="K72" s="275"/>
      <c r="L72" s="275"/>
      <c r="M72" s="275"/>
      <c r="N72" s="275"/>
      <c r="O72" s="275"/>
      <c r="P72" s="275"/>
      <c r="Q72" s="275"/>
      <c r="R72" s="275"/>
      <c r="S72" s="275"/>
      <c r="T72" s="411"/>
    </row>
    <row r="73" spans="1:20" ht="6" hidden="1" customHeight="1" thickBot="1" x14ac:dyDescent="0.4">
      <c r="C73" s="263"/>
      <c r="D73" s="31"/>
      <c r="E73" s="31"/>
      <c r="F73" s="31"/>
      <c r="G73" s="31"/>
      <c r="H73" s="31"/>
      <c r="I73" s="31"/>
      <c r="J73" s="31"/>
      <c r="K73" s="31"/>
      <c r="L73" s="31"/>
      <c r="M73" s="31"/>
      <c r="N73" s="31"/>
      <c r="O73" s="31"/>
      <c r="P73" s="31"/>
      <c r="Q73" s="31"/>
      <c r="R73" s="31"/>
      <c r="S73" s="31"/>
      <c r="T73" s="31"/>
    </row>
    <row r="74" spans="1:20" ht="16.5" thickBot="1" x14ac:dyDescent="0.4">
      <c r="A74" s="437">
        <f>A65+1</f>
        <v>8</v>
      </c>
      <c r="B74" s="13">
        <f>B65+10</f>
        <v>81</v>
      </c>
      <c r="C74" s="538" t="s">
        <v>320</v>
      </c>
      <c r="D74" s="67"/>
      <c r="E74" s="65" t="b">
        <v>0</v>
      </c>
      <c r="F74" s="66" t="s">
        <v>204</v>
      </c>
      <c r="G74" s="67"/>
      <c r="H74" s="540"/>
      <c r="I74" s="540"/>
      <c r="J74" s="68"/>
      <c r="K74" s="85" t="b">
        <v>0</v>
      </c>
      <c r="L74" s="68" t="s">
        <v>205</v>
      </c>
      <c r="M74" s="67"/>
      <c r="N74" s="68" t="s">
        <v>206</v>
      </c>
      <c r="O74" s="67"/>
      <c r="P74" s="541" t="s">
        <v>207</v>
      </c>
      <c r="Q74" s="541"/>
      <c r="R74" s="67"/>
      <c r="S74" s="542" t="s">
        <v>208</v>
      </c>
      <c r="T74" s="543"/>
    </row>
    <row r="75" spans="1:20" ht="15.75" customHeight="1" x14ac:dyDescent="0.35">
      <c r="A75" s="438"/>
      <c r="B75" s="284">
        <f>B74+1</f>
        <v>82</v>
      </c>
      <c r="C75" s="538"/>
      <c r="E75" s="70" t="b">
        <v>0</v>
      </c>
      <c r="F75" s="71" t="s">
        <v>209</v>
      </c>
      <c r="H75" s="45"/>
      <c r="I75" s="467" t="s">
        <v>109</v>
      </c>
      <c r="J75" s="467"/>
      <c r="K75" s="544" t="b">
        <v>0</v>
      </c>
      <c r="L75" s="545" t="s">
        <v>207</v>
      </c>
      <c r="N75" s="41" t="s">
        <v>110</v>
      </c>
      <c r="P75" s="46" t="b">
        <v>0</v>
      </c>
      <c r="Q75" s="45" t="s">
        <v>210</v>
      </c>
      <c r="S75" s="46" t="b">
        <v>0</v>
      </c>
      <c r="T75" s="80" t="s">
        <v>211</v>
      </c>
    </row>
    <row r="76" spans="1:20" ht="15.75" customHeight="1" x14ac:dyDescent="0.35">
      <c r="A76" s="438"/>
      <c r="B76" s="284">
        <f t="shared" ref="B76:B79" si="7">B75+1</f>
        <v>83</v>
      </c>
      <c r="C76" s="539"/>
      <c r="E76" s="70" t="b">
        <v>0</v>
      </c>
      <c r="F76" s="71" t="s">
        <v>212</v>
      </c>
      <c r="H76" s="46" t="b">
        <v>0</v>
      </c>
      <c r="I76" s="545" t="s">
        <v>213</v>
      </c>
      <c r="J76" s="45"/>
      <c r="K76" s="544"/>
      <c r="L76" s="545"/>
      <c r="N76" s="45"/>
      <c r="P76" s="45"/>
      <c r="Q76" s="47"/>
      <c r="S76" s="546" t="s">
        <v>214</v>
      </c>
      <c r="T76" s="547"/>
    </row>
    <row r="77" spans="1:20" x14ac:dyDescent="0.35">
      <c r="A77" s="438"/>
      <c r="B77" s="284">
        <f t="shared" si="7"/>
        <v>84</v>
      </c>
      <c r="C77" s="69"/>
      <c r="H77" s="45"/>
      <c r="I77" s="545"/>
      <c r="J77" s="45"/>
      <c r="P77" s="46" t="b">
        <v>0</v>
      </c>
      <c r="Q77" s="45" t="s">
        <v>215</v>
      </c>
      <c r="S77" s="46" t="b">
        <v>0</v>
      </c>
      <c r="T77" s="80" t="s">
        <v>216</v>
      </c>
    </row>
    <row r="78" spans="1:20" x14ac:dyDescent="0.35">
      <c r="A78" s="438"/>
      <c r="B78" s="284">
        <f t="shared" si="7"/>
        <v>85</v>
      </c>
      <c r="C78" s="69"/>
      <c r="H78" s="45"/>
      <c r="I78" s="45"/>
      <c r="J78" s="45"/>
      <c r="Q78" s="23" t="s">
        <v>108</v>
      </c>
      <c r="S78" s="46" t="b">
        <v>0</v>
      </c>
      <c r="T78" s="80" t="s">
        <v>217</v>
      </c>
    </row>
    <row r="79" spans="1:20" ht="15" thickBot="1" x14ac:dyDescent="0.4">
      <c r="A79" s="439"/>
      <c r="B79" s="284">
        <f t="shared" si="7"/>
        <v>86</v>
      </c>
      <c r="C79" s="69"/>
      <c r="H79" s="45"/>
      <c r="I79" s="45"/>
      <c r="J79" s="45"/>
      <c r="Q79" s="47"/>
      <c r="S79" s="46" t="b">
        <v>0</v>
      </c>
      <c r="T79" s="80" t="s">
        <v>218</v>
      </c>
    </row>
    <row r="80" spans="1:20" ht="15" hidden="1" thickBot="1" x14ac:dyDescent="0.4">
      <c r="A80" s="406"/>
      <c r="B80" s="302"/>
      <c r="C80" s="415"/>
      <c r="D80" s="416"/>
      <c r="E80" s="416"/>
      <c r="F80" s="416"/>
      <c r="G80" s="416"/>
      <c r="H80" s="417"/>
      <c r="I80" s="417"/>
      <c r="J80" s="417"/>
      <c r="K80" s="416"/>
      <c r="L80" s="416"/>
      <c r="M80" s="416"/>
      <c r="N80" s="275"/>
      <c r="O80" s="416"/>
      <c r="P80" s="416"/>
      <c r="Q80" s="408"/>
      <c r="R80" s="416"/>
      <c r="S80" s="418" t="b">
        <v>0</v>
      </c>
      <c r="T80" s="419"/>
    </row>
    <row r="81" spans="1:20" ht="6" customHeight="1" thickBot="1" x14ac:dyDescent="0.4">
      <c r="C81" s="414"/>
      <c r="D81" s="263"/>
      <c r="E81" s="263"/>
      <c r="F81" s="263"/>
      <c r="G81" s="263"/>
      <c r="H81" s="263"/>
      <c r="I81" s="263"/>
      <c r="J81" s="263"/>
      <c r="K81" s="263"/>
      <c r="L81" s="263"/>
      <c r="M81" s="263"/>
      <c r="N81" s="263"/>
      <c r="O81" s="263"/>
      <c r="P81" s="263"/>
      <c r="Q81" s="263"/>
      <c r="R81" s="263"/>
      <c r="S81" s="263"/>
      <c r="T81" s="264"/>
    </row>
    <row r="82" spans="1:20" ht="6" hidden="1" customHeight="1" thickBot="1" x14ac:dyDescent="0.4">
      <c r="C82" s="263"/>
      <c r="D82" s="31"/>
      <c r="E82" s="31"/>
      <c r="F82" s="31"/>
      <c r="G82" s="31"/>
      <c r="H82" s="31"/>
      <c r="I82" s="31"/>
      <c r="J82" s="31"/>
      <c r="K82" s="31"/>
      <c r="L82" s="31"/>
      <c r="M82" s="31"/>
      <c r="N82" s="31"/>
      <c r="O82" s="31"/>
      <c r="P82" s="31"/>
      <c r="Q82" s="31"/>
      <c r="R82" s="31"/>
      <c r="S82" s="31"/>
      <c r="T82" s="31"/>
    </row>
    <row r="83" spans="1:20" ht="16.5" thickBot="1" x14ac:dyDescent="0.4">
      <c r="A83" s="437">
        <f>A74+1</f>
        <v>9</v>
      </c>
      <c r="B83" s="13">
        <f>B74+10</f>
        <v>91</v>
      </c>
      <c r="C83" s="538" t="s">
        <v>320</v>
      </c>
      <c r="D83" s="67"/>
      <c r="E83" s="65" t="b">
        <v>0</v>
      </c>
      <c r="F83" s="66" t="s">
        <v>204</v>
      </c>
      <c r="G83" s="67"/>
      <c r="H83" s="540"/>
      <c r="I83" s="540"/>
      <c r="J83" s="68"/>
      <c r="K83" s="85" t="b">
        <v>0</v>
      </c>
      <c r="L83" s="68" t="s">
        <v>205</v>
      </c>
      <c r="M83" s="67"/>
      <c r="N83" s="68" t="s">
        <v>206</v>
      </c>
      <c r="O83" s="67"/>
      <c r="P83" s="541" t="s">
        <v>207</v>
      </c>
      <c r="Q83" s="541"/>
      <c r="R83" s="67"/>
      <c r="S83" s="542" t="s">
        <v>208</v>
      </c>
      <c r="T83" s="543"/>
    </row>
    <row r="84" spans="1:20" ht="15.75" customHeight="1" x14ac:dyDescent="0.35">
      <c r="A84" s="438"/>
      <c r="B84" s="284">
        <f>B83+1</f>
        <v>92</v>
      </c>
      <c r="C84" s="538"/>
      <c r="E84" s="70" t="b">
        <v>0</v>
      </c>
      <c r="F84" s="71" t="s">
        <v>209</v>
      </c>
      <c r="H84" s="45"/>
      <c r="I84" s="467" t="s">
        <v>109</v>
      </c>
      <c r="J84" s="467"/>
      <c r="K84" s="544" t="b">
        <v>0</v>
      </c>
      <c r="L84" s="545" t="s">
        <v>207</v>
      </c>
      <c r="N84" s="41" t="s">
        <v>110</v>
      </c>
      <c r="P84" s="46" t="b">
        <v>0</v>
      </c>
      <c r="Q84" s="45" t="s">
        <v>210</v>
      </c>
      <c r="S84" s="46" t="b">
        <v>0</v>
      </c>
      <c r="T84" s="80" t="s">
        <v>211</v>
      </c>
    </row>
    <row r="85" spans="1:20" ht="15.75" customHeight="1" x14ac:dyDescent="0.35">
      <c r="A85" s="438"/>
      <c r="B85" s="284">
        <f t="shared" ref="B85:B88" si="8">B84+1</f>
        <v>93</v>
      </c>
      <c r="C85" s="539"/>
      <c r="E85" s="70" t="b">
        <v>0</v>
      </c>
      <c r="F85" s="71" t="s">
        <v>212</v>
      </c>
      <c r="H85" s="46" t="b">
        <v>0</v>
      </c>
      <c r="I85" s="545" t="s">
        <v>213</v>
      </c>
      <c r="J85" s="45"/>
      <c r="K85" s="544"/>
      <c r="L85" s="545"/>
      <c r="N85" s="45"/>
      <c r="P85" s="45"/>
      <c r="Q85" s="47"/>
      <c r="S85" s="546" t="s">
        <v>214</v>
      </c>
      <c r="T85" s="547"/>
    </row>
    <row r="86" spans="1:20" x14ac:dyDescent="0.35">
      <c r="A86" s="438"/>
      <c r="B86" s="284">
        <f t="shared" si="8"/>
        <v>94</v>
      </c>
      <c r="C86" s="69"/>
      <c r="H86" s="45"/>
      <c r="I86" s="545"/>
      <c r="J86" s="45"/>
      <c r="P86" s="46" t="b">
        <v>0</v>
      </c>
      <c r="Q86" s="45" t="s">
        <v>215</v>
      </c>
      <c r="S86" s="46" t="b">
        <v>0</v>
      </c>
      <c r="T86" s="80" t="s">
        <v>216</v>
      </c>
    </row>
    <row r="87" spans="1:20" x14ac:dyDescent="0.35">
      <c r="A87" s="438"/>
      <c r="B87" s="284">
        <f t="shared" si="8"/>
        <v>95</v>
      </c>
      <c r="C87" s="69"/>
      <c r="H87" s="45"/>
      <c r="I87" s="45"/>
      <c r="J87" s="45"/>
      <c r="Q87" s="23" t="s">
        <v>108</v>
      </c>
      <c r="S87" s="46" t="b">
        <v>0</v>
      </c>
      <c r="T87" s="80" t="s">
        <v>217</v>
      </c>
    </row>
    <row r="88" spans="1:20" ht="15" thickBot="1" x14ac:dyDescent="0.4">
      <c r="A88" s="439"/>
      <c r="B88" s="284">
        <f t="shared" si="8"/>
        <v>96</v>
      </c>
      <c r="C88" s="73"/>
      <c r="D88" s="74"/>
      <c r="E88" s="74"/>
      <c r="F88" s="74"/>
      <c r="G88" s="74"/>
      <c r="H88" s="82"/>
      <c r="I88" s="82"/>
      <c r="J88" s="82"/>
      <c r="K88" s="74"/>
      <c r="L88" s="74"/>
      <c r="M88" s="74"/>
      <c r="N88" s="74"/>
      <c r="O88" s="74"/>
      <c r="P88" s="74"/>
      <c r="Q88" s="75"/>
      <c r="R88" s="74"/>
      <c r="S88" s="133" t="b">
        <v>0</v>
      </c>
      <c r="T88" s="134" t="s">
        <v>218</v>
      </c>
    </row>
    <row r="89" spans="1:20" ht="15" hidden="1" thickBot="1" x14ac:dyDescent="0.4">
      <c r="A89" s="406"/>
      <c r="B89" s="302"/>
      <c r="C89" s="415"/>
      <c r="D89" s="416"/>
      <c r="E89" s="416"/>
      <c r="F89" s="416"/>
      <c r="G89" s="416"/>
      <c r="H89" s="417"/>
      <c r="I89" s="417"/>
      <c r="J89" s="417"/>
      <c r="K89" s="416"/>
      <c r="L89" s="416"/>
      <c r="M89" s="416"/>
      <c r="N89" s="416"/>
      <c r="O89" s="416"/>
      <c r="P89" s="416"/>
      <c r="Q89" s="408"/>
      <c r="R89" s="416"/>
      <c r="S89" s="418" t="b">
        <v>0</v>
      </c>
      <c r="T89" s="419"/>
    </row>
    <row r="90" spans="1:20" ht="6" customHeight="1" thickBot="1" x14ac:dyDescent="0.4">
      <c r="C90" s="410"/>
      <c r="D90" s="275"/>
      <c r="E90" s="275"/>
      <c r="F90" s="275"/>
      <c r="G90" s="275"/>
      <c r="H90" s="275"/>
      <c r="I90" s="275"/>
      <c r="J90" s="275"/>
      <c r="K90" s="275"/>
      <c r="L90" s="275"/>
      <c r="M90" s="275"/>
      <c r="N90" s="275"/>
      <c r="O90" s="275"/>
      <c r="P90" s="275"/>
      <c r="Q90" s="275"/>
      <c r="R90" s="275"/>
      <c r="S90" s="275"/>
      <c r="T90" s="411"/>
    </row>
    <row r="91" spans="1:20" ht="6" hidden="1" customHeight="1" thickBot="1" x14ac:dyDescent="0.4">
      <c r="C91" s="263"/>
      <c r="D91" s="31"/>
      <c r="E91" s="31"/>
      <c r="F91" s="31"/>
      <c r="G91" s="31"/>
      <c r="H91" s="31"/>
      <c r="I91" s="31"/>
      <c r="J91" s="31"/>
      <c r="K91" s="31"/>
      <c r="L91" s="31"/>
      <c r="M91" s="31"/>
      <c r="N91" s="31"/>
      <c r="O91" s="31"/>
      <c r="P91" s="31"/>
      <c r="Q91" s="31"/>
      <c r="R91" s="31"/>
      <c r="S91" s="31"/>
      <c r="T91" s="31"/>
    </row>
    <row r="92" spans="1:20" ht="16.5" thickBot="1" x14ac:dyDescent="0.4">
      <c r="A92" s="437">
        <f>A83+1</f>
        <v>10</v>
      </c>
      <c r="B92" s="13">
        <f>B83+10</f>
        <v>101</v>
      </c>
      <c r="C92" s="538" t="s">
        <v>320</v>
      </c>
      <c r="D92" s="67"/>
      <c r="E92" s="65" t="b">
        <v>0</v>
      </c>
      <c r="F92" s="66" t="s">
        <v>204</v>
      </c>
      <c r="G92" s="67"/>
      <c r="H92" s="540"/>
      <c r="I92" s="540"/>
      <c r="J92" s="68"/>
      <c r="K92" s="85" t="b">
        <v>0</v>
      </c>
      <c r="L92" s="68" t="s">
        <v>205</v>
      </c>
      <c r="M92" s="67"/>
      <c r="N92" s="68" t="s">
        <v>206</v>
      </c>
      <c r="O92" s="67"/>
      <c r="P92" s="541" t="s">
        <v>207</v>
      </c>
      <c r="Q92" s="541"/>
      <c r="R92" s="67"/>
      <c r="S92" s="542" t="s">
        <v>208</v>
      </c>
      <c r="T92" s="543"/>
    </row>
    <row r="93" spans="1:20" ht="15.75" customHeight="1" x14ac:dyDescent="0.35">
      <c r="A93" s="438"/>
      <c r="B93" s="284">
        <f>B92+1</f>
        <v>102</v>
      </c>
      <c r="C93" s="538"/>
      <c r="E93" s="70" t="b">
        <v>0</v>
      </c>
      <c r="F93" s="71" t="s">
        <v>209</v>
      </c>
      <c r="H93" s="45"/>
      <c r="I93" s="467" t="s">
        <v>109</v>
      </c>
      <c r="J93" s="467"/>
      <c r="K93" s="544" t="b">
        <v>0</v>
      </c>
      <c r="L93" s="545" t="s">
        <v>207</v>
      </c>
      <c r="N93" s="41" t="s">
        <v>110</v>
      </c>
      <c r="P93" s="46" t="b">
        <v>0</v>
      </c>
      <c r="Q93" s="45" t="s">
        <v>210</v>
      </c>
      <c r="S93" s="46" t="b">
        <v>0</v>
      </c>
      <c r="T93" s="80" t="s">
        <v>211</v>
      </c>
    </row>
    <row r="94" spans="1:20" ht="15.75" customHeight="1" x14ac:dyDescent="0.35">
      <c r="A94" s="438"/>
      <c r="B94" s="284">
        <f t="shared" ref="B94:B97" si="9">B93+1</f>
        <v>103</v>
      </c>
      <c r="C94" s="539"/>
      <c r="E94" s="70" t="b">
        <v>0</v>
      </c>
      <c r="F94" s="71" t="s">
        <v>212</v>
      </c>
      <c r="H94" s="46" t="b">
        <v>0</v>
      </c>
      <c r="I94" s="545" t="s">
        <v>213</v>
      </c>
      <c r="J94" s="45"/>
      <c r="K94" s="544"/>
      <c r="L94" s="545"/>
      <c r="N94" s="45"/>
      <c r="P94" s="45"/>
      <c r="Q94" s="47"/>
      <c r="S94" s="546" t="s">
        <v>214</v>
      </c>
      <c r="T94" s="547"/>
    </row>
    <row r="95" spans="1:20" x14ac:dyDescent="0.35">
      <c r="A95" s="438"/>
      <c r="B95" s="284">
        <f t="shared" si="9"/>
        <v>104</v>
      </c>
      <c r="C95" s="69"/>
      <c r="H95" s="45"/>
      <c r="I95" s="545"/>
      <c r="J95" s="45"/>
      <c r="P95" s="46" t="b">
        <v>0</v>
      </c>
      <c r="Q95" s="45" t="s">
        <v>215</v>
      </c>
      <c r="S95" s="46" t="b">
        <v>0</v>
      </c>
      <c r="T95" s="80" t="s">
        <v>216</v>
      </c>
    </row>
    <row r="96" spans="1:20" x14ac:dyDescent="0.35">
      <c r="A96" s="438"/>
      <c r="B96" s="284">
        <f t="shared" si="9"/>
        <v>105</v>
      </c>
      <c r="C96" s="69"/>
      <c r="H96" s="45"/>
      <c r="I96" s="45"/>
      <c r="J96" s="45"/>
      <c r="Q96" s="23" t="s">
        <v>108</v>
      </c>
      <c r="S96" s="46" t="b">
        <v>0</v>
      </c>
      <c r="T96" s="80" t="s">
        <v>217</v>
      </c>
    </row>
    <row r="97" spans="1:20" ht="15" thickBot="1" x14ac:dyDescent="0.4">
      <c r="A97" s="439"/>
      <c r="B97" s="284">
        <f t="shared" si="9"/>
        <v>106</v>
      </c>
      <c r="C97" s="73"/>
      <c r="D97" s="74"/>
      <c r="E97" s="74"/>
      <c r="F97" s="74"/>
      <c r="G97" s="74"/>
      <c r="H97" s="82"/>
      <c r="I97" s="82"/>
      <c r="J97" s="82"/>
      <c r="K97" s="74"/>
      <c r="L97" s="74"/>
      <c r="M97" s="74"/>
      <c r="N97" s="74"/>
      <c r="O97" s="74"/>
      <c r="P97" s="74"/>
      <c r="Q97" s="75"/>
      <c r="R97" s="74"/>
      <c r="S97" s="133" t="b">
        <v>0</v>
      </c>
      <c r="T97" s="134" t="s">
        <v>218</v>
      </c>
    </row>
    <row r="98" spans="1:20" ht="15" hidden="1" thickBot="1" x14ac:dyDescent="0.4">
      <c r="A98" s="406"/>
      <c r="B98" s="302"/>
      <c r="C98" s="415"/>
      <c r="D98" s="416"/>
      <c r="E98" s="416"/>
      <c r="F98" s="416"/>
      <c r="G98" s="416"/>
      <c r="H98" s="417"/>
      <c r="I98" s="417"/>
      <c r="J98" s="417"/>
      <c r="K98" s="416"/>
      <c r="L98" s="416"/>
      <c r="M98" s="416"/>
      <c r="N98" s="416"/>
      <c r="O98" s="416"/>
      <c r="P98" s="416"/>
      <c r="Q98" s="408"/>
      <c r="R98" s="416"/>
      <c r="S98" s="418" t="b">
        <v>0</v>
      </c>
      <c r="T98" s="419"/>
    </row>
    <row r="99" spans="1:20" ht="6" customHeight="1" thickBot="1" x14ac:dyDescent="0.4">
      <c r="C99" s="410"/>
      <c r="D99" s="275"/>
      <c r="E99" s="275"/>
      <c r="F99" s="275"/>
      <c r="G99" s="275"/>
      <c r="H99" s="275"/>
      <c r="I99" s="275"/>
      <c r="J99" s="275"/>
      <c r="K99" s="275"/>
      <c r="L99" s="275"/>
      <c r="M99" s="275"/>
      <c r="N99" s="275"/>
      <c r="O99" s="275"/>
      <c r="P99" s="275"/>
      <c r="Q99" s="275"/>
      <c r="R99" s="275"/>
      <c r="S99" s="275"/>
      <c r="T99" s="411"/>
    </row>
    <row r="100" spans="1:20" ht="6" hidden="1" customHeight="1" thickBot="1" x14ac:dyDescent="0.4">
      <c r="C100" s="263"/>
      <c r="D100" s="31"/>
      <c r="E100" s="31"/>
      <c r="F100" s="31"/>
      <c r="G100" s="31"/>
      <c r="H100" s="31"/>
      <c r="I100" s="31"/>
      <c r="J100" s="31"/>
      <c r="K100" s="31"/>
      <c r="L100" s="31"/>
      <c r="M100" s="31"/>
      <c r="N100" s="31"/>
      <c r="O100" s="31"/>
      <c r="P100" s="31"/>
      <c r="Q100" s="31"/>
      <c r="R100" s="31"/>
      <c r="S100" s="31"/>
      <c r="T100" s="31"/>
    </row>
    <row r="101" spans="1:20" ht="16.5" thickBot="1" x14ac:dyDescent="0.4">
      <c r="A101" s="437">
        <f>A92+1</f>
        <v>11</v>
      </c>
      <c r="B101" s="13">
        <f>B92+10</f>
        <v>111</v>
      </c>
      <c r="C101" s="538" t="s">
        <v>320</v>
      </c>
      <c r="D101" s="67"/>
      <c r="E101" s="65" t="b">
        <v>0</v>
      </c>
      <c r="F101" s="66" t="s">
        <v>204</v>
      </c>
      <c r="G101" s="67"/>
      <c r="H101" s="540"/>
      <c r="I101" s="540"/>
      <c r="J101" s="68"/>
      <c r="K101" s="85" t="b">
        <v>0</v>
      </c>
      <c r="L101" s="68" t="s">
        <v>205</v>
      </c>
      <c r="M101" s="67"/>
      <c r="N101" s="68" t="s">
        <v>206</v>
      </c>
      <c r="O101" s="67"/>
      <c r="P101" s="541" t="s">
        <v>207</v>
      </c>
      <c r="Q101" s="541"/>
      <c r="R101" s="67"/>
      <c r="S101" s="542" t="s">
        <v>208</v>
      </c>
      <c r="T101" s="543"/>
    </row>
    <row r="102" spans="1:20" ht="15.75" customHeight="1" x14ac:dyDescent="0.35">
      <c r="A102" s="438"/>
      <c r="B102" s="284">
        <f>B101+1</f>
        <v>112</v>
      </c>
      <c r="C102" s="538"/>
      <c r="E102" s="70" t="b">
        <v>0</v>
      </c>
      <c r="F102" s="71" t="s">
        <v>209</v>
      </c>
      <c r="H102" s="45"/>
      <c r="I102" s="467" t="s">
        <v>109</v>
      </c>
      <c r="J102" s="467"/>
      <c r="K102" s="544" t="b">
        <v>0</v>
      </c>
      <c r="L102" s="545" t="s">
        <v>207</v>
      </c>
      <c r="N102" s="41" t="s">
        <v>110</v>
      </c>
      <c r="P102" s="46" t="b">
        <v>0</v>
      </c>
      <c r="Q102" s="45" t="s">
        <v>210</v>
      </c>
      <c r="S102" s="46" t="b">
        <v>0</v>
      </c>
      <c r="T102" s="80" t="s">
        <v>211</v>
      </c>
    </row>
    <row r="103" spans="1:20" ht="15.75" customHeight="1" x14ac:dyDescent="0.35">
      <c r="A103" s="438"/>
      <c r="B103" s="284">
        <f t="shared" ref="B103:B106" si="10">B102+1</f>
        <v>113</v>
      </c>
      <c r="C103" s="539"/>
      <c r="E103" s="70" t="b">
        <v>0</v>
      </c>
      <c r="F103" s="71" t="s">
        <v>212</v>
      </c>
      <c r="H103" s="46" t="b">
        <v>0</v>
      </c>
      <c r="I103" s="545" t="s">
        <v>213</v>
      </c>
      <c r="J103" s="45"/>
      <c r="K103" s="544"/>
      <c r="L103" s="545"/>
      <c r="N103" s="45"/>
      <c r="P103" s="45"/>
      <c r="Q103" s="47"/>
      <c r="S103" s="546" t="s">
        <v>214</v>
      </c>
      <c r="T103" s="547"/>
    </row>
    <row r="104" spans="1:20" x14ac:dyDescent="0.35">
      <c r="A104" s="438"/>
      <c r="B104" s="284">
        <f t="shared" si="10"/>
        <v>114</v>
      </c>
      <c r="C104" s="69"/>
      <c r="H104" s="45"/>
      <c r="I104" s="545"/>
      <c r="J104" s="45"/>
      <c r="P104" s="46" t="b">
        <v>0</v>
      </c>
      <c r="Q104" s="45" t="s">
        <v>215</v>
      </c>
      <c r="S104" s="46" t="b">
        <v>0</v>
      </c>
      <c r="T104" s="80" t="s">
        <v>216</v>
      </c>
    </row>
    <row r="105" spans="1:20" x14ac:dyDescent="0.35">
      <c r="A105" s="438"/>
      <c r="B105" s="284">
        <f t="shared" si="10"/>
        <v>115</v>
      </c>
      <c r="C105" s="69"/>
      <c r="H105" s="45"/>
      <c r="I105" s="45"/>
      <c r="J105" s="45"/>
      <c r="Q105" s="23" t="s">
        <v>108</v>
      </c>
      <c r="S105" s="46" t="b">
        <v>0</v>
      </c>
      <c r="T105" s="80" t="s">
        <v>217</v>
      </c>
    </row>
    <row r="106" spans="1:20" ht="15" thickBot="1" x14ac:dyDescent="0.4">
      <c r="A106" s="439"/>
      <c r="B106" s="284">
        <f t="shared" si="10"/>
        <v>116</v>
      </c>
      <c r="C106" s="69"/>
      <c r="H106" s="45"/>
      <c r="I106" s="45"/>
      <c r="J106" s="45"/>
      <c r="Q106" s="47"/>
      <c r="S106" s="46" t="b">
        <v>0</v>
      </c>
      <c r="T106" s="80" t="s">
        <v>218</v>
      </c>
    </row>
    <row r="107" spans="1:20" ht="15" hidden="1" thickBot="1" x14ac:dyDescent="0.4">
      <c r="A107" s="406"/>
      <c r="B107" s="302"/>
      <c r="C107" s="415"/>
      <c r="D107" s="416"/>
      <c r="E107" s="416"/>
      <c r="F107" s="416"/>
      <c r="G107" s="416"/>
      <c r="H107" s="417"/>
      <c r="I107" s="417"/>
      <c r="J107" s="417"/>
      <c r="K107" s="416"/>
      <c r="L107" s="416"/>
      <c r="M107" s="416"/>
      <c r="N107" s="416"/>
      <c r="O107" s="416"/>
      <c r="P107" s="416"/>
      <c r="Q107" s="408"/>
      <c r="R107" s="416"/>
      <c r="S107" s="418" t="b">
        <v>0</v>
      </c>
      <c r="T107" s="419"/>
    </row>
    <row r="108" spans="1:20" ht="6" customHeight="1" thickBot="1" x14ac:dyDescent="0.4">
      <c r="C108" s="410"/>
      <c r="D108" s="275"/>
      <c r="E108" s="275"/>
      <c r="F108" s="275"/>
      <c r="G108" s="275"/>
      <c r="H108" s="275"/>
      <c r="I108" s="275"/>
      <c r="J108" s="275"/>
      <c r="K108" s="275"/>
      <c r="L108" s="275"/>
      <c r="M108" s="275"/>
      <c r="N108" s="275"/>
      <c r="O108" s="275"/>
      <c r="P108" s="275"/>
      <c r="Q108" s="275"/>
      <c r="R108" s="275"/>
      <c r="S108" s="275"/>
      <c r="T108" s="411"/>
    </row>
    <row r="109" spans="1:20" ht="10.5" hidden="1" customHeight="1" thickBot="1" x14ac:dyDescent="0.4">
      <c r="C109" s="263"/>
      <c r="D109" s="31"/>
      <c r="E109" s="31"/>
      <c r="F109" s="31"/>
      <c r="G109" s="31"/>
      <c r="H109" s="31"/>
      <c r="I109" s="31"/>
      <c r="J109" s="31"/>
      <c r="K109" s="31"/>
      <c r="L109" s="31"/>
      <c r="M109" s="31"/>
      <c r="N109" s="31"/>
      <c r="O109" s="31"/>
      <c r="P109" s="31"/>
      <c r="Q109" s="31"/>
      <c r="R109" s="31"/>
      <c r="S109" s="31"/>
      <c r="T109" s="31"/>
    </row>
    <row r="110" spans="1:20" ht="16.5" thickBot="1" x14ac:dyDescent="0.4">
      <c r="A110" s="437">
        <f>A101+1</f>
        <v>12</v>
      </c>
      <c r="B110" s="13">
        <f>B101+10</f>
        <v>121</v>
      </c>
      <c r="C110" s="538" t="s">
        <v>320</v>
      </c>
      <c r="D110" s="67"/>
      <c r="E110" s="65" t="b">
        <v>0</v>
      </c>
      <c r="F110" s="66" t="s">
        <v>204</v>
      </c>
      <c r="G110" s="67"/>
      <c r="H110" s="540"/>
      <c r="I110" s="540"/>
      <c r="J110" s="68"/>
      <c r="K110" s="85" t="b">
        <v>0</v>
      </c>
      <c r="L110" s="68" t="s">
        <v>205</v>
      </c>
      <c r="M110" s="67"/>
      <c r="N110" s="68" t="s">
        <v>206</v>
      </c>
      <c r="O110" s="67"/>
      <c r="P110" s="541" t="s">
        <v>207</v>
      </c>
      <c r="Q110" s="541"/>
      <c r="R110" s="67"/>
      <c r="S110" s="542" t="s">
        <v>208</v>
      </c>
      <c r="T110" s="543"/>
    </row>
    <row r="111" spans="1:20" ht="15.75" customHeight="1" x14ac:dyDescent="0.35">
      <c r="A111" s="438"/>
      <c r="B111" s="284">
        <f>B110+1</f>
        <v>122</v>
      </c>
      <c r="C111" s="538"/>
      <c r="E111" s="70" t="b">
        <v>0</v>
      </c>
      <c r="F111" s="71" t="s">
        <v>209</v>
      </c>
      <c r="H111" s="45"/>
      <c r="I111" s="467" t="s">
        <v>109</v>
      </c>
      <c r="J111" s="467"/>
      <c r="K111" s="544" t="b">
        <v>0</v>
      </c>
      <c r="L111" s="545" t="s">
        <v>207</v>
      </c>
      <c r="N111" s="41" t="s">
        <v>110</v>
      </c>
      <c r="P111" s="46" t="b">
        <v>0</v>
      </c>
      <c r="Q111" s="45" t="s">
        <v>210</v>
      </c>
      <c r="S111" s="46" t="b">
        <v>0</v>
      </c>
      <c r="T111" s="80" t="s">
        <v>211</v>
      </c>
    </row>
    <row r="112" spans="1:20" ht="15.75" customHeight="1" x14ac:dyDescent="0.35">
      <c r="A112" s="438"/>
      <c r="B112" s="284">
        <f t="shared" ref="B112:B115" si="11">B111+1</f>
        <v>123</v>
      </c>
      <c r="C112" s="539"/>
      <c r="E112" s="70" t="b">
        <v>0</v>
      </c>
      <c r="F112" s="71" t="s">
        <v>212</v>
      </c>
      <c r="H112" s="46" t="b">
        <v>0</v>
      </c>
      <c r="I112" s="545" t="s">
        <v>213</v>
      </c>
      <c r="J112" s="45"/>
      <c r="K112" s="544"/>
      <c r="L112" s="545"/>
      <c r="N112" s="45"/>
      <c r="P112" s="45"/>
      <c r="Q112" s="47"/>
      <c r="S112" s="546" t="s">
        <v>214</v>
      </c>
      <c r="T112" s="547"/>
    </row>
    <row r="113" spans="1:20" x14ac:dyDescent="0.35">
      <c r="A113" s="438"/>
      <c r="B113" s="284">
        <f t="shared" si="11"/>
        <v>124</v>
      </c>
      <c r="C113" s="69"/>
      <c r="H113" s="45"/>
      <c r="I113" s="545"/>
      <c r="J113" s="45"/>
      <c r="P113" s="46" t="b">
        <v>0</v>
      </c>
      <c r="Q113" s="45" t="s">
        <v>215</v>
      </c>
      <c r="S113" s="46" t="b">
        <v>0</v>
      </c>
      <c r="T113" s="80" t="s">
        <v>216</v>
      </c>
    </row>
    <row r="114" spans="1:20" x14ac:dyDescent="0.35">
      <c r="A114" s="438"/>
      <c r="B114" s="284">
        <f t="shared" si="11"/>
        <v>125</v>
      </c>
      <c r="C114" s="69"/>
      <c r="H114" s="45"/>
      <c r="I114" s="45"/>
      <c r="J114" s="45"/>
      <c r="Q114" s="23" t="s">
        <v>108</v>
      </c>
      <c r="S114" s="46" t="b">
        <v>0</v>
      </c>
      <c r="T114" s="80" t="s">
        <v>217</v>
      </c>
    </row>
    <row r="115" spans="1:20" ht="15" thickBot="1" x14ac:dyDescent="0.4">
      <c r="A115" s="439"/>
      <c r="B115" s="284">
        <f t="shared" si="11"/>
        <v>126</v>
      </c>
      <c r="C115" s="73"/>
      <c r="D115" s="74"/>
      <c r="E115" s="74"/>
      <c r="F115" s="74"/>
      <c r="G115" s="74"/>
      <c r="H115" s="82"/>
      <c r="I115" s="82"/>
      <c r="J115" s="82"/>
      <c r="K115" s="74"/>
      <c r="L115" s="74"/>
      <c r="M115" s="74"/>
      <c r="N115" s="74"/>
      <c r="O115" s="74"/>
      <c r="P115" s="74"/>
      <c r="Q115" s="75"/>
      <c r="R115" s="74"/>
      <c r="S115" s="133" t="b">
        <v>0</v>
      </c>
      <c r="T115" s="134" t="s">
        <v>218</v>
      </c>
    </row>
    <row r="116" spans="1:20" ht="15" hidden="1" thickBot="1" x14ac:dyDescent="0.4">
      <c r="A116" s="406"/>
      <c r="B116" s="302"/>
      <c r="C116" s="415"/>
      <c r="D116" s="416"/>
      <c r="E116" s="416"/>
      <c r="F116" s="416"/>
      <c r="G116" s="416"/>
      <c r="H116" s="417"/>
      <c r="I116" s="417"/>
      <c r="J116" s="417"/>
      <c r="K116" s="416"/>
      <c r="L116" s="416"/>
      <c r="M116" s="416"/>
      <c r="N116" s="416"/>
      <c r="O116" s="416"/>
      <c r="P116" s="416"/>
      <c r="Q116" s="408"/>
      <c r="R116" s="416"/>
      <c r="S116" s="418" t="b">
        <v>0</v>
      </c>
      <c r="T116" s="419"/>
    </row>
    <row r="117" spans="1:20" ht="6" customHeight="1" thickBot="1" x14ac:dyDescent="0.4">
      <c r="C117" s="410"/>
      <c r="D117" s="275"/>
      <c r="E117" s="275"/>
      <c r="F117" s="275"/>
      <c r="G117" s="275"/>
      <c r="H117" s="275"/>
      <c r="I117" s="275"/>
      <c r="J117" s="275"/>
      <c r="K117" s="275"/>
      <c r="L117" s="275"/>
      <c r="M117" s="275"/>
      <c r="N117" s="275"/>
      <c r="O117" s="275"/>
      <c r="P117" s="275"/>
      <c r="Q117" s="275"/>
      <c r="R117" s="275"/>
      <c r="S117" s="275"/>
      <c r="T117" s="411"/>
    </row>
    <row r="118" spans="1:20" ht="6" hidden="1" customHeight="1" thickBot="1" x14ac:dyDescent="0.4">
      <c r="C118" s="263"/>
      <c r="D118" s="31"/>
      <c r="E118" s="31"/>
      <c r="F118" s="31"/>
      <c r="G118" s="31"/>
      <c r="H118" s="31"/>
      <c r="I118" s="31"/>
      <c r="J118" s="31"/>
      <c r="K118" s="31"/>
      <c r="L118" s="31"/>
      <c r="M118" s="31"/>
      <c r="N118" s="31"/>
      <c r="O118" s="31"/>
      <c r="P118" s="31"/>
      <c r="Q118" s="31"/>
      <c r="R118" s="31"/>
      <c r="S118" s="31"/>
      <c r="T118" s="31"/>
    </row>
    <row r="119" spans="1:20" ht="16.5" thickBot="1" x14ac:dyDescent="0.4">
      <c r="A119" s="437">
        <f>A110+1</f>
        <v>13</v>
      </c>
      <c r="B119" s="13">
        <f>B110+10</f>
        <v>131</v>
      </c>
      <c r="C119" s="538" t="s">
        <v>320</v>
      </c>
      <c r="D119" s="67"/>
      <c r="E119" s="65" t="b">
        <v>0</v>
      </c>
      <c r="F119" s="66" t="s">
        <v>204</v>
      </c>
      <c r="G119" s="67"/>
      <c r="H119" s="540"/>
      <c r="I119" s="540"/>
      <c r="J119" s="68"/>
      <c r="K119" s="85" t="b">
        <v>0</v>
      </c>
      <c r="L119" s="68" t="s">
        <v>205</v>
      </c>
      <c r="M119" s="67"/>
      <c r="N119" s="68" t="s">
        <v>206</v>
      </c>
      <c r="O119" s="67"/>
      <c r="P119" s="541" t="s">
        <v>207</v>
      </c>
      <c r="Q119" s="541"/>
      <c r="R119" s="67"/>
      <c r="S119" s="542" t="s">
        <v>208</v>
      </c>
      <c r="T119" s="543"/>
    </row>
    <row r="120" spans="1:20" ht="15.75" customHeight="1" x14ac:dyDescent="0.35">
      <c r="A120" s="438"/>
      <c r="B120" s="284">
        <f>B119+1</f>
        <v>132</v>
      </c>
      <c r="C120" s="538"/>
      <c r="E120" s="70" t="b">
        <v>0</v>
      </c>
      <c r="F120" s="71" t="s">
        <v>209</v>
      </c>
      <c r="H120" s="45"/>
      <c r="I120" s="467" t="s">
        <v>109</v>
      </c>
      <c r="J120" s="467"/>
      <c r="K120" s="544" t="b">
        <v>0</v>
      </c>
      <c r="L120" s="545" t="s">
        <v>207</v>
      </c>
      <c r="N120" s="41" t="s">
        <v>110</v>
      </c>
      <c r="P120" s="46" t="b">
        <v>0</v>
      </c>
      <c r="Q120" s="45" t="s">
        <v>210</v>
      </c>
      <c r="S120" s="46" t="b">
        <v>0</v>
      </c>
      <c r="T120" s="80" t="s">
        <v>211</v>
      </c>
    </row>
    <row r="121" spans="1:20" ht="15.75" customHeight="1" x14ac:dyDescent="0.35">
      <c r="A121" s="438"/>
      <c r="B121" s="284">
        <f t="shared" ref="B121:B124" si="12">B120+1</f>
        <v>133</v>
      </c>
      <c r="C121" s="539"/>
      <c r="E121" s="70" t="b">
        <v>0</v>
      </c>
      <c r="F121" s="71" t="s">
        <v>212</v>
      </c>
      <c r="H121" s="46" t="b">
        <v>0</v>
      </c>
      <c r="I121" s="545" t="s">
        <v>213</v>
      </c>
      <c r="J121" s="45"/>
      <c r="K121" s="544"/>
      <c r="L121" s="545"/>
      <c r="N121" s="45"/>
      <c r="P121" s="45"/>
      <c r="Q121" s="47"/>
      <c r="S121" s="546" t="s">
        <v>214</v>
      </c>
      <c r="T121" s="547"/>
    </row>
    <row r="122" spans="1:20" x14ac:dyDescent="0.35">
      <c r="A122" s="438"/>
      <c r="B122" s="284">
        <f t="shared" si="12"/>
        <v>134</v>
      </c>
      <c r="C122" s="69"/>
      <c r="H122" s="45"/>
      <c r="I122" s="545"/>
      <c r="J122" s="45"/>
      <c r="P122" s="46" t="b">
        <v>0</v>
      </c>
      <c r="Q122" s="45" t="s">
        <v>215</v>
      </c>
      <c r="S122" s="46" t="b">
        <v>0</v>
      </c>
      <c r="T122" s="80" t="s">
        <v>216</v>
      </c>
    </row>
    <row r="123" spans="1:20" x14ac:dyDescent="0.35">
      <c r="A123" s="438"/>
      <c r="B123" s="284">
        <f t="shared" si="12"/>
        <v>135</v>
      </c>
      <c r="C123" s="69"/>
      <c r="H123" s="45"/>
      <c r="I123" s="45"/>
      <c r="J123" s="45"/>
      <c r="Q123" s="23" t="s">
        <v>108</v>
      </c>
      <c r="S123" s="46" t="b">
        <v>0</v>
      </c>
      <c r="T123" s="80" t="s">
        <v>217</v>
      </c>
    </row>
    <row r="124" spans="1:20" ht="15" thickBot="1" x14ac:dyDescent="0.4">
      <c r="A124" s="439"/>
      <c r="B124" s="284">
        <f t="shared" si="12"/>
        <v>136</v>
      </c>
      <c r="C124" s="73"/>
      <c r="D124" s="74"/>
      <c r="E124" s="74"/>
      <c r="F124" s="74"/>
      <c r="G124" s="74"/>
      <c r="H124" s="82"/>
      <c r="I124" s="82"/>
      <c r="J124" s="82"/>
      <c r="K124" s="74"/>
      <c r="L124" s="74"/>
      <c r="M124" s="74"/>
      <c r="N124" s="74"/>
      <c r="O124" s="74"/>
      <c r="P124" s="74"/>
      <c r="Q124" s="75"/>
      <c r="R124" s="74"/>
      <c r="S124" s="133" t="b">
        <v>0</v>
      </c>
      <c r="T124" s="134" t="s">
        <v>218</v>
      </c>
    </row>
    <row r="125" spans="1:20" ht="15" hidden="1" thickBot="1" x14ac:dyDescent="0.4">
      <c r="A125" s="406"/>
      <c r="B125" s="302"/>
      <c r="C125" s="415"/>
      <c r="D125" s="416"/>
      <c r="E125" s="416"/>
      <c r="F125" s="416"/>
      <c r="G125" s="416"/>
      <c r="H125" s="417"/>
      <c r="I125" s="417"/>
      <c r="J125" s="417"/>
      <c r="K125" s="416"/>
      <c r="L125" s="416"/>
      <c r="M125" s="416"/>
      <c r="N125" s="416"/>
      <c r="O125" s="416"/>
      <c r="P125" s="416"/>
      <c r="Q125" s="408"/>
      <c r="R125" s="416"/>
      <c r="S125" s="418" t="b">
        <v>0</v>
      </c>
      <c r="T125" s="419"/>
    </row>
    <row r="126" spans="1:20" ht="15" thickBot="1" x14ac:dyDescent="0.4">
      <c r="C126" s="410"/>
      <c r="D126" s="275"/>
      <c r="E126" s="275"/>
      <c r="F126" s="275"/>
      <c r="G126" s="275"/>
      <c r="H126" s="275"/>
      <c r="I126" s="275"/>
      <c r="J126" s="275"/>
      <c r="K126" s="275"/>
      <c r="L126" s="275"/>
      <c r="M126" s="275"/>
      <c r="N126" s="275"/>
      <c r="O126" s="275"/>
      <c r="P126" s="275"/>
      <c r="Q126" s="275"/>
      <c r="R126" s="275"/>
      <c r="S126" s="275"/>
      <c r="T126" s="411"/>
    </row>
    <row r="127" spans="1:20" ht="6" hidden="1" customHeight="1" thickBot="1" x14ac:dyDescent="0.4">
      <c r="C127" s="263"/>
      <c r="D127" s="31"/>
      <c r="E127" s="31"/>
      <c r="F127" s="31"/>
      <c r="G127" s="31"/>
      <c r="H127" s="31"/>
      <c r="I127" s="31"/>
      <c r="J127" s="31"/>
      <c r="K127" s="31"/>
      <c r="L127" s="31"/>
      <c r="M127" s="31"/>
      <c r="N127" s="31"/>
      <c r="O127" s="31"/>
      <c r="P127" s="31"/>
      <c r="Q127" s="31"/>
      <c r="R127" s="31"/>
      <c r="S127" s="31"/>
      <c r="T127" s="31"/>
    </row>
    <row r="128" spans="1:20" ht="16.5" thickBot="1" x14ac:dyDescent="0.4">
      <c r="A128" s="437">
        <f>A119+1</f>
        <v>14</v>
      </c>
      <c r="B128" s="13">
        <f>B119+10</f>
        <v>141</v>
      </c>
      <c r="C128" s="538" t="s">
        <v>320</v>
      </c>
      <c r="D128" s="67"/>
      <c r="E128" s="65" t="b">
        <v>0</v>
      </c>
      <c r="F128" s="66" t="s">
        <v>204</v>
      </c>
      <c r="G128" s="67"/>
      <c r="H128" s="540"/>
      <c r="I128" s="540"/>
      <c r="J128" s="68"/>
      <c r="K128" s="85" t="b">
        <v>0</v>
      </c>
      <c r="L128" s="68" t="s">
        <v>205</v>
      </c>
      <c r="M128" s="67"/>
      <c r="N128" s="68" t="s">
        <v>206</v>
      </c>
      <c r="O128" s="67"/>
      <c r="P128" s="541" t="s">
        <v>207</v>
      </c>
      <c r="Q128" s="541"/>
      <c r="R128" s="67"/>
      <c r="S128" s="542" t="s">
        <v>208</v>
      </c>
      <c r="T128" s="543"/>
    </row>
    <row r="129" spans="1:20" ht="15.75" customHeight="1" x14ac:dyDescent="0.35">
      <c r="A129" s="438"/>
      <c r="B129" s="284">
        <f>B128+1</f>
        <v>142</v>
      </c>
      <c r="C129" s="538"/>
      <c r="E129" s="70" t="b">
        <v>0</v>
      </c>
      <c r="F129" s="71" t="s">
        <v>209</v>
      </c>
      <c r="H129" s="45"/>
      <c r="I129" s="467" t="s">
        <v>109</v>
      </c>
      <c r="J129" s="467"/>
      <c r="K129" s="544" t="b">
        <v>0</v>
      </c>
      <c r="L129" s="545" t="s">
        <v>207</v>
      </c>
      <c r="N129" s="41" t="s">
        <v>110</v>
      </c>
      <c r="P129" s="46" t="b">
        <v>0</v>
      </c>
      <c r="Q129" s="45" t="s">
        <v>210</v>
      </c>
      <c r="S129" s="46" t="b">
        <v>0</v>
      </c>
      <c r="T129" s="80" t="s">
        <v>211</v>
      </c>
    </row>
    <row r="130" spans="1:20" ht="15.75" customHeight="1" x14ac:dyDescent="0.35">
      <c r="A130" s="438"/>
      <c r="B130" s="284">
        <f t="shared" ref="B130:B133" si="13">B129+1</f>
        <v>143</v>
      </c>
      <c r="C130" s="539"/>
      <c r="E130" s="70" t="b">
        <v>0</v>
      </c>
      <c r="F130" s="71" t="s">
        <v>212</v>
      </c>
      <c r="H130" s="46" t="b">
        <v>0</v>
      </c>
      <c r="I130" s="545" t="s">
        <v>213</v>
      </c>
      <c r="J130" s="45"/>
      <c r="K130" s="544"/>
      <c r="L130" s="545"/>
      <c r="N130" s="45"/>
      <c r="P130" s="45"/>
      <c r="Q130" s="47"/>
      <c r="S130" s="546" t="s">
        <v>214</v>
      </c>
      <c r="T130" s="547"/>
    </row>
    <row r="131" spans="1:20" x14ac:dyDescent="0.35">
      <c r="A131" s="438"/>
      <c r="B131" s="284">
        <f t="shared" si="13"/>
        <v>144</v>
      </c>
      <c r="C131" s="69"/>
      <c r="H131" s="45"/>
      <c r="I131" s="545"/>
      <c r="J131" s="45"/>
      <c r="P131" s="46" t="b">
        <v>0</v>
      </c>
      <c r="Q131" s="45" t="s">
        <v>215</v>
      </c>
      <c r="S131" s="46" t="b">
        <v>0</v>
      </c>
      <c r="T131" s="80" t="s">
        <v>216</v>
      </c>
    </row>
    <row r="132" spans="1:20" x14ac:dyDescent="0.35">
      <c r="A132" s="438"/>
      <c r="B132" s="284">
        <f t="shared" si="13"/>
        <v>145</v>
      </c>
      <c r="C132" s="69"/>
      <c r="H132" s="45"/>
      <c r="I132" s="45"/>
      <c r="J132" s="45"/>
      <c r="Q132" s="23" t="s">
        <v>108</v>
      </c>
      <c r="S132" s="46" t="b">
        <v>0</v>
      </c>
      <c r="T132" s="80" t="s">
        <v>217</v>
      </c>
    </row>
    <row r="133" spans="1:20" ht="15" thickBot="1" x14ac:dyDescent="0.4">
      <c r="A133" s="439"/>
      <c r="B133" s="284">
        <f t="shared" si="13"/>
        <v>146</v>
      </c>
      <c r="C133" s="73"/>
      <c r="D133" s="74"/>
      <c r="E133" s="74"/>
      <c r="F133" s="74"/>
      <c r="G133" s="74"/>
      <c r="H133" s="82"/>
      <c r="I133" s="82"/>
      <c r="J133" s="82"/>
      <c r="K133" s="74"/>
      <c r="L133" s="74"/>
      <c r="M133" s="74"/>
      <c r="N133" s="74"/>
      <c r="O133" s="74"/>
      <c r="P133" s="74"/>
      <c r="Q133" s="75"/>
      <c r="R133" s="74"/>
      <c r="S133" s="133" t="b">
        <v>0</v>
      </c>
      <c r="T133" s="134" t="s">
        <v>218</v>
      </c>
    </row>
    <row r="134" spans="1:20" ht="15" hidden="1" thickBot="1" x14ac:dyDescent="0.4">
      <c r="A134" s="406"/>
      <c r="B134" s="302"/>
      <c r="C134" s="415"/>
      <c r="D134" s="416"/>
      <c r="E134" s="416"/>
      <c r="F134" s="416"/>
      <c r="G134" s="416"/>
      <c r="H134" s="417"/>
      <c r="I134" s="417"/>
      <c r="J134" s="417"/>
      <c r="K134" s="416"/>
      <c r="L134" s="416"/>
      <c r="M134" s="416"/>
      <c r="N134" s="416"/>
      <c r="O134" s="416"/>
      <c r="P134" s="416"/>
      <c r="Q134" s="408"/>
      <c r="R134" s="416"/>
      <c r="S134" s="418" t="b">
        <v>0</v>
      </c>
      <c r="T134" s="419"/>
    </row>
    <row r="135" spans="1:20" ht="6" customHeight="1" thickBot="1" x14ac:dyDescent="0.4">
      <c r="C135" s="410"/>
      <c r="D135" s="275"/>
      <c r="E135" s="275"/>
      <c r="F135" s="275"/>
      <c r="G135" s="275"/>
      <c r="H135" s="275"/>
      <c r="I135" s="275"/>
      <c r="J135" s="275"/>
      <c r="K135" s="275"/>
      <c r="L135" s="275"/>
      <c r="M135" s="275"/>
      <c r="N135" s="275"/>
      <c r="O135" s="275"/>
      <c r="P135" s="275"/>
      <c r="Q135" s="275"/>
      <c r="R135" s="275"/>
      <c r="S135" s="275"/>
      <c r="T135" s="411"/>
    </row>
    <row r="136" spans="1:20" ht="6" hidden="1" customHeight="1" thickBot="1" x14ac:dyDescent="0.4">
      <c r="C136" s="263"/>
      <c r="D136" s="31"/>
      <c r="E136" s="31"/>
      <c r="F136" s="31"/>
      <c r="G136" s="31"/>
      <c r="H136" s="31"/>
      <c r="I136" s="31"/>
      <c r="J136" s="31"/>
      <c r="K136" s="31"/>
      <c r="L136" s="31"/>
      <c r="M136" s="31"/>
      <c r="N136" s="31"/>
      <c r="O136" s="31"/>
      <c r="P136" s="31"/>
      <c r="Q136" s="31"/>
      <c r="R136" s="31"/>
      <c r="S136" s="31"/>
      <c r="T136" s="31"/>
    </row>
    <row r="137" spans="1:20" ht="16.5" thickBot="1" x14ac:dyDescent="0.4">
      <c r="A137" s="437">
        <f>A128+1</f>
        <v>15</v>
      </c>
      <c r="B137" s="13">
        <f>B128+10</f>
        <v>151</v>
      </c>
      <c r="C137" s="538" t="s">
        <v>320</v>
      </c>
      <c r="D137" s="67"/>
      <c r="E137" s="65" t="b">
        <v>0</v>
      </c>
      <c r="F137" s="66" t="s">
        <v>204</v>
      </c>
      <c r="G137" s="67"/>
      <c r="H137" s="540"/>
      <c r="I137" s="540"/>
      <c r="J137" s="68"/>
      <c r="K137" s="85" t="b">
        <v>0</v>
      </c>
      <c r="L137" s="68" t="s">
        <v>205</v>
      </c>
      <c r="M137" s="67"/>
      <c r="N137" s="68" t="s">
        <v>206</v>
      </c>
      <c r="O137" s="67"/>
      <c r="P137" s="541" t="s">
        <v>207</v>
      </c>
      <c r="Q137" s="541"/>
      <c r="R137" s="67"/>
      <c r="S137" s="542" t="s">
        <v>208</v>
      </c>
      <c r="T137" s="543"/>
    </row>
    <row r="138" spans="1:20" ht="15.75" customHeight="1" x14ac:dyDescent="0.35">
      <c r="A138" s="438"/>
      <c r="B138" s="284">
        <f>B137+1</f>
        <v>152</v>
      </c>
      <c r="C138" s="538"/>
      <c r="E138" s="70" t="b">
        <v>0</v>
      </c>
      <c r="F138" s="71" t="s">
        <v>209</v>
      </c>
      <c r="H138" s="45"/>
      <c r="I138" s="467" t="s">
        <v>109</v>
      </c>
      <c r="J138" s="467"/>
      <c r="K138" s="544" t="b">
        <v>0</v>
      </c>
      <c r="L138" s="545" t="s">
        <v>207</v>
      </c>
      <c r="N138" s="41" t="s">
        <v>110</v>
      </c>
      <c r="P138" s="46" t="b">
        <v>0</v>
      </c>
      <c r="Q138" s="45" t="s">
        <v>210</v>
      </c>
      <c r="S138" s="46" t="b">
        <v>0</v>
      </c>
      <c r="T138" s="80" t="s">
        <v>211</v>
      </c>
    </row>
    <row r="139" spans="1:20" ht="15.75" customHeight="1" x14ac:dyDescent="0.35">
      <c r="A139" s="438"/>
      <c r="B139" s="284">
        <f t="shared" ref="B139:B141" si="14">B138+1</f>
        <v>153</v>
      </c>
      <c r="C139" s="539"/>
      <c r="E139" s="70" t="b">
        <v>0</v>
      </c>
      <c r="F139" s="71" t="s">
        <v>212</v>
      </c>
      <c r="H139" s="46" t="b">
        <v>0</v>
      </c>
      <c r="I139" s="545" t="s">
        <v>213</v>
      </c>
      <c r="J139" s="45"/>
      <c r="K139" s="544"/>
      <c r="L139" s="545"/>
      <c r="N139" s="45"/>
      <c r="P139" s="45"/>
      <c r="Q139" s="47"/>
      <c r="S139" s="546" t="s">
        <v>214</v>
      </c>
      <c r="T139" s="547"/>
    </row>
    <row r="140" spans="1:20" x14ac:dyDescent="0.35">
      <c r="A140" s="438"/>
      <c r="B140" s="284">
        <f t="shared" si="14"/>
        <v>154</v>
      </c>
      <c r="C140" s="69"/>
      <c r="H140" s="45"/>
      <c r="I140" s="545"/>
      <c r="J140" s="45"/>
      <c r="P140" s="46" t="b">
        <v>0</v>
      </c>
      <c r="Q140" s="45" t="s">
        <v>215</v>
      </c>
      <c r="S140" s="46" t="b">
        <v>0</v>
      </c>
      <c r="T140" s="80" t="s">
        <v>216</v>
      </c>
    </row>
    <row r="141" spans="1:20" x14ac:dyDescent="0.35">
      <c r="A141" s="438"/>
      <c r="B141" s="284">
        <f t="shared" si="14"/>
        <v>155</v>
      </c>
      <c r="C141" s="69"/>
      <c r="H141" s="45"/>
      <c r="I141" s="45"/>
      <c r="J141" s="45"/>
      <c r="Q141" s="23" t="s">
        <v>108</v>
      </c>
      <c r="S141" s="46" t="b">
        <v>0</v>
      </c>
      <c r="T141" s="80" t="s">
        <v>217</v>
      </c>
    </row>
    <row r="142" spans="1:20" ht="15" thickBot="1" x14ac:dyDescent="0.4">
      <c r="A142" s="439"/>
      <c r="B142" s="284">
        <f>B141+1</f>
        <v>156</v>
      </c>
      <c r="C142" s="73"/>
      <c r="D142" s="74"/>
      <c r="E142" s="74"/>
      <c r="F142" s="74"/>
      <c r="G142" s="74"/>
      <c r="H142" s="82"/>
      <c r="I142" s="82"/>
      <c r="J142" s="82"/>
      <c r="K142" s="74"/>
      <c r="L142" s="74"/>
      <c r="M142" s="74"/>
      <c r="N142" s="74"/>
      <c r="O142" s="74"/>
      <c r="P142" s="74"/>
      <c r="Q142" s="75"/>
      <c r="R142" s="74"/>
      <c r="S142" s="133" t="b">
        <v>0</v>
      </c>
      <c r="T142" s="134" t="s">
        <v>218</v>
      </c>
    </row>
    <row r="143" spans="1:20" ht="15" hidden="1" thickBot="1" x14ac:dyDescent="0.4">
      <c r="A143" s="406"/>
      <c r="B143" s="302"/>
      <c r="C143" s="415"/>
      <c r="D143" s="416"/>
      <c r="E143" s="416"/>
      <c r="F143" s="416"/>
      <c r="G143" s="416"/>
      <c r="H143" s="417"/>
      <c r="I143" s="417"/>
      <c r="J143" s="417"/>
      <c r="K143" s="416"/>
      <c r="L143" s="416"/>
      <c r="M143" s="416"/>
      <c r="N143" s="416"/>
      <c r="O143" s="416"/>
      <c r="P143" s="416"/>
      <c r="Q143" s="408"/>
      <c r="R143" s="416"/>
      <c r="S143" s="418" t="b">
        <v>0</v>
      </c>
      <c r="T143" s="419"/>
    </row>
    <row r="144" spans="1:20" ht="6" customHeight="1" thickBot="1" x14ac:dyDescent="0.4">
      <c r="C144" s="410"/>
      <c r="D144" s="275"/>
      <c r="E144" s="275"/>
      <c r="F144" s="275"/>
      <c r="G144" s="275"/>
      <c r="H144" s="275"/>
      <c r="I144" s="275"/>
      <c r="J144" s="275"/>
      <c r="K144" s="275"/>
      <c r="L144" s="275"/>
      <c r="M144" s="275"/>
      <c r="N144" s="275"/>
      <c r="O144" s="275"/>
      <c r="P144" s="275"/>
      <c r="Q144" s="275"/>
      <c r="R144" s="275"/>
      <c r="S144" s="275"/>
      <c r="T144" s="411"/>
    </row>
    <row r="145" spans="1:20" ht="6" hidden="1" customHeight="1" thickBot="1" x14ac:dyDescent="0.4">
      <c r="C145" s="263"/>
      <c r="D145" s="31"/>
      <c r="E145" s="31"/>
      <c r="F145" s="31"/>
      <c r="G145" s="31"/>
      <c r="H145" s="31"/>
      <c r="I145" s="31"/>
      <c r="J145" s="31"/>
      <c r="K145" s="31"/>
      <c r="L145" s="31"/>
      <c r="M145" s="31"/>
      <c r="N145" s="31"/>
      <c r="O145" s="31"/>
      <c r="P145" s="31"/>
      <c r="Q145" s="31"/>
      <c r="R145" s="31"/>
      <c r="S145" s="31"/>
      <c r="T145" s="31"/>
    </row>
    <row r="146" spans="1:20" ht="16.5" thickBot="1" x14ac:dyDescent="0.4">
      <c r="A146" s="437">
        <f>A137+1</f>
        <v>16</v>
      </c>
      <c r="B146" s="13">
        <f>B137+10</f>
        <v>161</v>
      </c>
      <c r="C146" s="538" t="s">
        <v>320</v>
      </c>
      <c r="D146" s="67"/>
      <c r="E146" s="65" t="b">
        <v>0</v>
      </c>
      <c r="F146" s="66" t="s">
        <v>204</v>
      </c>
      <c r="G146" s="67"/>
      <c r="H146" s="540"/>
      <c r="I146" s="540"/>
      <c r="J146" s="68"/>
      <c r="K146" s="85" t="b">
        <v>0</v>
      </c>
      <c r="L146" s="68" t="s">
        <v>205</v>
      </c>
      <c r="M146" s="67"/>
      <c r="N146" s="68" t="s">
        <v>206</v>
      </c>
      <c r="O146" s="67"/>
      <c r="P146" s="541" t="s">
        <v>207</v>
      </c>
      <c r="Q146" s="541"/>
      <c r="R146" s="67"/>
      <c r="S146" s="542" t="s">
        <v>208</v>
      </c>
      <c r="T146" s="543"/>
    </row>
    <row r="147" spans="1:20" ht="15.75" customHeight="1" x14ac:dyDescent="0.35">
      <c r="A147" s="438"/>
      <c r="B147" s="284">
        <f>B146+1</f>
        <v>162</v>
      </c>
      <c r="C147" s="538"/>
      <c r="E147" s="70" t="b">
        <v>0</v>
      </c>
      <c r="F147" s="71" t="s">
        <v>209</v>
      </c>
      <c r="H147" s="45"/>
      <c r="I147" s="467" t="s">
        <v>109</v>
      </c>
      <c r="J147" s="467"/>
      <c r="K147" s="544" t="b">
        <v>0</v>
      </c>
      <c r="L147" s="545" t="s">
        <v>207</v>
      </c>
      <c r="N147" s="41" t="s">
        <v>110</v>
      </c>
      <c r="P147" s="46" t="b">
        <v>0</v>
      </c>
      <c r="Q147" s="45" t="s">
        <v>210</v>
      </c>
      <c r="S147" s="46" t="b">
        <v>0</v>
      </c>
      <c r="T147" s="80" t="s">
        <v>211</v>
      </c>
    </row>
    <row r="148" spans="1:20" ht="15.75" customHeight="1" x14ac:dyDescent="0.35">
      <c r="A148" s="438"/>
      <c r="B148" s="284">
        <f t="shared" ref="B148:B151" si="15">B147+1</f>
        <v>163</v>
      </c>
      <c r="C148" s="539"/>
      <c r="E148" s="70" t="b">
        <v>0</v>
      </c>
      <c r="F148" s="71" t="s">
        <v>212</v>
      </c>
      <c r="H148" s="46" t="b">
        <v>0</v>
      </c>
      <c r="I148" s="545" t="s">
        <v>213</v>
      </c>
      <c r="J148" s="45"/>
      <c r="K148" s="544"/>
      <c r="L148" s="545"/>
      <c r="N148" s="45" t="s">
        <v>17</v>
      </c>
      <c r="P148" s="45"/>
      <c r="Q148" s="47"/>
      <c r="S148" s="546" t="s">
        <v>214</v>
      </c>
      <c r="T148" s="547"/>
    </row>
    <row r="149" spans="1:20" x14ac:dyDescent="0.35">
      <c r="A149" s="438"/>
      <c r="B149" s="284">
        <f t="shared" si="15"/>
        <v>164</v>
      </c>
      <c r="C149" s="69"/>
      <c r="H149" s="45"/>
      <c r="I149" s="545"/>
      <c r="J149" s="45"/>
      <c r="P149" s="46" t="b">
        <v>0</v>
      </c>
      <c r="Q149" s="45" t="s">
        <v>215</v>
      </c>
      <c r="S149" s="46" t="b">
        <v>0</v>
      </c>
      <c r="T149" s="80" t="s">
        <v>216</v>
      </c>
    </row>
    <row r="150" spans="1:20" x14ac:dyDescent="0.35">
      <c r="A150" s="438"/>
      <c r="B150" s="284">
        <f t="shared" si="15"/>
        <v>165</v>
      </c>
      <c r="C150" s="69"/>
      <c r="H150" s="45"/>
      <c r="I150" s="45"/>
      <c r="J150" s="45"/>
      <c r="Q150" s="23" t="s">
        <v>108</v>
      </c>
      <c r="S150" s="46" t="b">
        <v>0</v>
      </c>
      <c r="T150" s="80" t="s">
        <v>217</v>
      </c>
    </row>
    <row r="151" spans="1:20" ht="15" thickBot="1" x14ac:dyDescent="0.4">
      <c r="A151" s="439"/>
      <c r="B151" s="284">
        <f t="shared" si="15"/>
        <v>166</v>
      </c>
      <c r="C151" s="69"/>
      <c r="H151" s="45"/>
      <c r="I151" s="45"/>
      <c r="J151" s="45"/>
      <c r="Q151" s="47"/>
      <c r="S151" s="46" t="b">
        <v>0</v>
      </c>
      <c r="T151" s="80" t="s">
        <v>218</v>
      </c>
    </row>
    <row r="152" spans="1:20" ht="15" hidden="1" thickBot="1" x14ac:dyDescent="0.4">
      <c r="A152" s="406"/>
      <c r="B152" s="302"/>
      <c r="C152" s="415"/>
      <c r="D152" s="416"/>
      <c r="E152" s="416"/>
      <c r="F152" s="416"/>
      <c r="G152" s="416"/>
      <c r="H152" s="417"/>
      <c r="I152" s="417"/>
      <c r="J152" s="417"/>
      <c r="K152" s="416"/>
      <c r="L152" s="416"/>
      <c r="M152" s="416"/>
      <c r="N152" s="416"/>
      <c r="O152" s="416"/>
      <c r="P152" s="416"/>
      <c r="Q152" s="408"/>
      <c r="R152" s="416"/>
      <c r="S152" s="418" t="b">
        <v>0</v>
      </c>
      <c r="T152" s="419"/>
    </row>
    <row r="153" spans="1:20" ht="15" hidden="1" thickBot="1" x14ac:dyDescent="0.4">
      <c r="A153" s="406"/>
      <c r="B153" s="302"/>
      <c r="C153" s="73"/>
      <c r="D153" s="74"/>
      <c r="E153" s="74"/>
      <c r="F153" s="74"/>
      <c r="G153" s="74"/>
      <c r="H153" s="82"/>
      <c r="I153" s="82"/>
      <c r="J153" s="82"/>
      <c r="K153" s="74"/>
      <c r="L153" s="74"/>
      <c r="M153" s="74"/>
      <c r="N153" s="74"/>
      <c r="O153" s="74"/>
      <c r="P153" s="74"/>
      <c r="Q153" s="75"/>
      <c r="R153" s="74"/>
      <c r="S153" s="133" t="b">
        <v>0</v>
      </c>
      <c r="T153" s="134"/>
    </row>
    <row r="154" spans="1:20" ht="6" customHeight="1" thickBot="1" x14ac:dyDescent="0.4">
      <c r="C154" s="414"/>
      <c r="D154" s="263"/>
      <c r="E154" s="263"/>
      <c r="F154" s="263"/>
      <c r="G154" s="263"/>
      <c r="H154" s="263"/>
      <c r="I154" s="263"/>
      <c r="J154" s="263"/>
      <c r="K154" s="263"/>
      <c r="L154" s="263"/>
      <c r="M154" s="263"/>
      <c r="N154" s="263"/>
      <c r="O154" s="263"/>
      <c r="P154" s="263"/>
      <c r="Q154" s="263"/>
      <c r="R154" s="263"/>
      <c r="S154" s="263"/>
      <c r="T154" s="264"/>
    </row>
    <row r="155" spans="1:20" ht="6" hidden="1" customHeight="1" thickBot="1" x14ac:dyDescent="0.4">
      <c r="C155" s="263"/>
      <c r="D155" s="31"/>
      <c r="E155" s="31"/>
      <c r="F155" s="31"/>
      <c r="G155" s="31"/>
      <c r="H155" s="31"/>
      <c r="I155" s="31"/>
      <c r="J155" s="31"/>
      <c r="K155" s="31"/>
      <c r="L155" s="31"/>
      <c r="M155" s="31"/>
      <c r="N155" s="31"/>
      <c r="O155" s="31"/>
      <c r="P155" s="31"/>
      <c r="Q155" s="31"/>
      <c r="R155" s="31"/>
      <c r="S155" s="31"/>
      <c r="T155" s="31"/>
    </row>
    <row r="156" spans="1:20" ht="16.5" thickBot="1" x14ac:dyDescent="0.4">
      <c r="A156" s="437">
        <f>A146+1</f>
        <v>17</v>
      </c>
      <c r="B156" s="13">
        <f>B146+10</f>
        <v>171</v>
      </c>
      <c r="C156" s="538" t="s">
        <v>320</v>
      </c>
      <c r="D156" s="67"/>
      <c r="E156" s="65" t="b">
        <v>0</v>
      </c>
      <c r="F156" s="66" t="s">
        <v>204</v>
      </c>
      <c r="G156" s="67"/>
      <c r="H156" s="540"/>
      <c r="I156" s="540"/>
      <c r="J156" s="68"/>
      <c r="K156" s="85" t="b">
        <v>0</v>
      </c>
      <c r="L156" s="68" t="s">
        <v>205</v>
      </c>
      <c r="M156" s="67"/>
      <c r="N156" s="68" t="s">
        <v>206</v>
      </c>
      <c r="O156" s="67"/>
      <c r="P156" s="541" t="s">
        <v>207</v>
      </c>
      <c r="Q156" s="541"/>
      <c r="R156" s="67"/>
      <c r="S156" s="542" t="s">
        <v>208</v>
      </c>
      <c r="T156" s="543"/>
    </row>
    <row r="157" spans="1:20" ht="15.75" customHeight="1" x14ac:dyDescent="0.35">
      <c r="A157" s="438"/>
      <c r="B157" s="284">
        <f>B156+1</f>
        <v>172</v>
      </c>
      <c r="C157" s="538"/>
      <c r="E157" s="70" t="b">
        <v>0</v>
      </c>
      <c r="F157" s="71" t="s">
        <v>209</v>
      </c>
      <c r="H157" s="45"/>
      <c r="I157" s="467" t="s">
        <v>109</v>
      </c>
      <c r="J157" s="467"/>
      <c r="K157" s="544" t="b">
        <v>0</v>
      </c>
      <c r="L157" s="545" t="s">
        <v>207</v>
      </c>
      <c r="N157" s="41" t="s">
        <v>110</v>
      </c>
      <c r="P157" s="46" t="b">
        <v>0</v>
      </c>
      <c r="Q157" s="45" t="s">
        <v>210</v>
      </c>
      <c r="S157" s="46" t="b">
        <v>0</v>
      </c>
      <c r="T157" s="80" t="s">
        <v>211</v>
      </c>
    </row>
    <row r="158" spans="1:20" ht="15.75" customHeight="1" x14ac:dyDescent="0.35">
      <c r="A158" s="438"/>
      <c r="B158" s="284">
        <f t="shared" ref="B158:B161" si="16">B157+1</f>
        <v>173</v>
      </c>
      <c r="C158" s="539"/>
      <c r="E158" s="70" t="b">
        <v>0</v>
      </c>
      <c r="F158" s="71" t="s">
        <v>212</v>
      </c>
      <c r="H158" s="46" t="b">
        <v>0</v>
      </c>
      <c r="I158" s="545" t="s">
        <v>213</v>
      </c>
      <c r="J158" s="45"/>
      <c r="K158" s="544"/>
      <c r="L158" s="545"/>
      <c r="N158" s="45"/>
      <c r="P158" s="45"/>
      <c r="Q158" s="47"/>
      <c r="S158" s="546" t="s">
        <v>214</v>
      </c>
      <c r="T158" s="547"/>
    </row>
    <row r="159" spans="1:20" x14ac:dyDescent="0.35">
      <c r="A159" s="438"/>
      <c r="B159" s="284">
        <f t="shared" si="16"/>
        <v>174</v>
      </c>
      <c r="C159" s="69"/>
      <c r="H159" s="45"/>
      <c r="I159" s="545"/>
      <c r="J159" s="45"/>
      <c r="P159" s="46" t="b">
        <v>0</v>
      </c>
      <c r="Q159" s="45" t="s">
        <v>215</v>
      </c>
      <c r="S159" s="46" t="b">
        <v>0</v>
      </c>
      <c r="T159" s="80" t="s">
        <v>216</v>
      </c>
    </row>
    <row r="160" spans="1:20" x14ac:dyDescent="0.35">
      <c r="A160" s="438"/>
      <c r="B160" s="284">
        <f t="shared" si="16"/>
        <v>175</v>
      </c>
      <c r="C160" s="69"/>
      <c r="H160" s="45"/>
      <c r="I160" s="45"/>
      <c r="J160" s="45"/>
      <c r="Q160" s="23" t="s">
        <v>108</v>
      </c>
      <c r="S160" s="46" t="b">
        <v>0</v>
      </c>
      <c r="T160" s="80" t="s">
        <v>217</v>
      </c>
    </row>
    <row r="161" spans="1:20" ht="15" thickBot="1" x14ac:dyDescent="0.4">
      <c r="A161" s="439"/>
      <c r="B161" s="284">
        <f t="shared" si="16"/>
        <v>176</v>
      </c>
      <c r="C161" s="73"/>
      <c r="D161" s="74"/>
      <c r="E161" s="74"/>
      <c r="F161" s="74"/>
      <c r="G161" s="74"/>
      <c r="H161" s="82"/>
      <c r="I161" s="82"/>
      <c r="J161" s="82"/>
      <c r="K161" s="74"/>
      <c r="L161" s="74"/>
      <c r="M161" s="74"/>
      <c r="N161" s="74"/>
      <c r="O161" s="74"/>
      <c r="P161" s="74"/>
      <c r="Q161" s="75"/>
      <c r="R161" s="74"/>
      <c r="S161" s="133" t="b">
        <v>0</v>
      </c>
      <c r="T161" s="134" t="s">
        <v>218</v>
      </c>
    </row>
    <row r="162" spans="1:20" ht="15" hidden="1" thickBot="1" x14ac:dyDescent="0.4">
      <c r="A162" s="406"/>
      <c r="B162" s="302"/>
      <c r="C162" s="415"/>
      <c r="D162" s="416"/>
      <c r="E162" s="416"/>
      <c r="F162" s="416"/>
      <c r="G162" s="416"/>
      <c r="H162" s="417"/>
      <c r="I162" s="417"/>
      <c r="J162" s="417"/>
      <c r="K162" s="416"/>
      <c r="L162" s="416"/>
      <c r="M162" s="416"/>
      <c r="N162" s="416"/>
      <c r="O162" s="416"/>
      <c r="P162" s="416"/>
      <c r="Q162" s="408"/>
      <c r="R162" s="416"/>
      <c r="S162" s="418" t="b">
        <v>0</v>
      </c>
      <c r="T162" s="419"/>
    </row>
    <row r="163" spans="1:20" ht="6" customHeight="1" thickBot="1" x14ac:dyDescent="0.4">
      <c r="C163" s="410"/>
      <c r="D163" s="275"/>
      <c r="E163" s="275"/>
      <c r="F163" s="275"/>
      <c r="G163" s="275"/>
      <c r="H163" s="275"/>
      <c r="I163" s="275"/>
      <c r="J163" s="275"/>
      <c r="K163" s="275"/>
      <c r="L163" s="275"/>
      <c r="M163" s="275"/>
      <c r="N163" s="275"/>
      <c r="O163" s="275"/>
      <c r="P163" s="275"/>
      <c r="Q163" s="275"/>
      <c r="R163" s="275"/>
      <c r="S163" s="275"/>
      <c r="T163" s="411"/>
    </row>
    <row r="164" spans="1:20" ht="6" hidden="1" customHeight="1" thickBot="1" x14ac:dyDescent="0.4">
      <c r="C164" s="263"/>
      <c r="D164" s="31"/>
      <c r="E164" s="31"/>
      <c r="F164" s="31"/>
      <c r="G164" s="31"/>
      <c r="H164" s="31"/>
      <c r="I164" s="31"/>
      <c r="J164" s="31"/>
      <c r="K164" s="31"/>
      <c r="L164" s="31"/>
      <c r="M164" s="31"/>
      <c r="N164" s="31"/>
      <c r="O164" s="31"/>
      <c r="P164" s="31"/>
      <c r="Q164" s="31"/>
      <c r="R164" s="31"/>
      <c r="S164" s="31"/>
      <c r="T164" s="31"/>
    </row>
    <row r="165" spans="1:20" ht="16.5" thickBot="1" x14ac:dyDescent="0.4">
      <c r="A165" s="437">
        <f>A156+1</f>
        <v>18</v>
      </c>
      <c r="B165" s="13">
        <f>B156+10</f>
        <v>181</v>
      </c>
      <c r="C165" s="538" t="s">
        <v>320</v>
      </c>
      <c r="D165" s="67"/>
      <c r="E165" s="65" t="b">
        <v>0</v>
      </c>
      <c r="F165" s="66" t="s">
        <v>204</v>
      </c>
      <c r="G165" s="67"/>
      <c r="H165" s="540"/>
      <c r="I165" s="540"/>
      <c r="J165" s="68"/>
      <c r="K165" s="85" t="b">
        <v>0</v>
      </c>
      <c r="L165" s="68" t="s">
        <v>205</v>
      </c>
      <c r="M165" s="67"/>
      <c r="N165" s="68" t="s">
        <v>206</v>
      </c>
      <c r="O165" s="67"/>
      <c r="P165" s="541" t="s">
        <v>207</v>
      </c>
      <c r="Q165" s="541"/>
      <c r="R165" s="67"/>
      <c r="S165" s="542" t="s">
        <v>208</v>
      </c>
      <c r="T165" s="543"/>
    </row>
    <row r="166" spans="1:20" ht="15.75" customHeight="1" x14ac:dyDescent="0.35">
      <c r="A166" s="438"/>
      <c r="B166" s="284">
        <f>B165+1</f>
        <v>182</v>
      </c>
      <c r="C166" s="538"/>
      <c r="E166" s="70" t="b">
        <v>0</v>
      </c>
      <c r="F166" s="71" t="s">
        <v>209</v>
      </c>
      <c r="H166" s="45"/>
      <c r="I166" s="467" t="s">
        <v>109</v>
      </c>
      <c r="J166" s="467"/>
      <c r="K166" s="544" t="b">
        <v>0</v>
      </c>
      <c r="L166" s="545" t="s">
        <v>207</v>
      </c>
      <c r="N166" s="41" t="s">
        <v>110</v>
      </c>
      <c r="P166" s="46" t="b">
        <v>0</v>
      </c>
      <c r="Q166" s="45" t="s">
        <v>210</v>
      </c>
      <c r="S166" s="46" t="b">
        <v>0</v>
      </c>
      <c r="T166" s="80" t="s">
        <v>211</v>
      </c>
    </row>
    <row r="167" spans="1:20" ht="15.75" customHeight="1" x14ac:dyDescent="0.35">
      <c r="A167" s="438"/>
      <c r="B167" s="284">
        <f t="shared" ref="B167:B170" si="17">B166+1</f>
        <v>183</v>
      </c>
      <c r="C167" s="539"/>
      <c r="E167" s="70" t="b">
        <v>0</v>
      </c>
      <c r="F167" s="71" t="s">
        <v>212</v>
      </c>
      <c r="H167" s="46" t="b">
        <v>0</v>
      </c>
      <c r="I167" s="545" t="s">
        <v>213</v>
      </c>
      <c r="J167" s="45"/>
      <c r="K167" s="544"/>
      <c r="L167" s="545"/>
      <c r="N167" s="45"/>
      <c r="P167" s="45"/>
      <c r="Q167" s="47"/>
      <c r="S167" s="546" t="s">
        <v>214</v>
      </c>
      <c r="T167" s="547"/>
    </row>
    <row r="168" spans="1:20" x14ac:dyDescent="0.35">
      <c r="A168" s="438"/>
      <c r="B168" s="284">
        <f t="shared" si="17"/>
        <v>184</v>
      </c>
      <c r="C168" s="69"/>
      <c r="H168" s="45"/>
      <c r="I168" s="545"/>
      <c r="J168" s="45"/>
      <c r="P168" s="46" t="b">
        <v>0</v>
      </c>
      <c r="Q168" s="45" t="s">
        <v>215</v>
      </c>
      <c r="S168" s="46" t="b">
        <v>0</v>
      </c>
      <c r="T168" s="80" t="s">
        <v>216</v>
      </c>
    </row>
    <row r="169" spans="1:20" x14ac:dyDescent="0.35">
      <c r="A169" s="438"/>
      <c r="B169" s="284">
        <f t="shared" si="17"/>
        <v>185</v>
      </c>
      <c r="C169" s="69"/>
      <c r="H169" s="45"/>
      <c r="I169" s="45"/>
      <c r="J169" s="45"/>
      <c r="Q169" s="23" t="s">
        <v>108</v>
      </c>
      <c r="S169" s="46" t="b">
        <v>0</v>
      </c>
      <c r="T169" s="80" t="s">
        <v>217</v>
      </c>
    </row>
    <row r="170" spans="1:20" ht="15" thickBot="1" x14ac:dyDescent="0.4">
      <c r="A170" s="439"/>
      <c r="B170" s="284">
        <f t="shared" si="17"/>
        <v>186</v>
      </c>
      <c r="C170" s="73"/>
      <c r="D170" s="74"/>
      <c r="E170" s="74"/>
      <c r="F170" s="74"/>
      <c r="G170" s="74"/>
      <c r="H170" s="45"/>
      <c r="I170" s="45"/>
      <c r="J170" s="82"/>
      <c r="K170" s="74"/>
      <c r="L170" s="74"/>
      <c r="M170" s="74"/>
      <c r="N170" s="74"/>
      <c r="O170" s="74"/>
      <c r="P170" s="74"/>
      <c r="Q170" s="75"/>
      <c r="R170" s="74"/>
      <c r="S170" s="133" t="b">
        <v>0</v>
      </c>
      <c r="T170" s="134" t="s">
        <v>218</v>
      </c>
    </row>
    <row r="171" spans="1:20" ht="15" hidden="1" thickBot="1" x14ac:dyDescent="0.4">
      <c r="A171" s="406"/>
      <c r="B171" s="302"/>
      <c r="C171" s="415"/>
      <c r="D171" s="416"/>
      <c r="E171" s="416"/>
      <c r="F171" s="416"/>
      <c r="G171" s="416"/>
      <c r="H171" s="417"/>
      <c r="I171" s="417"/>
      <c r="J171" s="417"/>
      <c r="K171" s="416"/>
      <c r="L171" s="416"/>
      <c r="M171" s="416"/>
      <c r="N171" s="416"/>
      <c r="O171" s="416"/>
      <c r="P171" s="416"/>
      <c r="Q171" s="408"/>
      <c r="R171" s="416"/>
      <c r="S171" s="418" t="b">
        <v>0</v>
      </c>
      <c r="T171" s="419"/>
    </row>
    <row r="172" spans="1:20" ht="6" customHeight="1" thickBot="1" x14ac:dyDescent="0.4">
      <c r="C172" s="410"/>
      <c r="D172" s="275"/>
      <c r="E172" s="275"/>
      <c r="F172" s="275"/>
      <c r="G172" s="275"/>
      <c r="H172" s="275"/>
      <c r="I172" s="275"/>
      <c r="J172" s="275"/>
      <c r="K172" s="275"/>
      <c r="L172" s="275"/>
      <c r="M172" s="275"/>
      <c r="N172" s="275"/>
      <c r="O172" s="275"/>
      <c r="P172" s="275"/>
      <c r="Q172" s="275"/>
      <c r="R172" s="275"/>
      <c r="S172" s="275"/>
      <c r="T172" s="411"/>
    </row>
    <row r="173" spans="1:20" ht="6" hidden="1" customHeight="1" thickBot="1" x14ac:dyDescent="0.4">
      <c r="C173" s="263"/>
      <c r="D173" s="31"/>
      <c r="E173" s="31"/>
      <c r="F173" s="31"/>
      <c r="G173" s="31"/>
      <c r="H173" s="31"/>
      <c r="I173" s="31"/>
      <c r="J173" s="31"/>
      <c r="K173" s="31"/>
      <c r="L173" s="31"/>
      <c r="M173" s="31"/>
      <c r="N173" s="31"/>
      <c r="O173" s="31"/>
      <c r="P173" s="31"/>
      <c r="Q173" s="31"/>
      <c r="R173" s="31"/>
      <c r="S173" s="31"/>
      <c r="T173" s="31"/>
    </row>
    <row r="174" spans="1:20" ht="16.5" thickBot="1" x14ac:dyDescent="0.4">
      <c r="A174" s="437">
        <f>A165+1</f>
        <v>19</v>
      </c>
      <c r="B174" s="13">
        <f>B165+10</f>
        <v>191</v>
      </c>
      <c r="C174" s="538" t="s">
        <v>320</v>
      </c>
      <c r="D174" s="67"/>
      <c r="E174" s="65" t="b">
        <v>0</v>
      </c>
      <c r="F174" s="66" t="s">
        <v>204</v>
      </c>
      <c r="G174" s="67"/>
      <c r="H174" s="540"/>
      <c r="I174" s="540"/>
      <c r="J174" s="68"/>
      <c r="K174" s="85" t="b">
        <v>0</v>
      </c>
      <c r="L174" s="68" t="s">
        <v>205</v>
      </c>
      <c r="M174" s="67"/>
      <c r="N174" s="68" t="s">
        <v>206</v>
      </c>
      <c r="O174" s="67"/>
      <c r="P174" s="541" t="s">
        <v>207</v>
      </c>
      <c r="Q174" s="541"/>
      <c r="R174" s="67"/>
      <c r="S174" s="542" t="s">
        <v>208</v>
      </c>
      <c r="T174" s="543"/>
    </row>
    <row r="175" spans="1:20" ht="15.75" customHeight="1" x14ac:dyDescent="0.35">
      <c r="A175" s="438"/>
      <c r="B175" s="284">
        <f>B174+1</f>
        <v>192</v>
      </c>
      <c r="C175" s="538"/>
      <c r="E175" s="70" t="b">
        <v>0</v>
      </c>
      <c r="F175" s="71" t="s">
        <v>209</v>
      </c>
      <c r="H175" s="45"/>
      <c r="I175" s="467" t="s">
        <v>109</v>
      </c>
      <c r="J175" s="467"/>
      <c r="K175" s="544" t="b">
        <v>0</v>
      </c>
      <c r="L175" s="545" t="s">
        <v>207</v>
      </c>
      <c r="N175" s="41" t="s">
        <v>110</v>
      </c>
      <c r="P175" s="46" t="b">
        <v>0</v>
      </c>
      <c r="Q175" s="45" t="s">
        <v>210</v>
      </c>
      <c r="S175" s="46" t="b">
        <v>0</v>
      </c>
      <c r="T175" s="80" t="s">
        <v>211</v>
      </c>
    </row>
    <row r="176" spans="1:20" ht="15.75" customHeight="1" x14ac:dyDescent="0.35">
      <c r="A176" s="438"/>
      <c r="B176" s="284">
        <f t="shared" ref="B176:B179" si="18">B175+1</f>
        <v>193</v>
      </c>
      <c r="C176" s="539"/>
      <c r="E176" s="70" t="b">
        <v>0</v>
      </c>
      <c r="F176" s="71" t="s">
        <v>212</v>
      </c>
      <c r="H176" s="46" t="b">
        <v>0</v>
      </c>
      <c r="I176" s="545" t="s">
        <v>213</v>
      </c>
      <c r="J176" s="45"/>
      <c r="K176" s="544"/>
      <c r="L176" s="545"/>
      <c r="N176" s="45"/>
      <c r="P176" s="45"/>
      <c r="Q176" s="47"/>
      <c r="S176" s="546" t="s">
        <v>214</v>
      </c>
      <c r="T176" s="547"/>
    </row>
    <row r="177" spans="1:20" x14ac:dyDescent="0.35">
      <c r="A177" s="438"/>
      <c r="B177" s="284">
        <f t="shared" si="18"/>
        <v>194</v>
      </c>
      <c r="C177" s="69"/>
      <c r="H177" s="45"/>
      <c r="I177" s="545"/>
      <c r="J177" s="45"/>
      <c r="P177" s="46" t="b">
        <v>0</v>
      </c>
      <c r="Q177" s="45" t="s">
        <v>215</v>
      </c>
      <c r="S177" s="46" t="b">
        <v>0</v>
      </c>
      <c r="T177" s="80" t="s">
        <v>216</v>
      </c>
    </row>
    <row r="178" spans="1:20" x14ac:dyDescent="0.35">
      <c r="A178" s="438"/>
      <c r="B178" s="284">
        <f t="shared" si="18"/>
        <v>195</v>
      </c>
      <c r="C178" s="69"/>
      <c r="H178" s="45"/>
      <c r="I178" s="45"/>
      <c r="J178" s="45"/>
      <c r="Q178" s="23" t="s">
        <v>108</v>
      </c>
      <c r="S178" s="46" t="b">
        <v>0</v>
      </c>
      <c r="T178" s="80" t="s">
        <v>217</v>
      </c>
    </row>
    <row r="179" spans="1:20" ht="15" thickBot="1" x14ac:dyDescent="0.4">
      <c r="A179" s="439"/>
      <c r="B179" s="284">
        <f t="shared" si="18"/>
        <v>196</v>
      </c>
      <c r="C179" s="73"/>
      <c r="D179" s="74"/>
      <c r="E179" s="74"/>
      <c r="F179" s="74"/>
      <c r="G179" s="74"/>
      <c r="H179" s="82"/>
      <c r="I179" s="82"/>
      <c r="J179" s="82"/>
      <c r="K179" s="74"/>
      <c r="L179" s="74"/>
      <c r="M179" s="74"/>
      <c r="N179" s="74"/>
      <c r="O179" s="74"/>
      <c r="P179" s="74"/>
      <c r="Q179" s="75"/>
      <c r="R179" s="74"/>
      <c r="S179" s="133" t="b">
        <v>0</v>
      </c>
      <c r="T179" s="134" t="s">
        <v>218</v>
      </c>
    </row>
    <row r="180" spans="1:20" ht="15" hidden="1" thickBot="1" x14ac:dyDescent="0.4">
      <c r="A180" s="406"/>
      <c r="B180" s="302"/>
      <c r="C180" s="415"/>
      <c r="D180" s="416"/>
      <c r="E180" s="416"/>
      <c r="F180" s="416"/>
      <c r="G180" s="416"/>
      <c r="H180" s="417"/>
      <c r="I180" s="417"/>
      <c r="J180" s="417"/>
      <c r="K180" s="416"/>
      <c r="L180" s="416"/>
      <c r="M180" s="416"/>
      <c r="N180" s="416"/>
      <c r="O180" s="416"/>
      <c r="P180" s="416"/>
      <c r="Q180" s="408"/>
      <c r="R180" s="416"/>
      <c r="S180" s="418" t="b">
        <v>0</v>
      </c>
      <c r="T180" s="419"/>
    </row>
    <row r="181" spans="1:20" ht="6" customHeight="1" thickBot="1" x14ac:dyDescent="0.4">
      <c r="C181" s="410"/>
      <c r="D181" s="275"/>
      <c r="E181" s="275"/>
      <c r="F181" s="275"/>
      <c r="G181" s="275"/>
      <c r="H181" s="275"/>
      <c r="I181" s="275"/>
      <c r="J181" s="275"/>
      <c r="K181" s="275"/>
      <c r="L181" s="275"/>
      <c r="M181" s="275"/>
      <c r="N181" s="275"/>
      <c r="O181" s="275"/>
      <c r="P181" s="275"/>
      <c r="Q181" s="275"/>
      <c r="R181" s="275"/>
      <c r="S181" s="275"/>
      <c r="T181" s="411"/>
    </row>
    <row r="182" spans="1:20" ht="6" hidden="1" customHeight="1" thickBot="1" x14ac:dyDescent="0.4">
      <c r="C182" s="263"/>
      <c r="D182" s="31"/>
      <c r="E182" s="31"/>
      <c r="F182" s="31"/>
      <c r="G182" s="31"/>
      <c r="H182" s="31"/>
      <c r="I182" s="31"/>
      <c r="J182" s="31"/>
      <c r="K182" s="31"/>
      <c r="L182" s="31"/>
      <c r="M182" s="31"/>
      <c r="N182" s="31"/>
      <c r="O182" s="31"/>
      <c r="P182" s="31"/>
      <c r="Q182" s="31"/>
      <c r="R182" s="31"/>
      <c r="S182" s="31"/>
      <c r="T182" s="31"/>
    </row>
    <row r="183" spans="1:20" ht="16.5" thickBot="1" x14ac:dyDescent="0.4">
      <c r="A183" s="437">
        <f>A174+1</f>
        <v>20</v>
      </c>
      <c r="B183" s="13">
        <f>B174+10</f>
        <v>201</v>
      </c>
      <c r="C183" s="538" t="s">
        <v>320</v>
      </c>
      <c r="D183" s="67"/>
      <c r="E183" s="65" t="b">
        <v>0</v>
      </c>
      <c r="F183" s="66" t="s">
        <v>204</v>
      </c>
      <c r="G183" s="67"/>
      <c r="H183" s="540"/>
      <c r="I183" s="540"/>
      <c r="J183" s="68"/>
      <c r="K183" s="85" t="b">
        <v>0</v>
      </c>
      <c r="L183" s="68" t="s">
        <v>205</v>
      </c>
      <c r="M183" s="67"/>
      <c r="N183" s="68" t="s">
        <v>206</v>
      </c>
      <c r="O183" s="67"/>
      <c r="P183" s="541" t="s">
        <v>207</v>
      </c>
      <c r="Q183" s="541"/>
      <c r="R183" s="67"/>
      <c r="S183" s="542" t="s">
        <v>208</v>
      </c>
      <c r="T183" s="543"/>
    </row>
    <row r="184" spans="1:20" ht="15.75" customHeight="1" x14ac:dyDescent="0.35">
      <c r="A184" s="438"/>
      <c r="B184" s="284">
        <f>B183+1</f>
        <v>202</v>
      </c>
      <c r="C184" s="538"/>
      <c r="E184" s="70" t="b">
        <v>0</v>
      </c>
      <c r="F184" s="71" t="s">
        <v>209</v>
      </c>
      <c r="H184" s="45"/>
      <c r="I184" s="467" t="s">
        <v>109</v>
      </c>
      <c r="J184" s="467"/>
      <c r="K184" s="544" t="b">
        <v>0</v>
      </c>
      <c r="L184" s="545" t="s">
        <v>207</v>
      </c>
      <c r="N184" s="41" t="s">
        <v>110</v>
      </c>
      <c r="P184" s="46" t="b">
        <v>0</v>
      </c>
      <c r="Q184" s="45" t="s">
        <v>210</v>
      </c>
      <c r="S184" s="46" t="b">
        <v>0</v>
      </c>
      <c r="T184" s="80" t="s">
        <v>211</v>
      </c>
    </row>
    <row r="185" spans="1:20" ht="15.75" customHeight="1" x14ac:dyDescent="0.35">
      <c r="A185" s="438"/>
      <c r="B185" s="284">
        <f t="shared" ref="B185:B188" si="19">B184+1</f>
        <v>203</v>
      </c>
      <c r="C185" s="539"/>
      <c r="E185" s="70" t="b">
        <v>0</v>
      </c>
      <c r="F185" s="71" t="s">
        <v>212</v>
      </c>
      <c r="H185" s="46" t="b">
        <v>0</v>
      </c>
      <c r="I185" s="545" t="s">
        <v>213</v>
      </c>
      <c r="J185" s="45"/>
      <c r="K185" s="544"/>
      <c r="L185" s="545"/>
      <c r="N185" s="45"/>
      <c r="P185" s="45"/>
      <c r="Q185" s="47"/>
      <c r="S185" s="546" t="s">
        <v>214</v>
      </c>
      <c r="T185" s="547"/>
    </row>
    <row r="186" spans="1:20" x14ac:dyDescent="0.35">
      <c r="A186" s="438"/>
      <c r="B186" s="284">
        <f t="shared" si="19"/>
        <v>204</v>
      </c>
      <c r="C186" s="69"/>
      <c r="H186" s="45"/>
      <c r="I186" s="545"/>
      <c r="J186" s="45"/>
      <c r="P186" s="46" t="b">
        <v>0</v>
      </c>
      <c r="Q186" s="45" t="s">
        <v>215</v>
      </c>
      <c r="S186" s="46" t="b">
        <v>0</v>
      </c>
      <c r="T186" s="80" t="s">
        <v>216</v>
      </c>
    </row>
    <row r="187" spans="1:20" x14ac:dyDescent="0.35">
      <c r="A187" s="438"/>
      <c r="B187" s="284">
        <f t="shared" si="19"/>
        <v>205</v>
      </c>
      <c r="C187" s="69"/>
      <c r="H187" s="45"/>
      <c r="I187" s="45"/>
      <c r="J187" s="45"/>
      <c r="Q187" s="23" t="s">
        <v>108</v>
      </c>
      <c r="S187" s="46" t="b">
        <v>0</v>
      </c>
      <c r="T187" s="80" t="s">
        <v>217</v>
      </c>
    </row>
    <row r="188" spans="1:20" ht="15" thickBot="1" x14ac:dyDescent="0.4">
      <c r="A188" s="439"/>
      <c r="B188" s="284">
        <f t="shared" si="19"/>
        <v>206</v>
      </c>
      <c r="C188" s="69"/>
      <c r="H188" s="45"/>
      <c r="I188" s="45"/>
      <c r="J188" s="45"/>
      <c r="Q188" s="47"/>
      <c r="S188" s="46" t="b">
        <v>0</v>
      </c>
      <c r="T188" s="80" t="s">
        <v>218</v>
      </c>
    </row>
    <row r="189" spans="1:20" ht="15" hidden="1" thickBot="1" x14ac:dyDescent="0.4">
      <c r="A189" s="406"/>
      <c r="B189" s="302"/>
      <c r="C189" s="420"/>
      <c r="D189" s="67"/>
      <c r="E189" s="67"/>
      <c r="F189" s="67"/>
      <c r="G189" s="67"/>
      <c r="H189" s="68"/>
      <c r="I189" s="68"/>
      <c r="J189" s="68"/>
      <c r="K189" s="67"/>
      <c r="L189" s="67"/>
      <c r="M189" s="67"/>
      <c r="N189" s="67"/>
      <c r="O189" s="67"/>
      <c r="P189" s="67"/>
      <c r="Q189" s="409"/>
      <c r="R189" s="67"/>
      <c r="S189" s="85" t="b">
        <v>0</v>
      </c>
      <c r="T189" s="421"/>
    </row>
    <row r="190" spans="1:20" ht="6" customHeight="1" thickBot="1" x14ac:dyDescent="0.4">
      <c r="C190" s="410"/>
      <c r="D190" s="275"/>
      <c r="E190" s="275"/>
      <c r="F190" s="275"/>
      <c r="G190" s="275"/>
      <c r="H190" s="275"/>
      <c r="I190" s="275"/>
      <c r="J190" s="275"/>
      <c r="K190" s="275"/>
      <c r="L190" s="275"/>
      <c r="M190" s="275"/>
      <c r="N190" s="275"/>
      <c r="O190" s="275"/>
      <c r="P190" s="275"/>
      <c r="Q190" s="275"/>
      <c r="R190" s="275"/>
      <c r="S190" s="275"/>
      <c r="T190" s="411"/>
    </row>
  </sheetData>
  <mergeCells count="238">
    <mergeCell ref="E10:F10"/>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H6:I6"/>
    <mergeCell ref="K6:L6"/>
    <mergeCell ref="P6:Q6"/>
    <mergeCell ref="S6:T6"/>
    <mergeCell ref="E5:F5"/>
    <mergeCell ref="H5:I5"/>
    <mergeCell ref="K5:L5"/>
    <mergeCell ref="E4:F4"/>
    <mergeCell ref="K4:L4"/>
    <mergeCell ref="H4:I4"/>
    <mergeCell ref="S4:T4"/>
    <mergeCell ref="P4:Q4"/>
    <mergeCell ref="A174:A179"/>
    <mergeCell ref="H174:I174"/>
    <mergeCell ref="P174:Q174"/>
    <mergeCell ref="S174:T174"/>
    <mergeCell ref="I175:J175"/>
    <mergeCell ref="K175:K176"/>
    <mergeCell ref="L175:L176"/>
    <mergeCell ref="I176:I177"/>
    <mergeCell ref="S176:T176"/>
    <mergeCell ref="H165:I165"/>
    <mergeCell ref="P165:Q165"/>
    <mergeCell ref="S165:T165"/>
    <mergeCell ref="I166:J166"/>
    <mergeCell ref="K166:K167"/>
    <mergeCell ref="L166:L167"/>
    <mergeCell ref="I167:I168"/>
    <mergeCell ref="S167:T167"/>
    <mergeCell ref="A156:A161"/>
    <mergeCell ref="A183:A188"/>
    <mergeCell ref="H183:I183"/>
    <mergeCell ref="P183:Q183"/>
    <mergeCell ref="S183:T183"/>
    <mergeCell ref="I184:J184"/>
    <mergeCell ref="K184:K185"/>
    <mergeCell ref="L184:L185"/>
    <mergeCell ref="I185:I186"/>
    <mergeCell ref="S185:T185"/>
    <mergeCell ref="A165:A170"/>
    <mergeCell ref="H156:I156"/>
    <mergeCell ref="P156:Q156"/>
    <mergeCell ref="S156:T156"/>
    <mergeCell ref="I157:J157"/>
    <mergeCell ref="K157:K158"/>
    <mergeCell ref="L157:L158"/>
    <mergeCell ref="I158:I159"/>
    <mergeCell ref="S158:T158"/>
    <mergeCell ref="C156:C158"/>
    <mergeCell ref="C165:C167"/>
    <mergeCell ref="C174:C176"/>
    <mergeCell ref="C183:C185"/>
    <mergeCell ref="A146:A151"/>
    <mergeCell ref="H146:I146"/>
    <mergeCell ref="P146:Q146"/>
    <mergeCell ref="S146:T146"/>
    <mergeCell ref="I147:J147"/>
    <mergeCell ref="K147:K148"/>
    <mergeCell ref="L147:L148"/>
    <mergeCell ref="I148:I149"/>
    <mergeCell ref="S148:T148"/>
    <mergeCell ref="C146:C148"/>
    <mergeCell ref="A137:A142"/>
    <mergeCell ref="H137:I137"/>
    <mergeCell ref="P137:Q137"/>
    <mergeCell ref="S137:T137"/>
    <mergeCell ref="I138:J138"/>
    <mergeCell ref="K138:K139"/>
    <mergeCell ref="L138:L139"/>
    <mergeCell ref="I139:I140"/>
    <mergeCell ref="S139:T139"/>
    <mergeCell ref="C137:C139"/>
    <mergeCell ref="A128:A133"/>
    <mergeCell ref="H128:I128"/>
    <mergeCell ref="P128:Q128"/>
    <mergeCell ref="S128:T128"/>
    <mergeCell ref="I129:J129"/>
    <mergeCell ref="K129:K130"/>
    <mergeCell ref="L129:L130"/>
    <mergeCell ref="I130:I131"/>
    <mergeCell ref="S130:T130"/>
    <mergeCell ref="C128:C130"/>
    <mergeCell ref="A119:A124"/>
    <mergeCell ref="H119:I119"/>
    <mergeCell ref="P119:Q119"/>
    <mergeCell ref="S119:T119"/>
    <mergeCell ref="I120:J120"/>
    <mergeCell ref="K120:K121"/>
    <mergeCell ref="L120:L121"/>
    <mergeCell ref="I121:I122"/>
    <mergeCell ref="S121:T121"/>
    <mergeCell ref="C119:C121"/>
    <mergeCell ref="A110:A115"/>
    <mergeCell ref="H110:I110"/>
    <mergeCell ref="P110:Q110"/>
    <mergeCell ref="S110:T110"/>
    <mergeCell ref="I111:J111"/>
    <mergeCell ref="K111:K112"/>
    <mergeCell ref="L111:L112"/>
    <mergeCell ref="I112:I113"/>
    <mergeCell ref="S112:T112"/>
    <mergeCell ref="C110:C112"/>
    <mergeCell ref="A101:A106"/>
    <mergeCell ref="H101:I101"/>
    <mergeCell ref="P101:Q101"/>
    <mergeCell ref="S101:T101"/>
    <mergeCell ref="I102:J102"/>
    <mergeCell ref="K102:K103"/>
    <mergeCell ref="L102:L103"/>
    <mergeCell ref="I103:I104"/>
    <mergeCell ref="S103:T103"/>
    <mergeCell ref="C101:C103"/>
    <mergeCell ref="A92:A97"/>
    <mergeCell ref="H92:I92"/>
    <mergeCell ref="P92:Q92"/>
    <mergeCell ref="S92:T92"/>
    <mergeCell ref="I93:J93"/>
    <mergeCell ref="K93:K94"/>
    <mergeCell ref="L93:L94"/>
    <mergeCell ref="I94:I95"/>
    <mergeCell ref="S94:T94"/>
    <mergeCell ref="C92:C94"/>
    <mergeCell ref="A40:A45"/>
    <mergeCell ref="H40:I40"/>
    <mergeCell ref="P40:Q40"/>
    <mergeCell ref="S40:T40"/>
    <mergeCell ref="K41:K42"/>
    <mergeCell ref="L41:L42"/>
    <mergeCell ref="I42:I43"/>
    <mergeCell ref="S42:T42"/>
    <mergeCell ref="I41:J41"/>
    <mergeCell ref="A83:A88"/>
    <mergeCell ref="H83:I83"/>
    <mergeCell ref="P83:Q83"/>
    <mergeCell ref="S83:T83"/>
    <mergeCell ref="I84:J84"/>
    <mergeCell ref="K84:K85"/>
    <mergeCell ref="L84:L85"/>
    <mergeCell ref="I85:I86"/>
    <mergeCell ref="S85:T85"/>
    <mergeCell ref="A31:A36"/>
    <mergeCell ref="H31:I31"/>
    <mergeCell ref="P31:Q31"/>
    <mergeCell ref="S31:T31"/>
    <mergeCell ref="K32:K33"/>
    <mergeCell ref="L32:L33"/>
    <mergeCell ref="I33:I34"/>
    <mergeCell ref="S33:T33"/>
    <mergeCell ref="I32:J32"/>
    <mergeCell ref="S10:T10"/>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L58:L59"/>
    <mergeCell ref="I59:I60"/>
    <mergeCell ref="S59:T59"/>
    <mergeCell ref="I58:J58"/>
    <mergeCell ref="A49:A54"/>
    <mergeCell ref="H49:I49"/>
    <mergeCell ref="P49:Q49"/>
    <mergeCell ref="S49:T49"/>
    <mergeCell ref="K50:K51"/>
    <mergeCell ref="L50:L51"/>
    <mergeCell ref="I51:I52"/>
    <mergeCell ref="S51:T51"/>
    <mergeCell ref="I50:J50"/>
    <mergeCell ref="A57:A62"/>
    <mergeCell ref="H57:I57"/>
    <mergeCell ref="P57:Q57"/>
    <mergeCell ref="S57:T57"/>
    <mergeCell ref="K58:K59"/>
    <mergeCell ref="A74:A79"/>
    <mergeCell ref="H74:I74"/>
    <mergeCell ref="P74:Q74"/>
    <mergeCell ref="S74:T74"/>
    <mergeCell ref="K75:K76"/>
    <mergeCell ref="L75:L76"/>
    <mergeCell ref="I76:I77"/>
    <mergeCell ref="S76:T76"/>
    <mergeCell ref="I75:J75"/>
    <mergeCell ref="A65:A70"/>
    <mergeCell ref="H65:I65"/>
    <mergeCell ref="P65:Q65"/>
    <mergeCell ref="S65:T65"/>
    <mergeCell ref="K66:K67"/>
    <mergeCell ref="L66:L67"/>
    <mergeCell ref="I67:I68"/>
    <mergeCell ref="S67:T67"/>
    <mergeCell ref="I66:J66"/>
    <mergeCell ref="C13:C15"/>
    <mergeCell ref="C22:C24"/>
    <mergeCell ref="C31:C33"/>
    <mergeCell ref="C40:C42"/>
    <mergeCell ref="C49:C51"/>
    <mergeCell ref="C57:C59"/>
    <mergeCell ref="C65:C67"/>
    <mergeCell ref="C74:C76"/>
    <mergeCell ref="C83:C85"/>
  </mergeCells>
  <conditionalFormatting sqref="C13:C15">
    <cfRule type="cellIs" dxfId="1482" priority="66" operator="equal">
      <formula>"Please fill out Sensitivity Labels Tab"</formula>
    </cfRule>
  </conditionalFormatting>
  <conditionalFormatting sqref="C22:C24">
    <cfRule type="cellIs" dxfId="1481" priority="58" operator="equal">
      <formula>"Please fill out Sensitivity Labels Tab"</formula>
    </cfRule>
  </conditionalFormatting>
  <conditionalFormatting sqref="C31:C33">
    <cfRule type="cellIs" dxfId="1480" priority="57" operator="equal">
      <formula>"Please fill out Sensitivity Labels Tab"</formula>
    </cfRule>
  </conditionalFormatting>
  <conditionalFormatting sqref="C40:C42">
    <cfRule type="cellIs" dxfId="1479" priority="56" operator="equal">
      <formula>"Please fill out Sensitivity Labels Tab"</formula>
    </cfRule>
  </conditionalFormatting>
  <conditionalFormatting sqref="C49:C51">
    <cfRule type="cellIs" dxfId="1478" priority="55" operator="equal">
      <formula>"Please fill out Sensitivity Labels Tab"</formula>
    </cfRule>
  </conditionalFormatting>
  <conditionalFormatting sqref="C57:C59">
    <cfRule type="cellIs" dxfId="1477" priority="54" operator="equal">
      <formula>"Please fill out Sensitivity Labels Tab"</formula>
    </cfRule>
  </conditionalFormatting>
  <conditionalFormatting sqref="C65:C67">
    <cfRule type="cellIs" dxfId="1476" priority="53" operator="equal">
      <formula>"Please fill out Sensitivity Labels Tab"</formula>
    </cfRule>
  </conditionalFormatting>
  <conditionalFormatting sqref="C74:C76">
    <cfRule type="cellIs" dxfId="1475" priority="52" operator="equal">
      <formula>"Please fill out Sensitivity Labels Tab"</formula>
    </cfRule>
  </conditionalFormatting>
  <conditionalFormatting sqref="C83:C85">
    <cfRule type="cellIs" dxfId="1474" priority="51" operator="equal">
      <formula>"Please fill out Sensitivity Labels Tab"</formula>
    </cfRule>
  </conditionalFormatting>
  <conditionalFormatting sqref="C92:C94">
    <cfRule type="cellIs" dxfId="1473" priority="50" operator="equal">
      <formula>"Please fill out Sensitivity Labels Tab"</formula>
    </cfRule>
  </conditionalFormatting>
  <conditionalFormatting sqref="C101:C103">
    <cfRule type="cellIs" dxfId="1472" priority="49" operator="equal">
      <formula>"Please fill out Sensitivity Labels Tab"</formula>
    </cfRule>
  </conditionalFormatting>
  <conditionalFormatting sqref="C110:C112">
    <cfRule type="cellIs" dxfId="1471" priority="48" operator="equal">
      <formula>"Please fill out Sensitivity Labels Tab"</formula>
    </cfRule>
  </conditionalFormatting>
  <conditionalFormatting sqref="C119:C121">
    <cfRule type="cellIs" dxfId="1470" priority="47" operator="equal">
      <formula>"Please fill out Sensitivity Labels Tab"</formula>
    </cfRule>
  </conditionalFormatting>
  <conditionalFormatting sqref="C128:C130">
    <cfRule type="cellIs" dxfId="1469" priority="46" operator="equal">
      <formula>"Please fill out Sensitivity Labels Tab"</formula>
    </cfRule>
  </conditionalFormatting>
  <conditionalFormatting sqref="C137:C139">
    <cfRule type="cellIs" dxfId="1468" priority="45" operator="equal">
      <formula>"Please fill out Sensitivity Labels Tab"</formula>
    </cfRule>
  </conditionalFormatting>
  <conditionalFormatting sqref="C146:C148">
    <cfRule type="cellIs" dxfId="1467" priority="44" operator="equal">
      <formula>"Please fill out Sensitivity Labels Tab"</formula>
    </cfRule>
  </conditionalFormatting>
  <conditionalFormatting sqref="C156:C158">
    <cfRule type="cellIs" dxfId="1466" priority="43" operator="equal">
      <formula>"Please fill out Sensitivity Labels Tab"</formula>
    </cfRule>
  </conditionalFormatting>
  <conditionalFormatting sqref="C165:C167">
    <cfRule type="cellIs" dxfId="1465" priority="42" operator="equal">
      <formula>"Please fill out Sensitivity Labels Tab"</formula>
    </cfRule>
  </conditionalFormatting>
  <conditionalFormatting sqref="C174:C176">
    <cfRule type="cellIs" dxfId="1464" priority="41" operator="equal">
      <formula>"Please fill out Sensitivity Labels Tab"</formula>
    </cfRule>
  </conditionalFormatting>
  <conditionalFormatting sqref="C183:C185">
    <cfRule type="cellIs" dxfId="1463" priority="40" operator="equal">
      <formula>"Please fill out Sensitivity Labels Tab"</formula>
    </cfRule>
  </conditionalFormatting>
  <conditionalFormatting sqref="H15">
    <cfRule type="expression" dxfId="1442" priority="430">
      <formula>E13=TRUE</formula>
    </cfRule>
  </conditionalFormatting>
  <conditionalFormatting sqref="H24">
    <cfRule type="expression" dxfId="1441" priority="426">
      <formula>E22=TRUE</formula>
    </cfRule>
  </conditionalFormatting>
  <conditionalFormatting sqref="H33">
    <cfRule type="expression" dxfId="1440" priority="422">
      <formula>E31=TRUE</formula>
    </cfRule>
  </conditionalFormatting>
  <conditionalFormatting sqref="H42">
    <cfRule type="expression" dxfId="1439" priority="418">
      <formula>E40=TRUE</formula>
    </cfRule>
  </conditionalFormatting>
  <conditionalFormatting sqref="H51">
    <cfRule type="expression" dxfId="1438" priority="414">
      <formula>E49=TRUE</formula>
    </cfRule>
  </conditionalFormatting>
  <conditionalFormatting sqref="H59">
    <cfRule type="expression" dxfId="1437" priority="410">
      <formula>E57=TRUE</formula>
    </cfRule>
  </conditionalFormatting>
  <conditionalFormatting sqref="H67">
    <cfRule type="expression" dxfId="1436" priority="406">
      <formula>E65=TRUE</formula>
    </cfRule>
  </conditionalFormatting>
  <conditionalFormatting sqref="H76">
    <cfRule type="expression" dxfId="1435" priority="402">
      <formula>E74=TRUE</formula>
    </cfRule>
  </conditionalFormatting>
  <conditionalFormatting sqref="H85">
    <cfRule type="expression" dxfId="1434" priority="398">
      <formula>E83=TRUE</formula>
    </cfRule>
  </conditionalFormatting>
  <conditionalFormatting sqref="H94">
    <cfRule type="expression" dxfId="1433" priority="394">
      <formula>E92=TRUE</formula>
    </cfRule>
  </conditionalFormatting>
  <conditionalFormatting sqref="H103">
    <cfRule type="expression" dxfId="1432" priority="390">
      <formula>E101=TRUE</formula>
    </cfRule>
  </conditionalFormatting>
  <conditionalFormatting sqref="H112">
    <cfRule type="expression" dxfId="1431" priority="386">
      <formula>E110=TRUE</formula>
    </cfRule>
  </conditionalFormatting>
  <conditionalFormatting sqref="H121">
    <cfRule type="expression" dxfId="1430" priority="382">
      <formula>E119=TRUE</formula>
    </cfRule>
  </conditionalFormatting>
  <conditionalFormatting sqref="H130">
    <cfRule type="expression" dxfId="1429" priority="378">
      <formula>E128=TRUE</formula>
    </cfRule>
  </conditionalFormatting>
  <conditionalFormatting sqref="H139">
    <cfRule type="expression" dxfId="1428" priority="374">
      <formula>E137=TRUE</formula>
    </cfRule>
  </conditionalFormatting>
  <conditionalFormatting sqref="H148">
    <cfRule type="expression" dxfId="1427" priority="370">
      <formula>E146=TRUE</formula>
    </cfRule>
  </conditionalFormatting>
  <conditionalFormatting sqref="H158">
    <cfRule type="expression" dxfId="1426" priority="366">
      <formula>E156=TRUE</formula>
    </cfRule>
  </conditionalFormatting>
  <conditionalFormatting sqref="H167">
    <cfRule type="expression" dxfId="1425" priority="362">
      <formula>E165=TRUE</formula>
    </cfRule>
  </conditionalFormatting>
  <conditionalFormatting sqref="H176">
    <cfRule type="expression" dxfId="1424" priority="358">
      <formula>E174=TRUE</formula>
    </cfRule>
  </conditionalFormatting>
  <conditionalFormatting sqref="H185">
    <cfRule type="expression" dxfId="1423" priority="354">
      <formula>E183=TRUE</formula>
    </cfRule>
  </conditionalFormatting>
  <conditionalFormatting sqref="H3:I3 N3">
    <cfRule type="expression" dxfId="1422" priority="4277">
      <formula>OR(E13,E22,E31,E40,E49,E57,E65,E74,E83,E92,E101,E110,E119,E128,E137,E146,E156,E165,E174,E183)=TRUE</formula>
    </cfRule>
  </conditionalFormatting>
  <conditionalFormatting sqref="H13:I13">
    <cfRule type="expression" dxfId="1421" priority="433">
      <formula>E13=TRUE</formula>
    </cfRule>
  </conditionalFormatting>
  <conditionalFormatting sqref="H22:I22">
    <cfRule type="expression" dxfId="1420" priority="39">
      <formula>E22=TRUE</formula>
    </cfRule>
  </conditionalFormatting>
  <conditionalFormatting sqref="H31:I31">
    <cfRule type="expression" dxfId="1419" priority="38">
      <formula>E31=TRUE</formula>
    </cfRule>
  </conditionalFormatting>
  <conditionalFormatting sqref="H40:I40">
    <cfRule type="expression" dxfId="1418" priority="37">
      <formula>E40=TRUE</formula>
    </cfRule>
  </conditionalFormatting>
  <conditionalFormatting sqref="H49:I49">
    <cfRule type="expression" dxfId="1417" priority="36">
      <formula>E49=TRUE</formula>
    </cfRule>
  </conditionalFormatting>
  <conditionalFormatting sqref="H57:I57">
    <cfRule type="expression" dxfId="1416" priority="35">
      <formula>E57=TRUE</formula>
    </cfRule>
  </conditionalFormatting>
  <conditionalFormatting sqref="H65:I65">
    <cfRule type="expression" dxfId="1415" priority="34">
      <formula>E65=TRUE</formula>
    </cfRule>
  </conditionalFormatting>
  <conditionalFormatting sqref="H74:I74">
    <cfRule type="expression" dxfId="1414" priority="33">
      <formula>E74=TRUE</formula>
    </cfRule>
  </conditionalFormatting>
  <conditionalFormatting sqref="H83:I83">
    <cfRule type="expression" dxfId="1413" priority="32">
      <formula>E83=TRUE</formula>
    </cfRule>
  </conditionalFormatting>
  <conditionalFormatting sqref="H92:I92">
    <cfRule type="expression" dxfId="1412" priority="31">
      <formula>E92=TRUE</formula>
    </cfRule>
  </conditionalFormatting>
  <conditionalFormatting sqref="H101:I101">
    <cfRule type="expression" dxfId="1411" priority="30">
      <formula>E101=TRUE</formula>
    </cfRule>
  </conditionalFormatting>
  <conditionalFormatting sqref="H110:I110">
    <cfRule type="expression" dxfId="1410" priority="29">
      <formula>E110=TRUE</formula>
    </cfRule>
  </conditionalFormatting>
  <conditionalFormatting sqref="H119:I119">
    <cfRule type="expression" dxfId="1409" priority="28">
      <formula>E119=TRUE</formula>
    </cfRule>
  </conditionalFormatting>
  <conditionalFormatting sqref="H128:I128">
    <cfRule type="expression" dxfId="1408" priority="27">
      <formula>E128=TRUE</formula>
    </cfRule>
  </conditionalFormatting>
  <conditionalFormatting sqref="H137:I137">
    <cfRule type="expression" dxfId="1407" priority="26">
      <formula>E137=TRUE</formula>
    </cfRule>
  </conditionalFormatting>
  <conditionalFormatting sqref="H146:I146">
    <cfRule type="expression" dxfId="1406" priority="25">
      <formula>E146=TRUE</formula>
    </cfRule>
  </conditionalFormatting>
  <conditionalFormatting sqref="H156:I156">
    <cfRule type="expression" dxfId="1405" priority="24">
      <formula>E156=TRUE</formula>
    </cfRule>
  </conditionalFormatting>
  <conditionalFormatting sqref="H165:I165">
    <cfRule type="expression" dxfId="1404" priority="23">
      <formula>E165=TRUE</formula>
    </cfRule>
  </conditionalFormatting>
  <conditionalFormatting sqref="H174:I174">
    <cfRule type="expression" dxfId="1403" priority="22">
      <formula>E174=TRUE</formula>
    </cfRule>
  </conditionalFormatting>
  <conditionalFormatting sqref="H183:I183">
    <cfRule type="expression" dxfId="1402" priority="21">
      <formula>E183=TRUE</formula>
    </cfRule>
  </conditionalFormatting>
  <conditionalFormatting sqref="I10">
    <cfRule type="expression" dxfId="1401" priority="4279">
      <formula>OR(E13,E22,E31,E40,E49,E57,E65,E74,E83,E92,E101,E110,E119,E128,E137,E146,E156,E165,E174,E183)=TRUE</formula>
    </cfRule>
  </conditionalFormatting>
  <conditionalFormatting sqref="I15:I16">
    <cfRule type="expression" dxfId="1400" priority="431">
      <formula>E13=TRUE</formula>
    </cfRule>
  </conditionalFormatting>
  <conditionalFormatting sqref="I24:I25">
    <cfRule type="expression" dxfId="1399" priority="427">
      <formula>E22=TRUE</formula>
    </cfRule>
  </conditionalFormatting>
  <conditionalFormatting sqref="I33:I34">
    <cfRule type="expression" dxfId="1398" priority="423">
      <formula>E31=TRUE</formula>
    </cfRule>
  </conditionalFormatting>
  <conditionalFormatting sqref="I42:I43">
    <cfRule type="expression" dxfId="1397" priority="419">
      <formula>E40=TRUE</formula>
    </cfRule>
  </conditionalFormatting>
  <conditionalFormatting sqref="I51:I52">
    <cfRule type="expression" dxfId="1396" priority="415">
      <formula>E49=TRUE</formula>
    </cfRule>
  </conditionalFormatting>
  <conditionalFormatting sqref="I59:I60">
    <cfRule type="expression" dxfId="1395" priority="411">
      <formula>E57=TRUE</formula>
    </cfRule>
  </conditionalFormatting>
  <conditionalFormatting sqref="I67:I68">
    <cfRule type="expression" dxfId="1394" priority="407">
      <formula>E65=TRUE</formula>
    </cfRule>
  </conditionalFormatting>
  <conditionalFormatting sqref="I76:I77">
    <cfRule type="expression" dxfId="1393" priority="403">
      <formula>E74=TRUE</formula>
    </cfRule>
  </conditionalFormatting>
  <conditionalFormatting sqref="I85:I86">
    <cfRule type="expression" dxfId="1392" priority="399">
      <formula>E83=TRUE</formula>
    </cfRule>
  </conditionalFormatting>
  <conditionalFormatting sqref="I94:I95">
    <cfRule type="expression" dxfId="1391" priority="395">
      <formula>E92=TRUE</formula>
    </cfRule>
  </conditionalFormatting>
  <conditionalFormatting sqref="I103:I104">
    <cfRule type="expression" dxfId="1390" priority="391">
      <formula>E101=TRUE</formula>
    </cfRule>
  </conditionalFormatting>
  <conditionalFormatting sqref="I112:I113">
    <cfRule type="expression" dxfId="1389" priority="387">
      <formula>E110=TRUE</formula>
    </cfRule>
  </conditionalFormatting>
  <conditionalFormatting sqref="I121:I122">
    <cfRule type="expression" dxfId="1388" priority="383">
      <formula>E119=TRUE</formula>
    </cfRule>
  </conditionalFormatting>
  <conditionalFormatting sqref="I130:I131">
    <cfRule type="expression" dxfId="1387" priority="379">
      <formula>E128=TRUE</formula>
    </cfRule>
  </conditionalFormatting>
  <conditionalFormatting sqref="I139:I140">
    <cfRule type="expression" dxfId="1386" priority="375">
      <formula>E137=TRUE</formula>
    </cfRule>
  </conditionalFormatting>
  <conditionalFormatting sqref="I148:I149">
    <cfRule type="expression" dxfId="1385" priority="371">
      <formula>E146=TRUE</formula>
    </cfRule>
  </conditionalFormatting>
  <conditionalFormatting sqref="I158:I159">
    <cfRule type="expression" dxfId="1384" priority="367">
      <formula>E156=TRUE</formula>
    </cfRule>
  </conditionalFormatting>
  <conditionalFormatting sqref="I167:I168">
    <cfRule type="expression" dxfId="1383" priority="363">
      <formula>E165=TRUE</formula>
    </cfRule>
  </conditionalFormatting>
  <conditionalFormatting sqref="I176:I177">
    <cfRule type="expression" dxfId="1382" priority="359">
      <formula>E174=TRUE</formula>
    </cfRule>
  </conditionalFormatting>
  <conditionalFormatting sqref="I185:I186">
    <cfRule type="expression" dxfId="1381" priority="355">
      <formula>E183=TRUE</formula>
    </cfRule>
  </conditionalFormatting>
  <conditionalFormatting sqref="I14:J14">
    <cfRule type="expression" dxfId="1380" priority="432">
      <formula>E13=TRUE</formula>
    </cfRule>
  </conditionalFormatting>
  <conditionalFormatting sqref="I23:J23">
    <cfRule type="expression" dxfId="1379" priority="428">
      <formula>E22=TRUE</formula>
    </cfRule>
  </conditionalFormatting>
  <conditionalFormatting sqref="I32:J32">
    <cfRule type="expression" dxfId="1378" priority="424">
      <formula>E31=TRUE</formula>
    </cfRule>
  </conditionalFormatting>
  <conditionalFormatting sqref="I41:J41">
    <cfRule type="expression" dxfId="1377" priority="420">
      <formula>E40=TRUE</formula>
    </cfRule>
  </conditionalFormatting>
  <conditionalFormatting sqref="I50:J50">
    <cfRule type="expression" dxfId="1376" priority="416">
      <formula>E49=TRUE</formula>
    </cfRule>
  </conditionalFormatting>
  <conditionalFormatting sqref="I58:J58">
    <cfRule type="expression" dxfId="1375" priority="412">
      <formula>E57=TRUE</formula>
    </cfRule>
  </conditionalFormatting>
  <conditionalFormatting sqref="I66:J66">
    <cfRule type="expression" dxfId="1374" priority="408">
      <formula>E65=TRUE</formula>
    </cfRule>
  </conditionalFormatting>
  <conditionalFormatting sqref="I75:J75">
    <cfRule type="expression" dxfId="1373" priority="404">
      <formula>E74=TRUE</formula>
    </cfRule>
  </conditionalFormatting>
  <conditionalFormatting sqref="I84:J84">
    <cfRule type="expression" dxfId="1372" priority="400">
      <formula>E83=TRUE</formula>
    </cfRule>
  </conditionalFormatting>
  <conditionalFormatting sqref="I93:J93">
    <cfRule type="expression" dxfId="1371" priority="396">
      <formula>E92=TRUE</formula>
    </cfRule>
  </conditionalFormatting>
  <conditionalFormatting sqref="I102:J102">
    <cfRule type="expression" dxfId="1370" priority="392">
      <formula>E101=TRUE</formula>
    </cfRule>
  </conditionalFormatting>
  <conditionalFormatting sqref="I111:J111">
    <cfRule type="expression" dxfId="1369" priority="388">
      <formula>E110=TRUE</formula>
    </cfRule>
  </conditionalFormatting>
  <conditionalFormatting sqref="I120:J120">
    <cfRule type="expression" dxfId="1368" priority="384">
      <formula>E119=TRUE</formula>
    </cfRule>
  </conditionalFormatting>
  <conditionalFormatting sqref="I129:J129">
    <cfRule type="expression" dxfId="1367" priority="380">
      <formula>E128=TRUE</formula>
    </cfRule>
  </conditionalFormatting>
  <conditionalFormatting sqref="I138:J138">
    <cfRule type="expression" dxfId="1366" priority="376">
      <formula>E137=TRUE</formula>
    </cfRule>
  </conditionalFormatting>
  <conditionalFormatting sqref="I147:J147">
    <cfRule type="expression" dxfId="1365" priority="372">
      <formula>E146=TRUE</formula>
    </cfRule>
  </conditionalFormatting>
  <conditionalFormatting sqref="I157:J157">
    <cfRule type="expression" dxfId="1364" priority="368">
      <formula>E156=TRUE</formula>
    </cfRule>
  </conditionalFormatting>
  <conditionalFormatting sqref="I166:J166">
    <cfRule type="expression" dxfId="1363" priority="364">
      <formula>E165=TRUE</formula>
    </cfRule>
  </conditionalFormatting>
  <conditionalFormatting sqref="I175:J175">
    <cfRule type="expression" dxfId="1362" priority="360">
      <formula>E174=TRUE</formula>
    </cfRule>
  </conditionalFormatting>
  <conditionalFormatting sqref="I184:J184">
    <cfRule type="expression" dxfId="1361" priority="356">
      <formula>E183=TRUE</formula>
    </cfRule>
  </conditionalFormatting>
  <conditionalFormatting sqref="K13">
    <cfRule type="expression" dxfId="1360" priority="353">
      <formula>E14=TRUE</formula>
    </cfRule>
  </conditionalFormatting>
  <conditionalFormatting sqref="K14:K15">
    <cfRule type="expression" dxfId="1359" priority="350">
      <formula>E14=TRUE</formula>
    </cfRule>
  </conditionalFormatting>
  <conditionalFormatting sqref="K22">
    <cfRule type="expression" dxfId="1358" priority="349">
      <formula>E23=TRUE</formula>
    </cfRule>
  </conditionalFormatting>
  <conditionalFormatting sqref="K23:K24">
    <cfRule type="expression" dxfId="1357" priority="346">
      <formula>E23=TRUE</formula>
    </cfRule>
  </conditionalFormatting>
  <conditionalFormatting sqref="K31">
    <cfRule type="expression" dxfId="1356" priority="345">
      <formula>E32=TRUE</formula>
    </cfRule>
  </conditionalFormatting>
  <conditionalFormatting sqref="K32:K33">
    <cfRule type="expression" dxfId="1355" priority="342">
      <formula>E32=TRUE</formula>
    </cfRule>
  </conditionalFormatting>
  <conditionalFormatting sqref="K40">
    <cfRule type="expression" dxfId="1354" priority="341">
      <formula>E41=TRUE</formula>
    </cfRule>
  </conditionalFormatting>
  <conditionalFormatting sqref="K41:K42">
    <cfRule type="expression" dxfId="1353" priority="338">
      <formula>E41=TRUE</formula>
    </cfRule>
  </conditionalFormatting>
  <conditionalFormatting sqref="K49">
    <cfRule type="expression" dxfId="1352" priority="337">
      <formula>E50=TRUE</formula>
    </cfRule>
  </conditionalFormatting>
  <conditionalFormatting sqref="K50:K51">
    <cfRule type="expression" dxfId="1351" priority="334">
      <formula>E50=TRUE</formula>
    </cfRule>
  </conditionalFormatting>
  <conditionalFormatting sqref="K57">
    <cfRule type="expression" dxfId="1350" priority="333">
      <formula>E58=TRUE</formula>
    </cfRule>
  </conditionalFormatting>
  <conditionalFormatting sqref="K58:K59">
    <cfRule type="expression" dxfId="1349" priority="330">
      <formula>E58=TRUE</formula>
    </cfRule>
  </conditionalFormatting>
  <conditionalFormatting sqref="K65">
    <cfRule type="expression" dxfId="1348" priority="329">
      <formula>E66=TRUE</formula>
    </cfRule>
  </conditionalFormatting>
  <conditionalFormatting sqref="K66:K67">
    <cfRule type="expression" dxfId="1347" priority="326">
      <formula>E66=TRUE</formula>
    </cfRule>
  </conditionalFormatting>
  <conditionalFormatting sqref="K74">
    <cfRule type="expression" dxfId="1346" priority="325">
      <formula>E75=TRUE</formula>
    </cfRule>
  </conditionalFormatting>
  <conditionalFormatting sqref="K75:K76">
    <cfRule type="expression" dxfId="1345" priority="322">
      <formula>E75=TRUE</formula>
    </cfRule>
  </conditionalFormatting>
  <conditionalFormatting sqref="K83">
    <cfRule type="expression" dxfId="1344" priority="321">
      <formula>E84=TRUE</formula>
    </cfRule>
  </conditionalFormatting>
  <conditionalFormatting sqref="K84:K85">
    <cfRule type="expression" dxfId="1343" priority="318">
      <formula>E84=TRUE</formula>
    </cfRule>
  </conditionalFormatting>
  <conditionalFormatting sqref="K92">
    <cfRule type="expression" dxfId="1342" priority="317">
      <formula>E93=TRUE</formula>
    </cfRule>
  </conditionalFormatting>
  <conditionalFormatting sqref="K93:K94">
    <cfRule type="expression" dxfId="1341" priority="314">
      <formula>E93=TRUE</formula>
    </cfRule>
  </conditionalFormatting>
  <conditionalFormatting sqref="K101">
    <cfRule type="expression" dxfId="1340" priority="313">
      <formula>E102=TRUE</formula>
    </cfRule>
  </conditionalFormatting>
  <conditionalFormatting sqref="K102:K103">
    <cfRule type="expression" dxfId="1339" priority="310">
      <formula>E102=TRUE</formula>
    </cfRule>
  </conditionalFormatting>
  <conditionalFormatting sqref="K110">
    <cfRule type="expression" dxfId="1338" priority="309">
      <formula>E111=TRUE</formula>
    </cfRule>
  </conditionalFormatting>
  <conditionalFormatting sqref="K111:K112">
    <cfRule type="expression" dxfId="1337" priority="306">
      <formula>E111=TRUE</formula>
    </cfRule>
  </conditionalFormatting>
  <conditionalFormatting sqref="K119">
    <cfRule type="expression" dxfId="1336" priority="305">
      <formula>E120=TRUE</formula>
    </cfRule>
  </conditionalFormatting>
  <conditionalFormatting sqref="K120:K121">
    <cfRule type="expression" dxfId="1335" priority="302">
      <formula>E120=TRUE</formula>
    </cfRule>
  </conditionalFormatting>
  <conditionalFormatting sqref="K128">
    <cfRule type="expression" dxfId="1334" priority="301">
      <formula>E129=TRUE</formula>
    </cfRule>
  </conditionalFormatting>
  <conditionalFormatting sqref="K129:K130">
    <cfRule type="expression" dxfId="1333" priority="298">
      <formula>E129=TRUE</formula>
    </cfRule>
  </conditionalFormatting>
  <conditionalFormatting sqref="K137">
    <cfRule type="expression" dxfId="1332" priority="297">
      <formula>E138=TRUE</formula>
    </cfRule>
  </conditionalFormatting>
  <conditionalFormatting sqref="K138:K139">
    <cfRule type="expression" dxfId="1331" priority="294">
      <formula>E138=TRUE</formula>
    </cfRule>
  </conditionalFormatting>
  <conditionalFormatting sqref="K146">
    <cfRule type="expression" dxfId="1330" priority="293">
      <formula>E147=TRUE</formula>
    </cfRule>
  </conditionalFormatting>
  <conditionalFormatting sqref="K147:K148">
    <cfRule type="expression" dxfId="1329" priority="290">
      <formula>E147=TRUE</formula>
    </cfRule>
  </conditionalFormatting>
  <conditionalFormatting sqref="K156">
    <cfRule type="expression" dxfId="1328" priority="289">
      <formula>E157=TRUE</formula>
    </cfRule>
  </conditionalFormatting>
  <conditionalFormatting sqref="K157:K158">
    <cfRule type="expression" dxfId="1327" priority="286">
      <formula>E157=TRUE</formula>
    </cfRule>
  </conditionalFormatting>
  <conditionalFormatting sqref="K165">
    <cfRule type="expression" dxfId="1326" priority="285">
      <formula>E166=TRUE</formula>
    </cfRule>
  </conditionalFormatting>
  <conditionalFormatting sqref="K166:K167">
    <cfRule type="expression" dxfId="1325" priority="282">
      <formula>E166=TRUE</formula>
    </cfRule>
  </conditionalFormatting>
  <conditionalFormatting sqref="K174">
    <cfRule type="expression" dxfId="1324" priority="281">
      <formula>E175=TRUE</formula>
    </cfRule>
  </conditionalFormatting>
  <conditionalFormatting sqref="K175:K176">
    <cfRule type="expression" dxfId="1323" priority="278">
      <formula>E175=TRUE</formula>
    </cfRule>
  </conditionalFormatting>
  <conditionalFormatting sqref="K183">
    <cfRule type="expression" dxfId="1322" priority="277">
      <formula>E184=TRUE</formula>
    </cfRule>
  </conditionalFormatting>
  <conditionalFormatting sqref="K184:K185">
    <cfRule type="expression" dxfId="1321" priority="274">
      <formula>E184=TRUE</formula>
    </cfRule>
  </conditionalFormatting>
  <conditionalFormatting sqref="K3:L3">
    <cfRule type="expression" dxfId="1320" priority="4280">
      <formula>OR(E14,E23,E32,E41,E50,E58,E66,E75,E84,E93,E102,E111,E120,E129,E138,E147,E157,E166,E175,E184)=TRUE</formula>
    </cfRule>
  </conditionalFormatting>
  <conditionalFormatting sqref="L13">
    <cfRule type="expression" dxfId="1319" priority="352">
      <formula>E14=TRUE</formula>
    </cfRule>
  </conditionalFormatting>
  <conditionalFormatting sqref="L14:L15">
    <cfRule type="expression" dxfId="1318" priority="351">
      <formula>E14=TRUE</formula>
    </cfRule>
  </conditionalFormatting>
  <conditionalFormatting sqref="L22">
    <cfRule type="expression" dxfId="1317" priority="348">
      <formula>E23=TRUE</formula>
    </cfRule>
  </conditionalFormatting>
  <conditionalFormatting sqref="L23:L24">
    <cfRule type="expression" dxfId="1316" priority="347">
      <formula>E23=TRUE</formula>
    </cfRule>
  </conditionalFormatting>
  <conditionalFormatting sqref="L31">
    <cfRule type="expression" dxfId="1315" priority="344">
      <formula>E32=TRUE</formula>
    </cfRule>
  </conditionalFormatting>
  <conditionalFormatting sqref="L32:L33">
    <cfRule type="expression" dxfId="1314" priority="343">
      <formula>E32=TRUE</formula>
    </cfRule>
  </conditionalFormatting>
  <conditionalFormatting sqref="L40">
    <cfRule type="expression" dxfId="1313" priority="340">
      <formula>E41=TRUE</formula>
    </cfRule>
  </conditionalFormatting>
  <conditionalFormatting sqref="L41:L42">
    <cfRule type="expression" dxfId="1312" priority="339">
      <formula>E41=TRUE</formula>
    </cfRule>
  </conditionalFormatting>
  <conditionalFormatting sqref="L49">
    <cfRule type="expression" dxfId="1311" priority="336">
      <formula>E50=TRUE</formula>
    </cfRule>
  </conditionalFormatting>
  <conditionalFormatting sqref="L50:L51">
    <cfRule type="expression" dxfId="1310" priority="335">
      <formula>E50=TRUE</formula>
    </cfRule>
  </conditionalFormatting>
  <conditionalFormatting sqref="L57">
    <cfRule type="expression" dxfId="1309" priority="332">
      <formula>E58=TRUE</formula>
    </cfRule>
  </conditionalFormatting>
  <conditionalFormatting sqref="L58:L59">
    <cfRule type="expression" dxfId="1308" priority="331">
      <formula>E58=TRUE</formula>
    </cfRule>
  </conditionalFormatting>
  <conditionalFormatting sqref="L65">
    <cfRule type="expression" dxfId="1307" priority="328">
      <formula>E66=TRUE</formula>
    </cfRule>
  </conditionalFormatting>
  <conditionalFormatting sqref="L66:L67">
    <cfRule type="expression" dxfId="1306" priority="327">
      <formula>E66=TRUE</formula>
    </cfRule>
  </conditionalFormatting>
  <conditionalFormatting sqref="L74">
    <cfRule type="expression" dxfId="1305" priority="324">
      <formula>E75=TRUE</formula>
    </cfRule>
  </conditionalFormatting>
  <conditionalFormatting sqref="L75:L76">
    <cfRule type="expression" dxfId="1304" priority="323">
      <formula>E75=TRUE</formula>
    </cfRule>
  </conditionalFormatting>
  <conditionalFormatting sqref="L83">
    <cfRule type="expression" dxfId="1303" priority="320">
      <formula>E84=TRUE</formula>
    </cfRule>
  </conditionalFormatting>
  <conditionalFormatting sqref="L84:L85">
    <cfRule type="expression" dxfId="1302" priority="319">
      <formula>E84=TRUE</formula>
    </cfRule>
  </conditionalFormatting>
  <conditionalFormatting sqref="L92">
    <cfRule type="expression" dxfId="1301" priority="316">
      <formula>E93=TRUE</formula>
    </cfRule>
  </conditionalFormatting>
  <conditionalFormatting sqref="L93:L94">
    <cfRule type="expression" dxfId="1300" priority="315">
      <formula>E93=TRUE</formula>
    </cfRule>
  </conditionalFormatting>
  <conditionalFormatting sqref="L101">
    <cfRule type="expression" dxfId="1299" priority="312">
      <formula>E102=TRUE</formula>
    </cfRule>
  </conditionalFormatting>
  <conditionalFormatting sqref="L102:L103">
    <cfRule type="expression" dxfId="1298" priority="311">
      <formula>E102=TRUE</formula>
    </cfRule>
  </conditionalFormatting>
  <conditionalFormatting sqref="L110">
    <cfRule type="expression" dxfId="1297" priority="308">
      <formula>E111=TRUE</formula>
    </cfRule>
  </conditionalFormatting>
  <conditionalFormatting sqref="L111:L112">
    <cfRule type="expression" dxfId="1296" priority="307">
      <formula>E111=TRUE</formula>
    </cfRule>
  </conditionalFormatting>
  <conditionalFormatting sqref="L119">
    <cfRule type="expression" dxfId="1295" priority="304">
      <formula>E120=TRUE</formula>
    </cfRule>
  </conditionalFormatting>
  <conditionalFormatting sqref="L120:L121">
    <cfRule type="expression" dxfId="1294" priority="303">
      <formula>E120=TRUE</formula>
    </cfRule>
  </conditionalFormatting>
  <conditionalFormatting sqref="L128">
    <cfRule type="expression" dxfId="1293" priority="300">
      <formula>E129=TRUE</formula>
    </cfRule>
  </conditionalFormatting>
  <conditionalFormatting sqref="L129:L130">
    <cfRule type="expression" dxfId="1292" priority="299">
      <formula>E129=TRUE</formula>
    </cfRule>
  </conditionalFormatting>
  <conditionalFormatting sqref="L137">
    <cfRule type="expression" dxfId="1291" priority="296">
      <formula>E138=TRUE</formula>
    </cfRule>
  </conditionalFormatting>
  <conditionalFormatting sqref="L138:L139">
    <cfRule type="expression" dxfId="1290" priority="295">
      <formula>E138=TRUE</formula>
    </cfRule>
  </conditionalFormatting>
  <conditionalFormatting sqref="L146">
    <cfRule type="expression" dxfId="1289" priority="292">
      <formula>E147=TRUE</formula>
    </cfRule>
  </conditionalFormatting>
  <conditionalFormatting sqref="L147:L148">
    <cfRule type="expression" dxfId="1288" priority="291">
      <formula>E147=TRUE</formula>
    </cfRule>
  </conditionalFormatting>
  <conditionalFormatting sqref="L156">
    <cfRule type="expression" dxfId="1287" priority="288">
      <formula>E157=TRUE</formula>
    </cfRule>
  </conditionalFormatting>
  <conditionalFormatting sqref="L157:L158">
    <cfRule type="expression" dxfId="1286" priority="287">
      <formula>E157=TRUE</formula>
    </cfRule>
  </conditionalFormatting>
  <conditionalFormatting sqref="L165">
    <cfRule type="expression" dxfId="1285" priority="284">
      <formula>E166=TRUE</formula>
    </cfRule>
  </conditionalFormatting>
  <conditionalFormatting sqref="L166:L167">
    <cfRule type="expression" dxfId="1284" priority="283">
      <formula>E166=TRUE</formula>
    </cfRule>
  </conditionalFormatting>
  <conditionalFormatting sqref="L174">
    <cfRule type="expression" dxfId="1283" priority="280">
      <formula>E175=TRUE</formula>
    </cfRule>
  </conditionalFormatting>
  <conditionalFormatting sqref="L175:L176">
    <cfRule type="expression" dxfId="1282" priority="279">
      <formula>E175=TRUE</formula>
    </cfRule>
  </conditionalFormatting>
  <conditionalFormatting sqref="L183">
    <cfRule type="expression" dxfId="1281" priority="276">
      <formula>E184=TRUE</formula>
    </cfRule>
  </conditionalFormatting>
  <conditionalFormatting sqref="L184:L185">
    <cfRule type="expression" dxfId="1280" priority="275">
      <formula>E184=TRUE</formula>
    </cfRule>
  </conditionalFormatting>
  <conditionalFormatting sqref="L10:M10">
    <cfRule type="expression" dxfId="1279" priority="4281">
      <formula>OR(E14,E23,E32,E41,E50,E58,E66,E75,E84,E93,E102,E111,E120,E129,E138,E147,E157,E166,E175,E184)=TRUE</formula>
    </cfRule>
  </conditionalFormatting>
  <conditionalFormatting sqref="N13">
    <cfRule type="expression" dxfId="1278" priority="685">
      <formula>K13=TRUE</formula>
    </cfRule>
  </conditionalFormatting>
  <conditionalFormatting sqref="N14">
    <cfRule type="expression" dxfId="1277" priority="684">
      <formula>K13=TRUE</formula>
    </cfRule>
  </conditionalFormatting>
  <conditionalFormatting sqref="N15">
    <cfRule type="expression" dxfId="1276" priority="683">
      <formula>K13=TRUE</formula>
    </cfRule>
  </conditionalFormatting>
  <conditionalFormatting sqref="N22">
    <cfRule type="expression" dxfId="1275" priority="682">
      <formula>K22=TRUE</formula>
    </cfRule>
  </conditionalFormatting>
  <conditionalFormatting sqref="N23">
    <cfRule type="expression" dxfId="1274" priority="681">
      <formula>K22=TRUE</formula>
    </cfRule>
  </conditionalFormatting>
  <conditionalFormatting sqref="N24">
    <cfRule type="expression" dxfId="1273" priority="680">
      <formula>K22=TRUE</formula>
    </cfRule>
  </conditionalFormatting>
  <conditionalFormatting sqref="N31">
    <cfRule type="expression" dxfId="1272" priority="679">
      <formula>K31=TRUE</formula>
    </cfRule>
  </conditionalFormatting>
  <conditionalFormatting sqref="N32">
    <cfRule type="expression" dxfId="1271" priority="678">
      <formula>K31=TRUE</formula>
    </cfRule>
  </conditionalFormatting>
  <conditionalFormatting sqref="N33">
    <cfRule type="expression" dxfId="1270" priority="677">
      <formula>K31=TRUE</formula>
    </cfRule>
  </conditionalFormatting>
  <conditionalFormatting sqref="N40">
    <cfRule type="expression" dxfId="1269" priority="676">
      <formula>K40=TRUE</formula>
    </cfRule>
  </conditionalFormatting>
  <conditionalFormatting sqref="N41">
    <cfRule type="expression" dxfId="1268" priority="675">
      <formula>K40=TRUE</formula>
    </cfRule>
  </conditionalFormatting>
  <conditionalFormatting sqref="N42">
    <cfRule type="expression" dxfId="1267" priority="674">
      <formula>K40=TRUE</formula>
    </cfRule>
  </conditionalFormatting>
  <conditionalFormatting sqref="N49">
    <cfRule type="expression" dxfId="1266" priority="673">
      <formula>K49=TRUE</formula>
    </cfRule>
  </conditionalFormatting>
  <conditionalFormatting sqref="N50">
    <cfRule type="expression" dxfId="1265" priority="672">
      <formula>K49=TRUE</formula>
    </cfRule>
  </conditionalFormatting>
  <conditionalFormatting sqref="N51">
    <cfRule type="expression" dxfId="1264" priority="671">
      <formula>K49=TRUE</formula>
    </cfRule>
  </conditionalFormatting>
  <conditionalFormatting sqref="N57">
    <cfRule type="expression" dxfId="1263" priority="670">
      <formula>K57=TRUE</formula>
    </cfRule>
  </conditionalFormatting>
  <conditionalFormatting sqref="N58">
    <cfRule type="expression" dxfId="1262" priority="669">
      <formula>K57=TRUE</formula>
    </cfRule>
  </conditionalFormatting>
  <conditionalFormatting sqref="N59">
    <cfRule type="expression" dxfId="1261" priority="668">
      <formula>K57=TRUE</formula>
    </cfRule>
  </conditionalFormatting>
  <conditionalFormatting sqref="N65">
    <cfRule type="expression" dxfId="1260" priority="664">
      <formula>K65=TRUE</formula>
    </cfRule>
  </conditionalFormatting>
  <conditionalFormatting sqref="N66">
    <cfRule type="expression" dxfId="1259" priority="663">
      <formula>K65=TRUE</formula>
    </cfRule>
  </conditionalFormatting>
  <conditionalFormatting sqref="N67">
    <cfRule type="expression" dxfId="1258" priority="662">
      <formula>K65=TRUE</formula>
    </cfRule>
  </conditionalFormatting>
  <conditionalFormatting sqref="N74">
    <cfRule type="expression" dxfId="1257" priority="661">
      <formula>K74=TRUE</formula>
    </cfRule>
  </conditionalFormatting>
  <conditionalFormatting sqref="N75">
    <cfRule type="expression" dxfId="1256" priority="660">
      <formula>K74=TRUE</formula>
    </cfRule>
  </conditionalFormatting>
  <conditionalFormatting sqref="N76">
    <cfRule type="expression" dxfId="1255" priority="659">
      <formula>K74=TRUE</formula>
    </cfRule>
  </conditionalFormatting>
  <conditionalFormatting sqref="N83">
    <cfRule type="expression" dxfId="1254" priority="658">
      <formula>K83=TRUE</formula>
    </cfRule>
  </conditionalFormatting>
  <conditionalFormatting sqref="N84">
    <cfRule type="expression" dxfId="1253" priority="657">
      <formula>K83=TRUE</formula>
    </cfRule>
  </conditionalFormatting>
  <conditionalFormatting sqref="N85">
    <cfRule type="expression" dxfId="1252" priority="656">
      <formula>K83=TRUE</formula>
    </cfRule>
  </conditionalFormatting>
  <conditionalFormatting sqref="N92">
    <cfRule type="expression" dxfId="1251" priority="655">
      <formula>K92=TRUE</formula>
    </cfRule>
  </conditionalFormatting>
  <conditionalFormatting sqref="N93">
    <cfRule type="expression" dxfId="1250" priority="654">
      <formula>K92=TRUE</formula>
    </cfRule>
  </conditionalFormatting>
  <conditionalFormatting sqref="N94">
    <cfRule type="expression" dxfId="1249" priority="653">
      <formula>K92=TRUE</formula>
    </cfRule>
  </conditionalFormatting>
  <conditionalFormatting sqref="N101">
    <cfRule type="expression" dxfId="1248" priority="652">
      <formula>K101=TRUE</formula>
    </cfRule>
  </conditionalFormatting>
  <conditionalFormatting sqref="N102">
    <cfRule type="expression" dxfId="1247" priority="651">
      <formula>K101=TRUE</formula>
    </cfRule>
  </conditionalFormatting>
  <conditionalFormatting sqref="N103">
    <cfRule type="expression" dxfId="1246" priority="650">
      <formula>K101=TRUE</formula>
    </cfRule>
  </conditionalFormatting>
  <conditionalFormatting sqref="N110">
    <cfRule type="expression" dxfId="1245" priority="649">
      <formula>K110=TRUE</formula>
    </cfRule>
  </conditionalFormatting>
  <conditionalFormatting sqref="N111">
    <cfRule type="expression" dxfId="1244" priority="648">
      <formula>K110=TRUE</formula>
    </cfRule>
  </conditionalFormatting>
  <conditionalFormatting sqref="N112">
    <cfRule type="expression" dxfId="1243" priority="647">
      <formula>K110=TRUE</formula>
    </cfRule>
  </conditionalFormatting>
  <conditionalFormatting sqref="N119">
    <cfRule type="expression" dxfId="1242" priority="646">
      <formula>K119=TRUE</formula>
    </cfRule>
  </conditionalFormatting>
  <conditionalFormatting sqref="N120">
    <cfRule type="expression" dxfId="1241" priority="645">
      <formula>K119=TRUE</formula>
    </cfRule>
  </conditionalFormatting>
  <conditionalFormatting sqref="N121">
    <cfRule type="expression" dxfId="1240" priority="644">
      <formula>K119=TRUE</formula>
    </cfRule>
  </conditionalFormatting>
  <conditionalFormatting sqref="N128">
    <cfRule type="expression" dxfId="1239" priority="643">
      <formula>K128=TRUE</formula>
    </cfRule>
  </conditionalFormatting>
  <conditionalFormatting sqref="N129">
    <cfRule type="expression" dxfId="1238" priority="642">
      <formula>K128=TRUE</formula>
    </cfRule>
  </conditionalFormatting>
  <conditionalFormatting sqref="N130">
    <cfRule type="expression" dxfId="1237" priority="641">
      <formula>K128=TRUE</formula>
    </cfRule>
  </conditionalFormatting>
  <conditionalFormatting sqref="N137">
    <cfRule type="expression" dxfId="1236" priority="640">
      <formula>K137=TRUE</formula>
    </cfRule>
  </conditionalFormatting>
  <conditionalFormatting sqref="N138">
    <cfRule type="expression" dxfId="1235" priority="639">
      <formula>K137=TRUE</formula>
    </cfRule>
  </conditionalFormatting>
  <conditionalFormatting sqref="N139">
    <cfRule type="expression" dxfId="1234" priority="638">
      <formula>K137=TRUE</formula>
    </cfRule>
  </conditionalFormatting>
  <conditionalFormatting sqref="N146">
    <cfRule type="expression" dxfId="1233" priority="637">
      <formula>K146=TRUE</formula>
    </cfRule>
  </conditionalFormatting>
  <conditionalFormatting sqref="N147">
    <cfRule type="expression" dxfId="1232" priority="636">
      <formula>K146=TRUE</formula>
    </cfRule>
  </conditionalFormatting>
  <conditionalFormatting sqref="N148">
    <cfRule type="expression" dxfId="1231" priority="635">
      <formula>K146=TRUE</formula>
    </cfRule>
  </conditionalFormatting>
  <conditionalFormatting sqref="N156">
    <cfRule type="expression" dxfId="1230" priority="634">
      <formula>K156=TRUE</formula>
    </cfRule>
  </conditionalFormatting>
  <conditionalFormatting sqref="N157">
    <cfRule type="expression" dxfId="1229" priority="633">
      <formula>K156=TRUE</formula>
    </cfRule>
  </conditionalFormatting>
  <conditionalFormatting sqref="N158">
    <cfRule type="expression" dxfId="1228" priority="632">
      <formula>K156=TRUE</formula>
    </cfRule>
  </conditionalFormatting>
  <conditionalFormatting sqref="N165">
    <cfRule type="expression" dxfId="1227" priority="631">
      <formula>K165=TRUE</formula>
    </cfRule>
  </conditionalFormatting>
  <conditionalFormatting sqref="N166">
    <cfRule type="expression" dxfId="1226" priority="630">
      <formula>K165=TRUE</formula>
    </cfRule>
  </conditionalFormatting>
  <conditionalFormatting sqref="N167">
    <cfRule type="expression" dxfId="1225" priority="629">
      <formula>K165=TRUE</formula>
    </cfRule>
  </conditionalFormatting>
  <conditionalFormatting sqref="N174">
    <cfRule type="expression" dxfId="1224" priority="628">
      <formula>K174=TRUE</formula>
    </cfRule>
  </conditionalFormatting>
  <conditionalFormatting sqref="N175">
    <cfRule type="expression" dxfId="1223" priority="627">
      <formula>K174=TRUE</formula>
    </cfRule>
  </conditionalFormatting>
  <conditionalFormatting sqref="N176">
    <cfRule type="expression" dxfId="1222" priority="626">
      <formula>K174=TRUE</formula>
    </cfRule>
  </conditionalFormatting>
  <conditionalFormatting sqref="N183">
    <cfRule type="expression" dxfId="1221" priority="625">
      <formula>K183=TRUE</formula>
    </cfRule>
  </conditionalFormatting>
  <conditionalFormatting sqref="N184">
    <cfRule type="expression" dxfId="1220" priority="624">
      <formula>K183=TRUE</formula>
    </cfRule>
  </conditionalFormatting>
  <conditionalFormatting sqref="N185">
    <cfRule type="expression" dxfId="1219" priority="623">
      <formula>K183=TRUE</formula>
    </cfRule>
  </conditionalFormatting>
  <conditionalFormatting sqref="P14">
    <cfRule type="expression" dxfId="1218" priority="618">
      <formula>K14=TRUE</formula>
    </cfRule>
  </conditionalFormatting>
  <conditionalFormatting sqref="P16">
    <cfRule type="expression" dxfId="1217" priority="619">
      <formula>K14=TRUE</formula>
    </cfRule>
  </conditionalFormatting>
  <conditionalFormatting sqref="P23">
    <cfRule type="expression" dxfId="1216" priority="600">
      <formula>K23=TRUE</formula>
    </cfRule>
  </conditionalFormatting>
  <conditionalFormatting sqref="P25">
    <cfRule type="expression" dxfId="1215" priority="601">
      <formula>K23=TRUE</formula>
    </cfRule>
  </conditionalFormatting>
  <conditionalFormatting sqref="P32">
    <cfRule type="expression" dxfId="1214" priority="591">
      <formula>K32=TRUE</formula>
    </cfRule>
  </conditionalFormatting>
  <conditionalFormatting sqref="P34">
    <cfRule type="expression" dxfId="1213" priority="592">
      <formula>K32=TRUE</formula>
    </cfRule>
  </conditionalFormatting>
  <conditionalFormatting sqref="P41">
    <cfRule type="expression" dxfId="1212" priority="582">
      <formula>K41=TRUE</formula>
    </cfRule>
  </conditionalFormatting>
  <conditionalFormatting sqref="P43">
    <cfRule type="expression" dxfId="1211" priority="583">
      <formula>K41=TRUE</formula>
    </cfRule>
  </conditionalFormatting>
  <conditionalFormatting sqref="P50">
    <cfRule type="expression" dxfId="1210" priority="573">
      <formula>K50=TRUE</formula>
    </cfRule>
  </conditionalFormatting>
  <conditionalFormatting sqref="P52">
    <cfRule type="expression" dxfId="1209" priority="574">
      <formula>K50=TRUE</formula>
    </cfRule>
  </conditionalFormatting>
  <conditionalFormatting sqref="P58">
    <cfRule type="expression" dxfId="1208" priority="564">
      <formula>K58=TRUE</formula>
    </cfRule>
  </conditionalFormatting>
  <conditionalFormatting sqref="P60">
    <cfRule type="expression" dxfId="1207" priority="565">
      <formula>K58=TRUE</formula>
    </cfRule>
  </conditionalFormatting>
  <conditionalFormatting sqref="P66">
    <cfRule type="expression" dxfId="1206" priority="555">
      <formula>K66=TRUE</formula>
    </cfRule>
  </conditionalFormatting>
  <conditionalFormatting sqref="P68">
    <cfRule type="expression" dxfId="1205" priority="556">
      <formula>K66=TRUE</formula>
    </cfRule>
  </conditionalFormatting>
  <conditionalFormatting sqref="P75">
    <cfRule type="expression" dxfId="1204" priority="546">
      <formula>K75=TRUE</formula>
    </cfRule>
  </conditionalFormatting>
  <conditionalFormatting sqref="P77">
    <cfRule type="expression" dxfId="1203" priority="547">
      <formula>K75=TRUE</formula>
    </cfRule>
  </conditionalFormatting>
  <conditionalFormatting sqref="P84">
    <cfRule type="expression" dxfId="1202" priority="537">
      <formula>K84=TRUE</formula>
    </cfRule>
  </conditionalFormatting>
  <conditionalFormatting sqref="P86">
    <cfRule type="expression" dxfId="1201" priority="538">
      <formula>K84=TRUE</formula>
    </cfRule>
  </conditionalFormatting>
  <conditionalFormatting sqref="P93">
    <cfRule type="expression" dxfId="1200" priority="528">
      <formula>K93=TRUE</formula>
    </cfRule>
  </conditionalFormatting>
  <conditionalFormatting sqref="P95">
    <cfRule type="expression" dxfId="1199" priority="529">
      <formula>K93=TRUE</formula>
    </cfRule>
  </conditionalFormatting>
  <conditionalFormatting sqref="P102">
    <cfRule type="expression" dxfId="1198" priority="519">
      <formula>K102=TRUE</formula>
    </cfRule>
  </conditionalFormatting>
  <conditionalFormatting sqref="P104">
    <cfRule type="expression" dxfId="1197" priority="520">
      <formula>K102=TRUE</formula>
    </cfRule>
  </conditionalFormatting>
  <conditionalFormatting sqref="P111">
    <cfRule type="expression" dxfId="1196" priority="510">
      <formula>K111=TRUE</formula>
    </cfRule>
  </conditionalFormatting>
  <conditionalFormatting sqref="P113">
    <cfRule type="expression" dxfId="1195" priority="511">
      <formula>K111=TRUE</formula>
    </cfRule>
  </conditionalFormatting>
  <conditionalFormatting sqref="P120">
    <cfRule type="expression" dxfId="1194" priority="501">
      <formula>K120=TRUE</formula>
    </cfRule>
  </conditionalFormatting>
  <conditionalFormatting sqref="P122">
    <cfRule type="expression" dxfId="1193" priority="502">
      <formula>K120=TRUE</formula>
    </cfRule>
  </conditionalFormatting>
  <conditionalFormatting sqref="P129">
    <cfRule type="expression" dxfId="1192" priority="492">
      <formula>K129=TRUE</formula>
    </cfRule>
  </conditionalFormatting>
  <conditionalFormatting sqref="P131">
    <cfRule type="expression" dxfId="1191" priority="493">
      <formula>K129=TRUE</formula>
    </cfRule>
  </conditionalFormatting>
  <conditionalFormatting sqref="P138">
    <cfRule type="expression" dxfId="1190" priority="483">
      <formula>K138=TRUE</formula>
    </cfRule>
  </conditionalFormatting>
  <conditionalFormatting sqref="P140">
    <cfRule type="expression" dxfId="1189" priority="484">
      <formula>K138=TRUE</formula>
    </cfRule>
  </conditionalFormatting>
  <conditionalFormatting sqref="P147">
    <cfRule type="expression" dxfId="1188" priority="474">
      <formula>K147=TRUE</formula>
    </cfRule>
  </conditionalFormatting>
  <conditionalFormatting sqref="P149">
    <cfRule type="expression" dxfId="1187" priority="475">
      <formula>K147=TRUE</formula>
    </cfRule>
  </conditionalFormatting>
  <conditionalFormatting sqref="P157">
    <cfRule type="expression" dxfId="1186" priority="465">
      <formula>K157=TRUE</formula>
    </cfRule>
  </conditionalFormatting>
  <conditionalFormatting sqref="P159">
    <cfRule type="expression" dxfId="1185" priority="466">
      <formula>K157=TRUE</formula>
    </cfRule>
  </conditionalFormatting>
  <conditionalFormatting sqref="P166">
    <cfRule type="expression" dxfId="1184" priority="456">
      <formula>K166=TRUE</formula>
    </cfRule>
  </conditionalFormatting>
  <conditionalFormatting sqref="P168">
    <cfRule type="expression" dxfId="1183" priority="457">
      <formula>K166=TRUE</formula>
    </cfRule>
  </conditionalFormatting>
  <conditionalFormatting sqref="P175">
    <cfRule type="expression" dxfId="1182" priority="447">
      <formula>K175=TRUE</formula>
    </cfRule>
  </conditionalFormatting>
  <conditionalFormatting sqref="P177">
    <cfRule type="expression" dxfId="1181" priority="448">
      <formula>K175=TRUE</formula>
    </cfRule>
  </conditionalFormatting>
  <conditionalFormatting sqref="P184">
    <cfRule type="expression" dxfId="1180" priority="438">
      <formula>K184=TRUE</formula>
    </cfRule>
  </conditionalFormatting>
  <conditionalFormatting sqref="P186">
    <cfRule type="expression" dxfId="1179" priority="439">
      <formula>K184=TRUE</formula>
    </cfRule>
  </conditionalFormatting>
  <conditionalFormatting sqref="P3:Q3">
    <cfRule type="expression" dxfId="1178" priority="4282">
      <formula>OR(K14,K23,K32,K41,K50,K58,K66,K75,K84,K93,K102,K111,K120,K129,K138,K147,K157,K166,K175,K184)=TRUE</formula>
    </cfRule>
  </conditionalFormatting>
  <conditionalFormatting sqref="P13:Q13">
    <cfRule type="expression" dxfId="1177" priority="622">
      <formula>K14=TRUE</formula>
    </cfRule>
  </conditionalFormatting>
  <conditionalFormatting sqref="P22:Q22">
    <cfRule type="expression" dxfId="1176" priority="604">
      <formula>K23=TRUE</formula>
    </cfRule>
  </conditionalFormatting>
  <conditionalFormatting sqref="P31:Q31">
    <cfRule type="expression" dxfId="1175" priority="595">
      <formula>K32=TRUE</formula>
    </cfRule>
  </conditionalFormatting>
  <conditionalFormatting sqref="P40:Q40">
    <cfRule type="expression" dxfId="1174" priority="586">
      <formula>K41=TRUE</formula>
    </cfRule>
  </conditionalFormatting>
  <conditionalFormatting sqref="P49:Q49">
    <cfRule type="expression" dxfId="1173" priority="577">
      <formula>K50=TRUE</formula>
    </cfRule>
  </conditionalFormatting>
  <conditionalFormatting sqref="P57:Q57">
    <cfRule type="expression" dxfId="1172" priority="568">
      <formula>K58=TRUE</formula>
    </cfRule>
  </conditionalFormatting>
  <conditionalFormatting sqref="P65:Q65">
    <cfRule type="expression" dxfId="1171" priority="559">
      <formula>K66=TRUE</formula>
    </cfRule>
  </conditionalFormatting>
  <conditionalFormatting sqref="P74:Q74">
    <cfRule type="expression" dxfId="1170" priority="550">
      <formula>K75=TRUE</formula>
    </cfRule>
  </conditionalFormatting>
  <conditionalFormatting sqref="P83:Q83">
    <cfRule type="expression" dxfId="1169" priority="541">
      <formula>K84=TRUE</formula>
    </cfRule>
  </conditionalFormatting>
  <conditionalFormatting sqref="P92:Q92">
    <cfRule type="expression" dxfId="1168" priority="532">
      <formula>K93=TRUE</formula>
    </cfRule>
  </conditionalFormatting>
  <conditionalFormatting sqref="P101:Q101">
    <cfRule type="expression" dxfId="1167" priority="523">
      <formula>K102=TRUE</formula>
    </cfRule>
  </conditionalFormatting>
  <conditionalFormatting sqref="P110:Q110">
    <cfRule type="expression" dxfId="1166" priority="514">
      <formula>K111=TRUE</formula>
    </cfRule>
  </conditionalFormatting>
  <conditionalFormatting sqref="P119:Q119">
    <cfRule type="expression" dxfId="1165" priority="505">
      <formula>K120=TRUE</formula>
    </cfRule>
  </conditionalFormatting>
  <conditionalFormatting sqref="P128:Q128">
    <cfRule type="expression" dxfId="1164" priority="496">
      <formula>K129=TRUE</formula>
    </cfRule>
  </conditionalFormatting>
  <conditionalFormatting sqref="P137:Q137">
    <cfRule type="expression" dxfId="1163" priority="487">
      <formula>K138=TRUE</formula>
    </cfRule>
  </conditionalFormatting>
  <conditionalFormatting sqref="P146:Q146">
    <cfRule type="expression" dxfId="1162" priority="478">
      <formula>K147=TRUE</formula>
    </cfRule>
  </conditionalFormatting>
  <conditionalFormatting sqref="P156:Q156">
    <cfRule type="expression" dxfId="1161" priority="469">
      <formula>K157=TRUE</formula>
    </cfRule>
  </conditionalFormatting>
  <conditionalFormatting sqref="P165:Q165">
    <cfRule type="expression" dxfId="1160" priority="460">
      <formula>K166=TRUE</formula>
    </cfRule>
  </conditionalFormatting>
  <conditionalFormatting sqref="P174:Q174">
    <cfRule type="expression" dxfId="1159" priority="451">
      <formula>K175=TRUE</formula>
    </cfRule>
  </conditionalFormatting>
  <conditionalFormatting sqref="P183:Q183">
    <cfRule type="expression" dxfId="1158" priority="442">
      <formula>K184=TRUE</formula>
    </cfRule>
  </conditionalFormatting>
  <conditionalFormatting sqref="Q14">
    <cfRule type="expression" dxfId="1157" priority="617">
      <formula>K14=TRUE</formula>
    </cfRule>
  </conditionalFormatting>
  <conditionalFormatting sqref="Q15">
    <cfRule type="expression" dxfId="1156" priority="621">
      <formula>AND(K14,P14)=TRUE</formula>
    </cfRule>
  </conditionalFormatting>
  <conditionalFormatting sqref="Q16">
    <cfRule type="expression" dxfId="1155" priority="620">
      <formula>K14=TRUE</formula>
    </cfRule>
    <cfRule type="expression" dxfId="1154" priority="820">
      <formula>P13=TRUE</formula>
    </cfRule>
  </conditionalFormatting>
  <conditionalFormatting sqref="Q17">
    <cfRule type="expression" dxfId="1153" priority="813">
      <formula>AND(P16,K14)=TRUE</formula>
    </cfRule>
  </conditionalFormatting>
  <conditionalFormatting sqref="Q18:Q19">
    <cfRule type="expression" dxfId="1152" priority="823">
      <formula>AND(P16,K14)=TRUE</formula>
    </cfRule>
  </conditionalFormatting>
  <conditionalFormatting sqref="Q23">
    <cfRule type="expression" dxfId="1151" priority="599">
      <formula>K23=TRUE</formula>
    </cfRule>
  </conditionalFormatting>
  <conditionalFormatting sqref="Q24">
    <cfRule type="expression" dxfId="1150" priority="603">
      <formula>AND(K23,P23)=TRUE</formula>
    </cfRule>
  </conditionalFormatting>
  <conditionalFormatting sqref="Q25">
    <cfRule type="expression" dxfId="1149" priority="602">
      <formula>K23=TRUE</formula>
    </cfRule>
    <cfRule type="expression" dxfId="1148" priority="606">
      <formula>P22=TRUE</formula>
    </cfRule>
  </conditionalFormatting>
  <conditionalFormatting sqref="Q26">
    <cfRule type="expression" dxfId="1147" priority="605">
      <formula>AND(P25,K23)=TRUE</formula>
    </cfRule>
  </conditionalFormatting>
  <conditionalFormatting sqref="Q27">
    <cfRule type="expression" dxfId="1146" priority="607">
      <formula>AND(P25,K23)=TRUE</formula>
    </cfRule>
  </conditionalFormatting>
  <conditionalFormatting sqref="Q32">
    <cfRule type="expression" dxfId="1145" priority="590">
      <formula>K32=TRUE</formula>
    </cfRule>
  </conditionalFormatting>
  <conditionalFormatting sqref="Q33">
    <cfRule type="expression" dxfId="1144" priority="594">
      <formula>AND(K32,P32)=TRUE</formula>
    </cfRule>
  </conditionalFormatting>
  <conditionalFormatting sqref="Q34">
    <cfRule type="expression" dxfId="1143" priority="597">
      <formula>P31=TRUE</formula>
    </cfRule>
    <cfRule type="expression" dxfId="1142" priority="593">
      <formula>K32=TRUE</formula>
    </cfRule>
  </conditionalFormatting>
  <conditionalFormatting sqref="Q35">
    <cfRule type="expression" dxfId="1141" priority="596">
      <formula>AND(P34,K32)=TRUE</formula>
    </cfRule>
  </conditionalFormatting>
  <conditionalFormatting sqref="Q36:Q37">
    <cfRule type="expression" dxfId="1140" priority="598">
      <formula>AND(P34,K32)=TRUE</formula>
    </cfRule>
  </conditionalFormatting>
  <conditionalFormatting sqref="Q41">
    <cfRule type="expression" dxfId="1139" priority="581">
      <formula>K41=TRUE</formula>
    </cfRule>
  </conditionalFormatting>
  <conditionalFormatting sqref="Q42">
    <cfRule type="expression" dxfId="1138" priority="585">
      <formula>AND(K41,P41)=TRUE</formula>
    </cfRule>
  </conditionalFormatting>
  <conditionalFormatting sqref="Q43">
    <cfRule type="expression" dxfId="1137" priority="584">
      <formula>K41=TRUE</formula>
    </cfRule>
    <cfRule type="expression" dxfId="1136" priority="588">
      <formula>P40=TRUE</formula>
    </cfRule>
  </conditionalFormatting>
  <conditionalFormatting sqref="Q44">
    <cfRule type="expression" dxfId="1135" priority="587">
      <formula>AND(P43,K41)=TRUE</formula>
    </cfRule>
  </conditionalFormatting>
  <conditionalFormatting sqref="Q45:Q46">
    <cfRule type="expression" dxfId="1134" priority="589">
      <formula>AND(P43,K41)=TRUE</formula>
    </cfRule>
  </conditionalFormatting>
  <conditionalFormatting sqref="Q50">
    <cfRule type="expression" dxfId="1133" priority="572">
      <formula>K50=TRUE</formula>
    </cfRule>
  </conditionalFormatting>
  <conditionalFormatting sqref="Q51">
    <cfRule type="expression" dxfId="1132" priority="576">
      <formula>AND(K50,P50)=TRUE</formula>
    </cfRule>
  </conditionalFormatting>
  <conditionalFormatting sqref="Q52">
    <cfRule type="expression" dxfId="1131" priority="579">
      <formula>P49=TRUE</formula>
    </cfRule>
    <cfRule type="expression" dxfId="1130" priority="575">
      <formula>K50=TRUE</formula>
    </cfRule>
  </conditionalFormatting>
  <conditionalFormatting sqref="Q53">
    <cfRule type="expression" dxfId="1129" priority="578">
      <formula>AND(P52,K50)=TRUE</formula>
    </cfRule>
  </conditionalFormatting>
  <conditionalFormatting sqref="Q54">
    <cfRule type="expression" dxfId="1128" priority="580">
      <formula>AND(P52,K50)=TRUE</formula>
    </cfRule>
  </conditionalFormatting>
  <conditionalFormatting sqref="Q58">
    <cfRule type="expression" dxfId="1127" priority="563">
      <formula>K58=TRUE</formula>
    </cfRule>
  </conditionalFormatting>
  <conditionalFormatting sqref="Q59">
    <cfRule type="expression" dxfId="1126" priority="567">
      <formula>AND(K58,P58)=TRUE</formula>
    </cfRule>
  </conditionalFormatting>
  <conditionalFormatting sqref="Q60">
    <cfRule type="expression" dxfId="1125" priority="570">
      <formula>P57=TRUE</formula>
    </cfRule>
    <cfRule type="expression" dxfId="1124" priority="566">
      <formula>K58=TRUE</formula>
    </cfRule>
  </conditionalFormatting>
  <conditionalFormatting sqref="Q61">
    <cfRule type="expression" dxfId="1123" priority="569">
      <formula>AND(P60,K58)=TRUE</formula>
    </cfRule>
  </conditionalFormatting>
  <conditionalFormatting sqref="Q62">
    <cfRule type="expression" dxfId="1122" priority="571">
      <formula>AND(P60,K58)=TRUE</formula>
    </cfRule>
  </conditionalFormatting>
  <conditionalFormatting sqref="Q66">
    <cfRule type="expression" dxfId="1121" priority="554">
      <formula>K66=TRUE</formula>
    </cfRule>
  </conditionalFormatting>
  <conditionalFormatting sqref="Q67">
    <cfRule type="expression" dxfId="1120" priority="558">
      <formula>AND(K66,P66)=TRUE</formula>
    </cfRule>
  </conditionalFormatting>
  <conditionalFormatting sqref="Q68">
    <cfRule type="expression" dxfId="1119" priority="561">
      <formula>P65=TRUE</formula>
    </cfRule>
    <cfRule type="expression" dxfId="1118" priority="557">
      <formula>K66=TRUE</formula>
    </cfRule>
  </conditionalFormatting>
  <conditionalFormatting sqref="Q69">
    <cfRule type="expression" dxfId="1117" priority="560">
      <formula>AND(P68,K66)=TRUE</formula>
    </cfRule>
  </conditionalFormatting>
  <conditionalFormatting sqref="Q70:Q71">
    <cfRule type="expression" dxfId="1116" priority="562">
      <formula>AND(P68,K66)=TRUE</formula>
    </cfRule>
  </conditionalFormatting>
  <conditionalFormatting sqref="Q75">
    <cfRule type="expression" dxfId="1115" priority="545">
      <formula>K75=TRUE</formula>
    </cfRule>
  </conditionalFormatting>
  <conditionalFormatting sqref="Q76">
    <cfRule type="expression" dxfId="1114" priority="549">
      <formula>AND(K75,P75)=TRUE</formula>
    </cfRule>
  </conditionalFormatting>
  <conditionalFormatting sqref="Q77">
    <cfRule type="expression" dxfId="1113" priority="548">
      <formula>K75=TRUE</formula>
    </cfRule>
    <cfRule type="expression" dxfId="1112" priority="552">
      <formula>P74=TRUE</formula>
    </cfRule>
  </conditionalFormatting>
  <conditionalFormatting sqref="Q78">
    <cfRule type="expression" dxfId="1111" priority="551">
      <formula>AND(P77,K75)=TRUE</formula>
    </cfRule>
  </conditionalFormatting>
  <conditionalFormatting sqref="Q79:Q80">
    <cfRule type="expression" dxfId="1110" priority="553">
      <formula>AND(P77,K75)=TRUE</formula>
    </cfRule>
  </conditionalFormatting>
  <conditionalFormatting sqref="Q84">
    <cfRule type="expression" dxfId="1109" priority="536">
      <formula>K84=TRUE</formula>
    </cfRule>
  </conditionalFormatting>
  <conditionalFormatting sqref="Q85">
    <cfRule type="expression" dxfId="1108" priority="540">
      <formula>AND(K84,P84)=TRUE</formula>
    </cfRule>
  </conditionalFormatting>
  <conditionalFormatting sqref="Q86">
    <cfRule type="expression" dxfId="1107" priority="543">
      <formula>P83=TRUE</formula>
    </cfRule>
    <cfRule type="expression" dxfId="1106" priority="539">
      <formula>K84=TRUE</formula>
    </cfRule>
  </conditionalFormatting>
  <conditionalFormatting sqref="Q87">
    <cfRule type="expression" dxfId="1105" priority="542">
      <formula>AND(P86,K84)=TRUE</formula>
    </cfRule>
  </conditionalFormatting>
  <conditionalFormatting sqref="Q88:Q89">
    <cfRule type="expression" dxfId="1104" priority="544">
      <formula>AND(P86,K84)=TRUE</formula>
    </cfRule>
  </conditionalFormatting>
  <conditionalFormatting sqref="Q93">
    <cfRule type="expression" dxfId="1103" priority="527">
      <formula>K93=TRUE</formula>
    </cfRule>
  </conditionalFormatting>
  <conditionalFormatting sqref="Q94">
    <cfRule type="expression" dxfId="1102" priority="531">
      <formula>AND(K93,P93)=TRUE</formula>
    </cfRule>
  </conditionalFormatting>
  <conditionalFormatting sqref="Q95">
    <cfRule type="expression" dxfId="1101" priority="534">
      <formula>P92=TRUE</formula>
    </cfRule>
    <cfRule type="expression" dxfId="1100" priority="530">
      <formula>K93=TRUE</formula>
    </cfRule>
  </conditionalFormatting>
  <conditionalFormatting sqref="Q96">
    <cfRule type="expression" dxfId="1099" priority="533">
      <formula>AND(P95,K93)=TRUE</formula>
    </cfRule>
  </conditionalFormatting>
  <conditionalFormatting sqref="Q97:Q98">
    <cfRule type="expression" dxfId="1098" priority="535">
      <formula>AND(P95,K93)=TRUE</formula>
    </cfRule>
  </conditionalFormatting>
  <conditionalFormatting sqref="Q102">
    <cfRule type="expression" dxfId="1097" priority="518">
      <formula>K102=TRUE</formula>
    </cfRule>
  </conditionalFormatting>
  <conditionalFormatting sqref="Q103">
    <cfRule type="expression" dxfId="1096" priority="522">
      <formula>AND(K102,P102)=TRUE</formula>
    </cfRule>
  </conditionalFormatting>
  <conditionalFormatting sqref="Q104">
    <cfRule type="expression" dxfId="1095" priority="525">
      <formula>P101=TRUE</formula>
    </cfRule>
    <cfRule type="expression" dxfId="1094" priority="521">
      <formula>K102=TRUE</formula>
    </cfRule>
  </conditionalFormatting>
  <conditionalFormatting sqref="Q105">
    <cfRule type="expression" dxfId="1093" priority="524">
      <formula>AND(P104,K102)=TRUE</formula>
    </cfRule>
  </conditionalFormatting>
  <conditionalFormatting sqref="Q106:Q107">
    <cfRule type="expression" dxfId="1092" priority="526">
      <formula>AND(P104,K102)=TRUE</formula>
    </cfRule>
  </conditionalFormatting>
  <conditionalFormatting sqref="Q111">
    <cfRule type="expression" dxfId="1091" priority="509">
      <formula>K111=TRUE</formula>
    </cfRule>
  </conditionalFormatting>
  <conditionalFormatting sqref="Q112">
    <cfRule type="expression" dxfId="1090" priority="513">
      <formula>AND(K111,P111)=TRUE</formula>
    </cfRule>
  </conditionalFormatting>
  <conditionalFormatting sqref="Q113">
    <cfRule type="expression" dxfId="1089" priority="512">
      <formula>K111=TRUE</formula>
    </cfRule>
    <cfRule type="expression" dxfId="1088" priority="516">
      <formula>P110=TRUE</formula>
    </cfRule>
  </conditionalFormatting>
  <conditionalFormatting sqref="Q114">
    <cfRule type="expression" dxfId="1087" priority="515">
      <formula>AND(P113,K111)=TRUE</formula>
    </cfRule>
  </conditionalFormatting>
  <conditionalFormatting sqref="Q115:Q116">
    <cfRule type="expression" dxfId="1086" priority="517">
      <formula>AND(P113,K111)=TRUE</formula>
    </cfRule>
  </conditionalFormatting>
  <conditionalFormatting sqref="Q120">
    <cfRule type="expression" dxfId="1085" priority="500">
      <formula>K120=TRUE</formula>
    </cfRule>
  </conditionalFormatting>
  <conditionalFormatting sqref="Q121">
    <cfRule type="expression" dxfId="1084" priority="504">
      <formula>AND(K120,P120)=TRUE</formula>
    </cfRule>
  </conditionalFormatting>
  <conditionalFormatting sqref="Q122">
    <cfRule type="expression" dxfId="1083" priority="507">
      <formula>P119=TRUE</formula>
    </cfRule>
    <cfRule type="expression" dxfId="1082" priority="503">
      <formula>K120=TRUE</formula>
    </cfRule>
  </conditionalFormatting>
  <conditionalFormatting sqref="Q123">
    <cfRule type="expression" dxfId="1081" priority="506">
      <formula>AND(P122,K120)=TRUE</formula>
    </cfRule>
  </conditionalFormatting>
  <conditionalFormatting sqref="Q124:Q125">
    <cfRule type="expression" dxfId="1080" priority="508">
      <formula>AND(P122,K120)=TRUE</formula>
    </cfRule>
  </conditionalFormatting>
  <conditionalFormatting sqref="Q129">
    <cfRule type="expression" dxfId="1079" priority="491">
      <formula>K129=TRUE</formula>
    </cfRule>
  </conditionalFormatting>
  <conditionalFormatting sqref="Q130">
    <cfRule type="expression" dxfId="1078" priority="495">
      <formula>AND(K129,P129)=TRUE</formula>
    </cfRule>
  </conditionalFormatting>
  <conditionalFormatting sqref="Q131">
    <cfRule type="expression" dxfId="1077" priority="494">
      <formula>K129=TRUE</formula>
    </cfRule>
    <cfRule type="expression" dxfId="1076" priority="498">
      <formula>P128=TRUE</formula>
    </cfRule>
  </conditionalFormatting>
  <conditionalFormatting sqref="Q132">
    <cfRule type="expression" dxfId="1075" priority="497">
      <formula>AND(P131,K129)=TRUE</formula>
    </cfRule>
  </conditionalFormatting>
  <conditionalFormatting sqref="Q133:Q134">
    <cfRule type="expression" dxfId="1074" priority="499">
      <formula>AND(P131,K129)=TRUE</formula>
    </cfRule>
  </conditionalFormatting>
  <conditionalFormatting sqref="Q138">
    <cfRule type="expression" dxfId="1073" priority="482">
      <formula>K138=TRUE</formula>
    </cfRule>
  </conditionalFormatting>
  <conditionalFormatting sqref="Q139">
    <cfRule type="expression" dxfId="1072" priority="486">
      <formula>AND(K138,P138)=TRUE</formula>
    </cfRule>
  </conditionalFormatting>
  <conditionalFormatting sqref="Q140">
    <cfRule type="expression" dxfId="1071" priority="485">
      <formula>K138=TRUE</formula>
    </cfRule>
    <cfRule type="expression" dxfId="1070" priority="489">
      <formula>P137=TRUE</formula>
    </cfRule>
  </conditionalFormatting>
  <conditionalFormatting sqref="Q141">
    <cfRule type="expression" dxfId="1069" priority="488">
      <formula>AND(P140,K138)=TRUE</formula>
    </cfRule>
  </conditionalFormatting>
  <conditionalFormatting sqref="Q142:Q143">
    <cfRule type="expression" dxfId="1068" priority="490">
      <formula>AND(P140,K138)=TRUE</formula>
    </cfRule>
  </conditionalFormatting>
  <conditionalFormatting sqref="Q147">
    <cfRule type="expression" dxfId="1067" priority="473">
      <formula>K147=TRUE</formula>
    </cfRule>
  </conditionalFormatting>
  <conditionalFormatting sqref="Q148">
    <cfRule type="expression" dxfId="1066" priority="477">
      <formula>AND(K147,P147)=TRUE</formula>
    </cfRule>
  </conditionalFormatting>
  <conditionalFormatting sqref="Q149">
    <cfRule type="expression" dxfId="1065" priority="476">
      <formula>K147=TRUE</formula>
    </cfRule>
    <cfRule type="expression" dxfId="1064" priority="480">
      <formula>P146=TRUE</formula>
    </cfRule>
  </conditionalFormatting>
  <conditionalFormatting sqref="Q150">
    <cfRule type="expression" dxfId="1063" priority="479">
      <formula>AND(P149,K147)=TRUE</formula>
    </cfRule>
  </conditionalFormatting>
  <conditionalFormatting sqref="Q151:Q153">
    <cfRule type="expression" dxfId="1062" priority="481">
      <formula>AND(P149,K147)=TRUE</formula>
    </cfRule>
  </conditionalFormatting>
  <conditionalFormatting sqref="Q157">
    <cfRule type="expression" dxfId="1061" priority="464">
      <formula>K157=TRUE</formula>
    </cfRule>
  </conditionalFormatting>
  <conditionalFormatting sqref="Q158">
    <cfRule type="expression" dxfId="1060" priority="468">
      <formula>AND(K157,P157)=TRUE</formula>
    </cfRule>
  </conditionalFormatting>
  <conditionalFormatting sqref="Q159">
    <cfRule type="expression" dxfId="1059" priority="471">
      <formula>P156=TRUE</formula>
    </cfRule>
    <cfRule type="expression" dxfId="1058" priority="467">
      <formula>K157=TRUE</formula>
    </cfRule>
  </conditionalFormatting>
  <conditionalFormatting sqref="Q160">
    <cfRule type="expression" dxfId="1057" priority="470">
      <formula>AND(P159,K157)=TRUE</formula>
    </cfRule>
  </conditionalFormatting>
  <conditionalFormatting sqref="Q161:Q162">
    <cfRule type="expression" dxfId="1056" priority="472">
      <formula>AND(P159,K157)=TRUE</formula>
    </cfRule>
  </conditionalFormatting>
  <conditionalFormatting sqref="Q166">
    <cfRule type="expression" dxfId="1055" priority="455">
      <formula>K166=TRUE</formula>
    </cfRule>
  </conditionalFormatting>
  <conditionalFormatting sqref="Q167">
    <cfRule type="expression" dxfId="1054" priority="459">
      <formula>AND(K166,P166)=TRUE</formula>
    </cfRule>
  </conditionalFormatting>
  <conditionalFormatting sqref="Q168">
    <cfRule type="expression" dxfId="1053" priority="458">
      <formula>K166=TRUE</formula>
    </cfRule>
    <cfRule type="expression" dxfId="1052" priority="462">
      <formula>P165=TRUE</formula>
    </cfRule>
  </conditionalFormatting>
  <conditionalFormatting sqref="Q169">
    <cfRule type="expression" dxfId="1051" priority="461">
      <formula>AND(P168,K166)=TRUE</formula>
    </cfRule>
  </conditionalFormatting>
  <conditionalFormatting sqref="Q170:Q171">
    <cfRule type="expression" dxfId="1050" priority="463">
      <formula>AND(P168,K166)=TRUE</formula>
    </cfRule>
  </conditionalFormatting>
  <conditionalFormatting sqref="Q175">
    <cfRule type="expression" dxfId="1049" priority="446">
      <formula>K175=TRUE</formula>
    </cfRule>
  </conditionalFormatting>
  <conditionalFormatting sqref="Q176">
    <cfRule type="expression" dxfId="1048" priority="450">
      <formula>AND(K175,P175)=TRUE</formula>
    </cfRule>
  </conditionalFormatting>
  <conditionalFormatting sqref="Q177">
    <cfRule type="expression" dxfId="1047" priority="453">
      <formula>P174=TRUE</formula>
    </cfRule>
    <cfRule type="expression" dxfId="1046" priority="449">
      <formula>K175=TRUE</formula>
    </cfRule>
  </conditionalFormatting>
  <conditionalFormatting sqref="Q178">
    <cfRule type="expression" dxfId="1045" priority="452">
      <formula>AND(P177,K175)=TRUE</formula>
    </cfRule>
  </conditionalFormatting>
  <conditionalFormatting sqref="Q179:Q180">
    <cfRule type="expression" dxfId="1044" priority="454">
      <formula>AND(P177,K175)=TRUE</formula>
    </cfRule>
  </conditionalFormatting>
  <conditionalFormatting sqref="Q184">
    <cfRule type="expression" dxfId="1043" priority="437">
      <formula>K184=TRUE</formula>
    </cfRule>
  </conditionalFormatting>
  <conditionalFormatting sqref="Q185">
    <cfRule type="expression" dxfId="1042" priority="441">
      <formula>AND(K184,P184)=TRUE</formula>
    </cfRule>
  </conditionalFormatting>
  <conditionalFormatting sqref="Q186">
    <cfRule type="expression" dxfId="1041" priority="440">
      <formula>K184=TRUE</formula>
    </cfRule>
    <cfRule type="expression" dxfId="1040" priority="444">
      <formula>P183=TRUE</formula>
    </cfRule>
  </conditionalFormatting>
  <conditionalFormatting sqref="Q187">
    <cfRule type="expression" dxfId="1039" priority="443">
      <formula>AND(P186,K184)=TRUE</formula>
    </cfRule>
  </conditionalFormatting>
  <conditionalFormatting sqref="Q188:Q189">
    <cfRule type="expression" dxfId="1038" priority="445">
      <formula>AND(P186,K184)=TRUE</formula>
    </cfRule>
  </conditionalFormatting>
  <conditionalFormatting sqref="Q10:R10">
    <cfRule type="expression" dxfId="1037" priority="4283">
      <formula>OR(K14,K23,K32,K41,K50,K58,K66,K75,K84,K93,K102,K111,K120,K129,K138,K147,K157,K166,K175,K184)=TRUE</formula>
    </cfRule>
  </conditionalFormatting>
  <conditionalFormatting sqref="S14">
    <cfRule type="expression" dxfId="1036" priority="271">
      <formula>E15=TRUE</formula>
    </cfRule>
  </conditionalFormatting>
  <conditionalFormatting sqref="S16">
    <cfRule type="expression" dxfId="1035" priority="264">
      <formula>E15=TRUE</formula>
    </cfRule>
  </conditionalFormatting>
  <conditionalFormatting sqref="S17">
    <cfRule type="expression" dxfId="1034" priority="265">
      <formula>E15=TRUE</formula>
    </cfRule>
  </conditionalFormatting>
  <conditionalFormatting sqref="S18:S19">
    <cfRule type="expression" dxfId="1033" priority="266">
      <formula>E15=TRUE</formula>
    </cfRule>
  </conditionalFormatting>
  <conditionalFormatting sqref="S23">
    <cfRule type="expression" dxfId="1032" priority="261">
      <formula>E24=TRUE</formula>
    </cfRule>
  </conditionalFormatting>
  <conditionalFormatting sqref="S25">
    <cfRule type="expression" dxfId="1031" priority="254">
      <formula>E24=TRUE</formula>
    </cfRule>
  </conditionalFormatting>
  <conditionalFormatting sqref="S26">
    <cfRule type="expression" dxfId="1030" priority="255">
      <formula>E24=TRUE</formula>
    </cfRule>
  </conditionalFormatting>
  <conditionalFormatting sqref="S27">
    <cfRule type="expression" dxfId="1029" priority="256">
      <formula>E24=TRUE</formula>
    </cfRule>
  </conditionalFormatting>
  <conditionalFormatting sqref="S32">
    <cfRule type="expression" dxfId="1028" priority="251">
      <formula>E33=TRUE</formula>
    </cfRule>
  </conditionalFormatting>
  <conditionalFormatting sqref="S34">
    <cfRule type="expression" dxfId="1027" priority="244">
      <formula>E33=TRUE</formula>
    </cfRule>
  </conditionalFormatting>
  <conditionalFormatting sqref="S35">
    <cfRule type="expression" dxfId="1026" priority="245">
      <formula>E33=TRUE</formula>
    </cfRule>
  </conditionalFormatting>
  <conditionalFormatting sqref="S36:S37">
    <cfRule type="expression" dxfId="1025" priority="246">
      <formula>E33=TRUE</formula>
    </cfRule>
  </conditionalFormatting>
  <conditionalFormatting sqref="S41">
    <cfRule type="expression" dxfId="1024" priority="241">
      <formula>E42=TRUE</formula>
    </cfRule>
  </conditionalFormatting>
  <conditionalFormatting sqref="S43">
    <cfRule type="expression" dxfId="1023" priority="234">
      <formula>E42=TRUE</formula>
    </cfRule>
  </conditionalFormatting>
  <conditionalFormatting sqref="S44">
    <cfRule type="expression" dxfId="1022" priority="235">
      <formula>E42=TRUE</formula>
    </cfRule>
  </conditionalFormatting>
  <conditionalFormatting sqref="S45:S46">
    <cfRule type="expression" dxfId="1021" priority="236">
      <formula>E42=TRUE</formula>
    </cfRule>
  </conditionalFormatting>
  <conditionalFormatting sqref="S50">
    <cfRule type="expression" dxfId="1020" priority="231">
      <formula>E51=TRUE</formula>
    </cfRule>
  </conditionalFormatting>
  <conditionalFormatting sqref="S52">
    <cfRule type="expression" dxfId="1019" priority="224">
      <formula>E51=TRUE</formula>
    </cfRule>
  </conditionalFormatting>
  <conditionalFormatting sqref="S53">
    <cfRule type="expression" dxfId="1018" priority="225">
      <formula>E51=TRUE</formula>
    </cfRule>
  </conditionalFormatting>
  <conditionalFormatting sqref="S54">
    <cfRule type="expression" dxfId="1017" priority="226">
      <formula>E51=TRUE</formula>
    </cfRule>
  </conditionalFormatting>
  <conditionalFormatting sqref="S58">
    <cfRule type="expression" dxfId="1016" priority="221">
      <formula>E59=TRUE</formula>
    </cfRule>
  </conditionalFormatting>
  <conditionalFormatting sqref="S60">
    <cfRule type="expression" dxfId="1015" priority="214">
      <formula>E59=TRUE</formula>
    </cfRule>
  </conditionalFormatting>
  <conditionalFormatting sqref="S61">
    <cfRule type="expression" dxfId="1014" priority="215">
      <formula>E59=TRUE</formula>
    </cfRule>
  </conditionalFormatting>
  <conditionalFormatting sqref="S62">
    <cfRule type="expression" dxfId="1013" priority="216">
      <formula>E59=TRUE</formula>
    </cfRule>
  </conditionalFormatting>
  <conditionalFormatting sqref="S66">
    <cfRule type="expression" dxfId="1012" priority="211">
      <formula>E67=TRUE</formula>
    </cfRule>
  </conditionalFormatting>
  <conditionalFormatting sqref="S68">
    <cfRule type="expression" dxfId="1011" priority="204">
      <formula>E67=TRUE</formula>
    </cfRule>
  </conditionalFormatting>
  <conditionalFormatting sqref="S69">
    <cfRule type="expression" dxfId="1010" priority="205">
      <formula>E67=TRUE</formula>
    </cfRule>
  </conditionalFormatting>
  <conditionalFormatting sqref="S70:S71">
    <cfRule type="expression" dxfId="1009" priority="206">
      <formula>E67=TRUE</formula>
    </cfRule>
  </conditionalFormatting>
  <conditionalFormatting sqref="S75">
    <cfRule type="expression" dxfId="1008" priority="201">
      <formula>E76=TRUE</formula>
    </cfRule>
  </conditionalFormatting>
  <conditionalFormatting sqref="S77">
    <cfRule type="expression" dxfId="1007" priority="194">
      <formula>E76=TRUE</formula>
    </cfRule>
  </conditionalFormatting>
  <conditionalFormatting sqref="S78">
    <cfRule type="expression" dxfId="1006" priority="195">
      <formula>E76=TRUE</formula>
    </cfRule>
  </conditionalFormatting>
  <conditionalFormatting sqref="S79:S80">
    <cfRule type="expression" dxfId="1005" priority="196">
      <formula>E76=TRUE</formula>
    </cfRule>
  </conditionalFormatting>
  <conditionalFormatting sqref="S84">
    <cfRule type="expression" dxfId="1004" priority="191">
      <formula>E85=TRUE</formula>
    </cfRule>
  </conditionalFormatting>
  <conditionalFormatting sqref="S86">
    <cfRule type="expression" dxfId="1003" priority="184">
      <formula>E85=TRUE</formula>
    </cfRule>
  </conditionalFormatting>
  <conditionalFormatting sqref="S87">
    <cfRule type="expression" dxfId="1002" priority="185">
      <formula>E85=TRUE</formula>
    </cfRule>
  </conditionalFormatting>
  <conditionalFormatting sqref="S88:S89">
    <cfRule type="expression" dxfId="1001" priority="186">
      <formula>E85=TRUE</formula>
    </cfRule>
  </conditionalFormatting>
  <conditionalFormatting sqref="S93">
    <cfRule type="expression" dxfId="1000" priority="181">
      <formula>E94=TRUE</formula>
    </cfRule>
  </conditionalFormatting>
  <conditionalFormatting sqref="S95">
    <cfRule type="expression" dxfId="999" priority="174">
      <formula>E94=TRUE</formula>
    </cfRule>
  </conditionalFormatting>
  <conditionalFormatting sqref="S96">
    <cfRule type="expression" dxfId="998" priority="175">
      <formula>E94=TRUE</formula>
    </cfRule>
  </conditionalFormatting>
  <conditionalFormatting sqref="S97:S98">
    <cfRule type="expression" dxfId="997" priority="176">
      <formula>E94=TRUE</formula>
    </cfRule>
  </conditionalFormatting>
  <conditionalFormatting sqref="S102">
    <cfRule type="expression" dxfId="996" priority="171">
      <formula>E103=TRUE</formula>
    </cfRule>
  </conditionalFormatting>
  <conditionalFormatting sqref="S104">
    <cfRule type="expression" dxfId="995" priority="164">
      <formula>E103=TRUE</formula>
    </cfRule>
  </conditionalFormatting>
  <conditionalFormatting sqref="S105">
    <cfRule type="expression" dxfId="994" priority="165">
      <formula>E103=TRUE</formula>
    </cfRule>
  </conditionalFormatting>
  <conditionalFormatting sqref="S106:S107">
    <cfRule type="expression" dxfId="993" priority="166">
      <formula>E103=TRUE</formula>
    </cfRule>
  </conditionalFormatting>
  <conditionalFormatting sqref="S111">
    <cfRule type="expression" dxfId="992" priority="161">
      <formula>E112=TRUE</formula>
    </cfRule>
  </conditionalFormatting>
  <conditionalFormatting sqref="S113">
    <cfRule type="expression" dxfId="991" priority="154">
      <formula>E112=TRUE</formula>
    </cfRule>
  </conditionalFormatting>
  <conditionalFormatting sqref="S114">
    <cfRule type="expression" dxfId="990" priority="155">
      <formula>E112=TRUE</formula>
    </cfRule>
  </conditionalFormatting>
  <conditionalFormatting sqref="S115:S116">
    <cfRule type="expression" dxfId="989" priority="156">
      <formula>E112=TRUE</formula>
    </cfRule>
  </conditionalFormatting>
  <conditionalFormatting sqref="S120">
    <cfRule type="expression" dxfId="988" priority="151">
      <formula>E121=TRUE</formula>
    </cfRule>
  </conditionalFormatting>
  <conditionalFormatting sqref="S122">
    <cfRule type="expression" dxfId="987" priority="144">
      <formula>E121=TRUE</formula>
    </cfRule>
  </conditionalFormatting>
  <conditionalFormatting sqref="S123">
    <cfRule type="expression" dxfId="986" priority="145">
      <formula>E121=TRUE</formula>
    </cfRule>
  </conditionalFormatting>
  <conditionalFormatting sqref="S124:S125">
    <cfRule type="expression" dxfId="985" priority="146">
      <formula>E121=TRUE</formula>
    </cfRule>
  </conditionalFormatting>
  <conditionalFormatting sqref="S129">
    <cfRule type="expression" dxfId="984" priority="141">
      <formula>E130=TRUE</formula>
    </cfRule>
  </conditionalFormatting>
  <conditionalFormatting sqref="S131">
    <cfRule type="expression" dxfId="983" priority="134">
      <formula>E130=TRUE</formula>
    </cfRule>
  </conditionalFormatting>
  <conditionalFormatting sqref="S132">
    <cfRule type="expression" dxfId="982" priority="135">
      <formula>E130=TRUE</formula>
    </cfRule>
  </conditionalFormatting>
  <conditionalFormatting sqref="S133:S134">
    <cfRule type="expression" dxfId="981" priority="136">
      <formula>E130=TRUE</formula>
    </cfRule>
  </conditionalFormatting>
  <conditionalFormatting sqref="S138">
    <cfRule type="expression" dxfId="980" priority="131">
      <formula>E139=TRUE</formula>
    </cfRule>
  </conditionalFormatting>
  <conditionalFormatting sqref="S140">
    <cfRule type="expression" dxfId="979" priority="124">
      <formula>E139=TRUE</formula>
    </cfRule>
  </conditionalFormatting>
  <conditionalFormatting sqref="S141">
    <cfRule type="expression" dxfId="978" priority="125">
      <formula>E139=TRUE</formula>
    </cfRule>
  </conditionalFormatting>
  <conditionalFormatting sqref="S142:S143">
    <cfRule type="expression" dxfId="977" priority="126">
      <formula>E139=TRUE</formula>
    </cfRule>
  </conditionalFormatting>
  <conditionalFormatting sqref="S147">
    <cfRule type="expression" dxfId="976" priority="121">
      <formula>E148=TRUE</formula>
    </cfRule>
  </conditionalFormatting>
  <conditionalFormatting sqref="S149">
    <cfRule type="expression" dxfId="975" priority="114">
      <formula>E148=TRUE</formula>
    </cfRule>
  </conditionalFormatting>
  <conditionalFormatting sqref="S150">
    <cfRule type="expression" dxfId="974" priority="115">
      <formula>E148=TRUE</formula>
    </cfRule>
  </conditionalFormatting>
  <conditionalFormatting sqref="S151:S153">
    <cfRule type="expression" dxfId="973" priority="116">
      <formula>E148=TRUE</formula>
    </cfRule>
  </conditionalFormatting>
  <conditionalFormatting sqref="S157">
    <cfRule type="expression" dxfId="972" priority="111">
      <formula>E158=TRUE</formula>
    </cfRule>
  </conditionalFormatting>
  <conditionalFormatting sqref="S159">
    <cfRule type="expression" dxfId="971" priority="104">
      <formula>E158=TRUE</formula>
    </cfRule>
  </conditionalFormatting>
  <conditionalFormatting sqref="S160">
    <cfRule type="expression" dxfId="970" priority="105">
      <formula>E158=TRUE</formula>
    </cfRule>
  </conditionalFormatting>
  <conditionalFormatting sqref="S161:S162">
    <cfRule type="expression" dxfId="969" priority="106">
      <formula>E158=TRUE</formula>
    </cfRule>
  </conditionalFormatting>
  <conditionalFormatting sqref="S166">
    <cfRule type="expression" dxfId="968" priority="101">
      <formula>E167=TRUE</formula>
    </cfRule>
  </conditionalFormatting>
  <conditionalFormatting sqref="S168">
    <cfRule type="expression" dxfId="967" priority="94">
      <formula>E167=TRUE</formula>
    </cfRule>
  </conditionalFormatting>
  <conditionalFormatting sqref="S169">
    <cfRule type="expression" dxfId="966" priority="95">
      <formula>E167=TRUE</formula>
    </cfRule>
  </conditionalFormatting>
  <conditionalFormatting sqref="S170:S171">
    <cfRule type="expression" dxfId="965" priority="96">
      <formula>E167=TRUE</formula>
    </cfRule>
  </conditionalFormatting>
  <conditionalFormatting sqref="S175">
    <cfRule type="expression" dxfId="964" priority="91">
      <formula>E176=TRUE</formula>
    </cfRule>
  </conditionalFormatting>
  <conditionalFormatting sqref="S177">
    <cfRule type="expression" dxfId="963" priority="84">
      <formula>E176=TRUE</formula>
    </cfRule>
  </conditionalFormatting>
  <conditionalFormatting sqref="S178">
    <cfRule type="expression" dxfId="962" priority="85">
      <formula>E176=TRUE</formula>
    </cfRule>
  </conditionalFormatting>
  <conditionalFormatting sqref="S179:S180">
    <cfRule type="expression" dxfId="961" priority="86">
      <formula>E176=TRUE</formula>
    </cfRule>
  </conditionalFormatting>
  <conditionalFormatting sqref="S184">
    <cfRule type="expression" dxfId="960" priority="81">
      <formula>E185=TRUE</formula>
    </cfRule>
  </conditionalFormatting>
  <conditionalFormatting sqref="S186">
    <cfRule type="expression" dxfId="959" priority="74">
      <formula>E185=TRUE</formula>
    </cfRule>
  </conditionalFormatting>
  <conditionalFormatting sqref="S187">
    <cfRule type="expression" dxfId="958" priority="75">
      <formula>E185=TRUE</formula>
    </cfRule>
  </conditionalFormatting>
  <conditionalFormatting sqref="S188:S189">
    <cfRule type="expression" dxfId="957" priority="76">
      <formula>E185=TRUE</formula>
    </cfRule>
  </conditionalFormatting>
  <conditionalFormatting sqref="S3:T3">
    <cfRule type="expression" dxfId="956" priority="4284">
      <formula>OR(E15,E24,E33,E42,E51,E59,E67,E76,E85,E94,E103,E112,E121,E130,E139,E148,E158,E167,E176,E185)=TRUE</formula>
    </cfRule>
  </conditionalFormatting>
  <conditionalFormatting sqref="S10:T10">
    <cfRule type="expression" dxfId="955" priority="4285">
      <formula>OR(E15,E24,E33,E42,E51,E59,E67,E76,E85,E94,E103,E112,E121,E130,E139,E148,E158,E167,E176,E185)=TRUE</formula>
    </cfRule>
  </conditionalFormatting>
  <conditionalFormatting sqref="S13:T13">
    <cfRule type="expression" dxfId="954" priority="273">
      <formula>E15=TRUE</formula>
    </cfRule>
  </conditionalFormatting>
  <conditionalFormatting sqref="S15:T15">
    <cfRule type="expression" dxfId="953" priority="270">
      <formula>E15=TRUE</formula>
    </cfRule>
  </conditionalFormatting>
  <conditionalFormatting sqref="S22:T22">
    <cfRule type="expression" dxfId="952" priority="263">
      <formula>E24=TRUE</formula>
    </cfRule>
  </conditionalFormatting>
  <conditionalFormatting sqref="S24:T24">
    <cfRule type="expression" dxfId="951" priority="260">
      <formula>E24=TRUE</formula>
    </cfRule>
  </conditionalFormatting>
  <conditionalFormatting sqref="S31:T31">
    <cfRule type="expression" dxfId="950" priority="253">
      <formula>E33=TRUE</formula>
    </cfRule>
  </conditionalFormatting>
  <conditionalFormatting sqref="S33:T33">
    <cfRule type="expression" dxfId="949" priority="250">
      <formula>E33=TRUE</formula>
    </cfRule>
  </conditionalFormatting>
  <conditionalFormatting sqref="S40:T40">
    <cfRule type="expression" dxfId="948" priority="243">
      <formula>E42=TRUE</formula>
    </cfRule>
  </conditionalFormatting>
  <conditionalFormatting sqref="S42:T42">
    <cfRule type="expression" dxfId="947" priority="240">
      <formula>E42=TRUE</formula>
    </cfRule>
  </conditionalFormatting>
  <conditionalFormatting sqref="S49:T49">
    <cfRule type="expression" dxfId="946" priority="233">
      <formula>E51=TRUE</formula>
    </cfRule>
  </conditionalFormatting>
  <conditionalFormatting sqref="S51:T51">
    <cfRule type="expression" dxfId="945" priority="230">
      <formula>E51=TRUE</formula>
    </cfRule>
  </conditionalFormatting>
  <conditionalFormatting sqref="S57:T57">
    <cfRule type="expression" dxfId="944" priority="223">
      <formula>E59=TRUE</formula>
    </cfRule>
  </conditionalFormatting>
  <conditionalFormatting sqref="S59:T59">
    <cfRule type="expression" dxfId="943" priority="220">
      <formula>E59=TRUE</formula>
    </cfRule>
  </conditionalFormatting>
  <conditionalFormatting sqref="S65:T65">
    <cfRule type="expression" dxfId="942" priority="213">
      <formula>E67=TRUE</formula>
    </cfRule>
  </conditionalFormatting>
  <conditionalFormatting sqref="S67:T67">
    <cfRule type="expression" dxfId="941" priority="210">
      <formula>E67=TRUE</formula>
    </cfRule>
  </conditionalFormatting>
  <conditionalFormatting sqref="S74:T74">
    <cfRule type="expression" dxfId="940" priority="203">
      <formula>E76=TRUE</formula>
    </cfRule>
  </conditionalFormatting>
  <conditionalFormatting sqref="S76:T76">
    <cfRule type="expression" dxfId="939" priority="200">
      <formula>E76=TRUE</formula>
    </cfRule>
  </conditionalFormatting>
  <conditionalFormatting sqref="S83:T83">
    <cfRule type="expression" dxfId="938" priority="193">
      <formula>E85=TRUE</formula>
    </cfRule>
  </conditionalFormatting>
  <conditionalFormatting sqref="S85:T85">
    <cfRule type="expression" dxfId="937" priority="190">
      <formula>E85=TRUE</formula>
    </cfRule>
  </conditionalFormatting>
  <conditionalFormatting sqref="S92:T92">
    <cfRule type="expression" dxfId="936" priority="183">
      <formula>E94=TRUE</formula>
    </cfRule>
  </conditionalFormatting>
  <conditionalFormatting sqref="S94:T94">
    <cfRule type="expression" dxfId="935" priority="180">
      <formula>E94=TRUE</formula>
    </cfRule>
  </conditionalFormatting>
  <conditionalFormatting sqref="S101:T101">
    <cfRule type="expression" dxfId="934" priority="173">
      <formula>E103=TRUE</formula>
    </cfRule>
  </conditionalFormatting>
  <conditionalFormatting sqref="S103:T103">
    <cfRule type="expression" dxfId="933" priority="170">
      <formula>E103=TRUE</formula>
    </cfRule>
  </conditionalFormatting>
  <conditionalFormatting sqref="S110:T110">
    <cfRule type="expression" dxfId="932" priority="163">
      <formula>E112=TRUE</formula>
    </cfRule>
  </conditionalFormatting>
  <conditionalFormatting sqref="S112:T112">
    <cfRule type="expression" dxfId="931" priority="160">
      <formula>E112=TRUE</formula>
    </cfRule>
  </conditionalFormatting>
  <conditionalFormatting sqref="S119:T119">
    <cfRule type="expression" dxfId="930" priority="153">
      <formula>E121=TRUE</formula>
    </cfRule>
  </conditionalFormatting>
  <conditionalFormatting sqref="S121:T121">
    <cfRule type="expression" dxfId="929" priority="150">
      <formula>E121=TRUE</formula>
    </cfRule>
  </conditionalFormatting>
  <conditionalFormatting sqref="S128:T128">
    <cfRule type="expression" dxfId="928" priority="143">
      <formula>E130=TRUE</formula>
    </cfRule>
  </conditionalFormatting>
  <conditionalFormatting sqref="S130:T130">
    <cfRule type="expression" dxfId="927" priority="140">
      <formula>E130=TRUE</formula>
    </cfRule>
  </conditionalFormatting>
  <conditionalFormatting sqref="S137:T137">
    <cfRule type="expression" dxfId="926" priority="133">
      <formula>E139=TRUE</formula>
    </cfRule>
  </conditionalFormatting>
  <conditionalFormatting sqref="S139:T139">
    <cfRule type="expression" dxfId="925" priority="130">
      <formula>E139=TRUE</formula>
    </cfRule>
  </conditionalFormatting>
  <conditionalFormatting sqref="S146:T146">
    <cfRule type="expression" dxfId="924" priority="123">
      <formula>E148=TRUE</formula>
    </cfRule>
  </conditionalFormatting>
  <conditionalFormatting sqref="S148:T148">
    <cfRule type="expression" dxfId="923" priority="120">
      <formula>E148=TRUE</formula>
    </cfRule>
  </conditionalFormatting>
  <conditionalFormatting sqref="S156:T156">
    <cfRule type="expression" dxfId="922" priority="113">
      <formula>E158=TRUE</formula>
    </cfRule>
  </conditionalFormatting>
  <conditionalFormatting sqref="S158:T158">
    <cfRule type="expression" dxfId="921" priority="110">
      <formula>E158=TRUE</formula>
    </cfRule>
  </conditionalFormatting>
  <conditionalFormatting sqref="S165:T165">
    <cfRule type="expression" dxfId="920" priority="103">
      <formula>E167=TRUE</formula>
    </cfRule>
  </conditionalFormatting>
  <conditionalFormatting sqref="S167:T167">
    <cfRule type="expression" dxfId="919" priority="100">
      <formula>E167=TRUE</formula>
    </cfRule>
  </conditionalFormatting>
  <conditionalFormatting sqref="S174:T174">
    <cfRule type="expression" dxfId="918" priority="93">
      <formula>E176=TRUE</formula>
    </cfRule>
  </conditionalFormatting>
  <conditionalFormatting sqref="S176:T176">
    <cfRule type="expression" dxfId="917" priority="90">
      <formula>E176=TRUE</formula>
    </cfRule>
  </conditionalFormatting>
  <conditionalFormatting sqref="S183:T183">
    <cfRule type="expression" dxfId="916" priority="83">
      <formula>E185=TRUE</formula>
    </cfRule>
  </conditionalFormatting>
  <conditionalFormatting sqref="S185:T185">
    <cfRule type="expression" dxfId="915" priority="80">
      <formula>E185=TRUE</formula>
    </cfRule>
  </conditionalFormatting>
  <conditionalFormatting sqref="T14">
    <cfRule type="expression" dxfId="914" priority="272">
      <formula>E15=TRUE</formula>
    </cfRule>
  </conditionalFormatting>
  <conditionalFormatting sqref="T16">
    <cfRule type="expression" dxfId="913" priority="269">
      <formula>E15=TRUE</formula>
    </cfRule>
  </conditionalFormatting>
  <conditionalFormatting sqref="T17">
    <cfRule type="expression" dxfId="912" priority="268">
      <formula>E15=TRUE</formula>
    </cfRule>
  </conditionalFormatting>
  <conditionalFormatting sqref="T18:T19">
    <cfRule type="expression" dxfId="911" priority="267">
      <formula>E15=TRUE</formula>
    </cfRule>
  </conditionalFormatting>
  <conditionalFormatting sqref="T23">
    <cfRule type="expression" dxfId="910" priority="262">
      <formula>E24=TRUE</formula>
    </cfRule>
  </conditionalFormatting>
  <conditionalFormatting sqref="T25">
    <cfRule type="expression" dxfId="909" priority="259">
      <formula>E24=TRUE</formula>
    </cfRule>
  </conditionalFormatting>
  <conditionalFormatting sqref="T26">
    <cfRule type="expression" dxfId="908" priority="258">
      <formula>E24=TRUE</formula>
    </cfRule>
  </conditionalFormatting>
  <conditionalFormatting sqref="T27">
    <cfRule type="expression" dxfId="907" priority="257">
      <formula>E24=TRUE</formula>
    </cfRule>
  </conditionalFormatting>
  <conditionalFormatting sqref="T32">
    <cfRule type="expression" dxfId="906" priority="252">
      <formula>E33=TRUE</formula>
    </cfRule>
  </conditionalFormatting>
  <conditionalFormatting sqref="T34">
    <cfRule type="expression" dxfId="905" priority="249">
      <formula>E33=TRUE</formula>
    </cfRule>
  </conditionalFormatting>
  <conditionalFormatting sqref="T35">
    <cfRule type="expression" dxfId="904" priority="248">
      <formula>E33=TRUE</formula>
    </cfRule>
  </conditionalFormatting>
  <conditionalFormatting sqref="T36:T37">
    <cfRule type="expression" dxfId="903" priority="247">
      <formula>E33=TRUE</formula>
    </cfRule>
  </conditionalFormatting>
  <conditionalFormatting sqref="T41">
    <cfRule type="expression" dxfId="902" priority="242">
      <formula>E42=TRUE</formula>
    </cfRule>
  </conditionalFormatting>
  <conditionalFormatting sqref="T43">
    <cfRule type="expression" dxfId="901" priority="239">
      <formula>E42=TRUE</formula>
    </cfRule>
  </conditionalFormatting>
  <conditionalFormatting sqref="T44">
    <cfRule type="expression" dxfId="900" priority="238">
      <formula>E42=TRUE</formula>
    </cfRule>
  </conditionalFormatting>
  <conditionalFormatting sqref="T45:T46">
    <cfRule type="expression" dxfId="899" priority="237">
      <formula>E42=TRUE</formula>
    </cfRule>
  </conditionalFormatting>
  <conditionalFormatting sqref="T50">
    <cfRule type="expression" dxfId="898" priority="232">
      <formula>E51=TRUE</formula>
    </cfRule>
  </conditionalFormatting>
  <conditionalFormatting sqref="T52">
    <cfRule type="expression" dxfId="897" priority="229">
      <formula>E51=TRUE</formula>
    </cfRule>
  </conditionalFormatting>
  <conditionalFormatting sqref="T53">
    <cfRule type="expression" dxfId="896" priority="228">
      <formula>E51=TRUE</formula>
    </cfRule>
  </conditionalFormatting>
  <conditionalFormatting sqref="T54">
    <cfRule type="expression" dxfId="895" priority="227">
      <formula>E51=TRUE</formula>
    </cfRule>
  </conditionalFormatting>
  <conditionalFormatting sqref="T58">
    <cfRule type="expression" dxfId="894" priority="222">
      <formula>E59=TRUE</formula>
    </cfRule>
  </conditionalFormatting>
  <conditionalFormatting sqref="T60">
    <cfRule type="expression" dxfId="893" priority="219">
      <formula>E59=TRUE</formula>
    </cfRule>
  </conditionalFormatting>
  <conditionalFormatting sqref="T61">
    <cfRule type="expression" dxfId="892" priority="218">
      <formula>E59=TRUE</formula>
    </cfRule>
  </conditionalFormatting>
  <conditionalFormatting sqref="T62">
    <cfRule type="expression" dxfId="891" priority="217">
      <formula>E59=TRUE</formula>
    </cfRule>
  </conditionalFormatting>
  <conditionalFormatting sqref="T66">
    <cfRule type="expression" dxfId="890" priority="212">
      <formula>E67=TRUE</formula>
    </cfRule>
  </conditionalFormatting>
  <conditionalFormatting sqref="T68">
    <cfRule type="expression" dxfId="889" priority="209">
      <formula>E67=TRUE</formula>
    </cfRule>
  </conditionalFormatting>
  <conditionalFormatting sqref="T69">
    <cfRule type="expression" dxfId="888" priority="208">
      <formula>E67=TRUE</formula>
    </cfRule>
  </conditionalFormatting>
  <conditionalFormatting sqref="T70:T71">
    <cfRule type="expression" dxfId="887" priority="207">
      <formula>E67=TRUE</formula>
    </cfRule>
  </conditionalFormatting>
  <conditionalFormatting sqref="T75">
    <cfRule type="expression" dxfId="886" priority="202">
      <formula>E76=TRUE</formula>
    </cfRule>
  </conditionalFormatting>
  <conditionalFormatting sqref="T77">
    <cfRule type="expression" dxfId="885" priority="199">
      <formula>E76=TRUE</formula>
    </cfRule>
  </conditionalFormatting>
  <conditionalFormatting sqref="T78">
    <cfRule type="expression" dxfId="884" priority="198">
      <formula>E76=TRUE</formula>
    </cfRule>
  </conditionalFormatting>
  <conditionalFormatting sqref="T79:T80">
    <cfRule type="expression" dxfId="883" priority="197">
      <formula>E76=TRUE</formula>
    </cfRule>
  </conditionalFormatting>
  <conditionalFormatting sqref="T84">
    <cfRule type="expression" dxfId="882" priority="192">
      <formula>E85=TRUE</formula>
    </cfRule>
  </conditionalFormatting>
  <conditionalFormatting sqref="T86">
    <cfRule type="expression" dxfId="881" priority="189">
      <formula>E85=TRUE</formula>
    </cfRule>
  </conditionalFormatting>
  <conditionalFormatting sqref="T87">
    <cfRule type="expression" dxfId="880" priority="188">
      <formula>E85=TRUE</formula>
    </cfRule>
  </conditionalFormatting>
  <conditionalFormatting sqref="T88:T89">
    <cfRule type="expression" dxfId="879" priority="187">
      <formula>E85=TRUE</formula>
    </cfRule>
  </conditionalFormatting>
  <conditionalFormatting sqref="T93">
    <cfRule type="expression" dxfId="878" priority="182">
      <formula>E94=TRUE</formula>
    </cfRule>
  </conditionalFormatting>
  <conditionalFormatting sqref="T95">
    <cfRule type="expression" dxfId="877" priority="179">
      <formula>E94=TRUE</formula>
    </cfRule>
  </conditionalFormatting>
  <conditionalFormatting sqref="T96">
    <cfRule type="expression" dxfId="876" priority="178">
      <formula>E94=TRUE</formula>
    </cfRule>
  </conditionalFormatting>
  <conditionalFormatting sqref="T97:T98">
    <cfRule type="expression" dxfId="875" priority="177">
      <formula>E94=TRUE</formula>
    </cfRule>
  </conditionalFormatting>
  <conditionalFormatting sqref="T102">
    <cfRule type="expression" dxfId="874" priority="172">
      <formula>E103=TRUE</formula>
    </cfRule>
  </conditionalFormatting>
  <conditionalFormatting sqref="T104">
    <cfRule type="expression" dxfId="873" priority="169">
      <formula>E103=TRUE</formula>
    </cfRule>
  </conditionalFormatting>
  <conditionalFormatting sqref="T105">
    <cfRule type="expression" dxfId="872" priority="168">
      <formula>E103=TRUE</formula>
    </cfRule>
  </conditionalFormatting>
  <conditionalFormatting sqref="T106:T107">
    <cfRule type="expression" dxfId="871" priority="167">
      <formula>E103=TRUE</formula>
    </cfRule>
  </conditionalFormatting>
  <conditionalFormatting sqref="T111">
    <cfRule type="expression" dxfId="870" priority="162">
      <formula>E112=TRUE</formula>
    </cfRule>
  </conditionalFormatting>
  <conditionalFormatting sqref="T113">
    <cfRule type="expression" dxfId="869" priority="159">
      <formula>E112=TRUE</formula>
    </cfRule>
  </conditionalFormatting>
  <conditionalFormatting sqref="T114">
    <cfRule type="expression" dxfId="868" priority="158">
      <formula>E112=TRUE</formula>
    </cfRule>
  </conditionalFormatting>
  <conditionalFormatting sqref="T115:T116">
    <cfRule type="expression" dxfId="867" priority="157">
      <formula>E112=TRUE</formula>
    </cfRule>
  </conditionalFormatting>
  <conditionalFormatting sqref="T120">
    <cfRule type="expression" dxfId="866" priority="152">
      <formula>E121=TRUE</formula>
    </cfRule>
  </conditionalFormatting>
  <conditionalFormatting sqref="T122">
    <cfRule type="expression" dxfId="865" priority="149">
      <formula>E121=TRUE</formula>
    </cfRule>
  </conditionalFormatting>
  <conditionalFormatting sqref="T123">
    <cfRule type="expression" dxfId="864" priority="148">
      <formula>E121=TRUE</formula>
    </cfRule>
  </conditionalFormatting>
  <conditionalFormatting sqref="T124:T125">
    <cfRule type="expression" dxfId="863" priority="147">
      <formula>E121=TRUE</formula>
    </cfRule>
  </conditionalFormatting>
  <conditionalFormatting sqref="T129">
    <cfRule type="expression" dxfId="862" priority="142">
      <formula>E130=TRUE</formula>
    </cfRule>
  </conditionalFormatting>
  <conditionalFormatting sqref="T131">
    <cfRule type="expression" dxfId="861" priority="139">
      <formula>E130=TRUE</formula>
    </cfRule>
  </conditionalFormatting>
  <conditionalFormatting sqref="T132">
    <cfRule type="expression" dxfId="860" priority="138">
      <formula>E130=TRUE</formula>
    </cfRule>
  </conditionalFormatting>
  <conditionalFormatting sqref="T133:T134">
    <cfRule type="expression" dxfId="859" priority="137">
      <formula>E130=TRUE</formula>
    </cfRule>
  </conditionalFormatting>
  <conditionalFormatting sqref="T138">
    <cfRule type="expression" dxfId="858" priority="132">
      <formula>E139=TRUE</formula>
    </cfRule>
  </conditionalFormatting>
  <conditionalFormatting sqref="T140">
    <cfRule type="expression" dxfId="857" priority="129">
      <formula>E139=TRUE</formula>
    </cfRule>
  </conditionalFormatting>
  <conditionalFormatting sqref="T141">
    <cfRule type="expression" dxfId="856" priority="128">
      <formula>E139=TRUE</formula>
    </cfRule>
  </conditionalFormatting>
  <conditionalFormatting sqref="T142:T143">
    <cfRule type="expression" dxfId="855" priority="127">
      <formula>E139=TRUE</formula>
    </cfRule>
  </conditionalFormatting>
  <conditionalFormatting sqref="T147">
    <cfRule type="expression" dxfId="854" priority="122">
      <formula>E148=TRUE</formula>
    </cfRule>
  </conditionalFormatting>
  <conditionalFormatting sqref="T149">
    <cfRule type="expression" dxfId="853" priority="119">
      <formula>E148=TRUE</formula>
    </cfRule>
  </conditionalFormatting>
  <conditionalFormatting sqref="T150">
    <cfRule type="expression" dxfId="852" priority="118">
      <formula>E148=TRUE</formula>
    </cfRule>
  </conditionalFormatting>
  <conditionalFormatting sqref="T151:T153">
    <cfRule type="expression" dxfId="851" priority="117">
      <formula>E148=TRUE</formula>
    </cfRule>
  </conditionalFormatting>
  <conditionalFormatting sqref="T157">
    <cfRule type="expression" dxfId="850" priority="112">
      <formula>E158=TRUE</formula>
    </cfRule>
  </conditionalFormatting>
  <conditionalFormatting sqref="T159">
    <cfRule type="expression" dxfId="849" priority="109">
      <formula>E158=TRUE</formula>
    </cfRule>
  </conditionalFormatting>
  <conditionalFormatting sqref="T160">
    <cfRule type="expression" dxfId="848" priority="108">
      <formula>E158=TRUE</formula>
    </cfRule>
  </conditionalFormatting>
  <conditionalFormatting sqref="T161:T162">
    <cfRule type="expression" dxfId="847" priority="107">
      <formula>E158=TRUE</formula>
    </cfRule>
  </conditionalFormatting>
  <conditionalFormatting sqref="T166">
    <cfRule type="expression" dxfId="846" priority="102">
      <formula>E167=TRUE</formula>
    </cfRule>
  </conditionalFormatting>
  <conditionalFormatting sqref="T168">
    <cfRule type="expression" dxfId="845" priority="99">
      <formula>E167=TRUE</formula>
    </cfRule>
  </conditionalFormatting>
  <conditionalFormatting sqref="T169">
    <cfRule type="expression" dxfId="844" priority="98">
      <formula>E167=TRUE</formula>
    </cfRule>
  </conditionalFormatting>
  <conditionalFormatting sqref="T170:T171">
    <cfRule type="expression" dxfId="843" priority="97">
      <formula>E167=TRUE</formula>
    </cfRule>
  </conditionalFormatting>
  <conditionalFormatting sqref="T175">
    <cfRule type="expression" dxfId="842" priority="92">
      <formula>E176=TRUE</formula>
    </cfRule>
  </conditionalFormatting>
  <conditionalFormatting sqref="T177">
    <cfRule type="expression" dxfId="841" priority="89">
      <formula>E176=TRUE</formula>
    </cfRule>
  </conditionalFormatting>
  <conditionalFormatting sqref="T178">
    <cfRule type="expression" dxfId="840" priority="88">
      <formula>E176=TRUE</formula>
    </cfRule>
  </conditionalFormatting>
  <conditionalFormatting sqref="T179:T180">
    <cfRule type="expression" dxfId="839" priority="87">
      <formula>E176=TRUE</formula>
    </cfRule>
  </conditionalFormatting>
  <conditionalFormatting sqref="T184">
    <cfRule type="expression" dxfId="838" priority="82">
      <formula>E185=TRUE</formula>
    </cfRule>
  </conditionalFormatting>
  <conditionalFormatting sqref="T186">
    <cfRule type="expression" dxfId="837" priority="79">
      <formula>E185=TRUE</formula>
    </cfRule>
  </conditionalFormatting>
  <conditionalFormatting sqref="T187">
    <cfRule type="expression" dxfId="836" priority="78">
      <formula>E185=TRUE</formula>
    </cfRule>
  </conditionalFormatting>
  <conditionalFormatting sqref="T188:T189">
    <cfRule type="expression" dxfId="835" priority="77">
      <formula>E185=TRUE</formula>
    </cfRule>
  </conditionalFormatting>
  <dataValidations count="4">
    <dataValidation type="list" allowBlank="1" showInputMessage="1" showErrorMessage="1" sqref="H13 H165 H174 H22 H31 H40 H49 H57 H65 H74 H83 H92 H101 H110 H119 H128 H137 H146 H156 H183" xr:uid="{ED4F3B92-7624-4B2D-BC8D-95B3B42DFF5C}">
      <formula1>GroupsDef</formula1>
    </dataValidation>
    <dataValidation type="list" allowBlank="1" showInputMessage="1" showErrorMessage="1" sqref="N15 N176 N24 N33 N42 N51 N59 N67 N76 N85 N94 N103 N112 N121 N130 N139 N148 N158 N167 N185" xr:uid="{6DB43523-ACC7-4B09-977F-783C68F643E6}">
      <formula1>Groupsshare</formula1>
    </dataValidation>
    <dataValidation type="list" allowBlank="1" showInputMessage="1" showErrorMessage="1" sqref="Q15 Q176 Q24 Q33 Q42 Q51 Q59 Q67 Q76 Q85 Q94 Q103 Q112 Q121 Q130 Q139 Q148 Q158 Q167 Q185" xr:uid="{66128999-725E-458E-8120-FE28069A265B}">
      <formula1>Groupsaccess</formula1>
    </dataValidation>
    <dataValidation type="list" allowBlank="1" showInputMessage="1" showErrorMessage="1" sqref="C13 C174 C65 C22 C31 C40 C49 C57 C74 C83 C92 C101 C110 C119 C128 C137 C146 C156 C165 C183" xr:uid="{98E1938C-4B87-4EE0-8DBE-0A26D978AD3D}">
      <formula1>LabelG</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20" id="{607F2B43-3734-453C-BC61-81BBA154E9C9}">
            <xm:f>'Sensitivity Labels'!$F$17=FALSE</xm:f>
            <x14:dxf>
              <font>
                <color theme="2" tint="-0.499984740745262"/>
              </font>
              <fill>
                <patternFill>
                  <bgColor theme="2" tint="-0.499984740745262"/>
                </patternFill>
              </fill>
              <border>
                <left/>
                <right/>
                <top/>
                <bottom/>
              </border>
            </x14:dxf>
          </x14:cfRule>
          <xm:sqref>C13:T19</xm:sqref>
        </x14:conditionalFormatting>
        <x14:conditionalFormatting xmlns:xm="http://schemas.microsoft.com/office/excel/2006/main">
          <x14:cfRule type="expression" priority="19" id="{D97C34B9-9198-4DDA-89E9-EED68147CC86}">
            <xm:f>'Sensitivity Labels'!$F$25=FALSE</xm:f>
            <x14:dxf>
              <font>
                <color theme="2" tint="-0.499984740745262"/>
              </font>
              <fill>
                <patternFill>
                  <bgColor theme="2" tint="-0.499984740745262"/>
                </patternFill>
              </fill>
              <border>
                <left/>
                <right/>
                <top/>
                <bottom/>
                <vertical/>
                <horizontal/>
              </border>
            </x14:dxf>
          </x14:cfRule>
          <xm:sqref>C22:T27</xm:sqref>
        </x14:conditionalFormatting>
        <x14:conditionalFormatting xmlns:xm="http://schemas.microsoft.com/office/excel/2006/main">
          <x14:cfRule type="expression" priority="18" id="{BADC8C84-FE96-4D8C-9D61-0C567A6CF74C}">
            <xm:f>'Sensitivity Labels'!$F$33=FALSE</xm:f>
            <x14:dxf>
              <font>
                <color theme="2" tint="-0.499984740745262"/>
              </font>
              <fill>
                <patternFill>
                  <bgColor theme="2" tint="-0.499984740745262"/>
                </patternFill>
              </fill>
              <border>
                <left/>
                <right/>
                <top/>
                <bottom/>
                <vertical/>
                <horizontal/>
              </border>
            </x14:dxf>
          </x14:cfRule>
          <xm:sqref>C31:T37</xm:sqref>
        </x14:conditionalFormatting>
        <x14:conditionalFormatting xmlns:xm="http://schemas.microsoft.com/office/excel/2006/main">
          <x14:cfRule type="expression" priority="17" id="{323FBED0-5B4C-45EB-9111-16643D29A1B6}">
            <xm:f>'Sensitivity Labels'!$F$41=FALSE</xm:f>
            <x14:dxf>
              <font>
                <color theme="2" tint="-0.499984740745262"/>
              </font>
              <fill>
                <patternFill>
                  <bgColor theme="2" tint="-0.499984740745262"/>
                </patternFill>
              </fill>
              <border>
                <left/>
                <right/>
                <top/>
                <bottom/>
                <vertical/>
                <horizontal/>
              </border>
            </x14:dxf>
          </x14:cfRule>
          <xm:sqref>C40:T46</xm:sqref>
        </x14:conditionalFormatting>
        <x14:conditionalFormatting xmlns:xm="http://schemas.microsoft.com/office/excel/2006/main">
          <x14:cfRule type="expression" priority="16" id="{382B1C35-B4C7-40F0-BC86-F7D7BF3142DD}">
            <xm:f>'Sensitivity Labels'!$F$49=FALSE</xm:f>
            <x14:dxf>
              <font>
                <color theme="2" tint="-0.499984740745262"/>
              </font>
              <fill>
                <patternFill>
                  <bgColor theme="2" tint="-0.499984740745262"/>
                </patternFill>
              </fill>
              <border>
                <left/>
                <right/>
                <top/>
                <bottom/>
                <vertical/>
                <horizontal/>
              </border>
            </x14:dxf>
          </x14:cfRule>
          <xm:sqref>C49:T54</xm:sqref>
        </x14:conditionalFormatting>
        <x14:conditionalFormatting xmlns:xm="http://schemas.microsoft.com/office/excel/2006/main">
          <x14:cfRule type="expression" priority="15" id="{9E2237CA-DED3-4CD5-8F1A-0D9A73E27E07}">
            <xm:f>'Sensitivity Labels'!$F$57=FALSE</xm:f>
            <x14:dxf>
              <font>
                <color theme="2" tint="-0.499984740745262"/>
              </font>
              <fill>
                <patternFill>
                  <bgColor theme="2" tint="-0.499984740745262"/>
                </patternFill>
              </fill>
              <border>
                <left/>
                <right/>
                <top/>
                <bottom/>
                <vertical/>
                <horizontal/>
              </border>
            </x14:dxf>
          </x14:cfRule>
          <xm:sqref>C57:T62</xm:sqref>
        </x14:conditionalFormatting>
        <x14:conditionalFormatting xmlns:xm="http://schemas.microsoft.com/office/excel/2006/main">
          <x14:cfRule type="expression" priority="14" id="{D7F44B33-459D-42EE-8382-8DFA9E220441}">
            <xm:f>'Sensitivity Labels'!$F$65=FALSE</xm:f>
            <x14:dxf>
              <font>
                <color theme="2" tint="-0.499984740745262"/>
              </font>
              <fill>
                <patternFill>
                  <bgColor theme="2" tint="-0.499984740745262"/>
                </patternFill>
              </fill>
              <border>
                <left/>
                <right/>
                <top/>
                <bottom/>
                <vertical/>
                <horizontal/>
              </border>
            </x14:dxf>
          </x14:cfRule>
          <xm:sqref>C65:T71</xm:sqref>
        </x14:conditionalFormatting>
        <x14:conditionalFormatting xmlns:xm="http://schemas.microsoft.com/office/excel/2006/main">
          <x14:cfRule type="expression" priority="13" id="{A39632A8-E266-4335-BAEB-C9D4F7618C7C}">
            <xm:f>'Sensitivity Labels'!$F$73=FALSE</xm:f>
            <x14:dxf>
              <font>
                <color theme="2" tint="-0.499984740745262"/>
              </font>
              <fill>
                <patternFill>
                  <bgColor theme="2" tint="-0.499984740745262"/>
                </patternFill>
              </fill>
              <border>
                <left/>
                <right/>
                <top/>
                <bottom/>
                <vertical/>
                <horizontal/>
              </border>
            </x14:dxf>
          </x14:cfRule>
          <xm:sqref>C74:T80</xm:sqref>
        </x14:conditionalFormatting>
        <x14:conditionalFormatting xmlns:xm="http://schemas.microsoft.com/office/excel/2006/main">
          <x14:cfRule type="expression" priority="12" id="{356D8438-F7D5-40D4-80CE-43D5F18DC011}">
            <xm:f>'Sensitivity Labels'!$F$81=FALSE</xm:f>
            <x14:dxf>
              <font>
                <color theme="2" tint="-0.499984740745262"/>
              </font>
              <fill>
                <patternFill>
                  <bgColor theme="2" tint="-0.499984740745262"/>
                </patternFill>
              </fill>
              <border>
                <left/>
                <right/>
                <top/>
                <bottom/>
                <vertical/>
                <horizontal/>
              </border>
            </x14:dxf>
          </x14:cfRule>
          <xm:sqref>C83:T89</xm:sqref>
        </x14:conditionalFormatting>
        <x14:conditionalFormatting xmlns:xm="http://schemas.microsoft.com/office/excel/2006/main">
          <x14:cfRule type="expression" priority="11" id="{779F4E57-02C1-4DEA-84ED-57305FD7119D}">
            <xm:f>'Sensitivity Labels'!$F$89=FALSE</xm:f>
            <x14:dxf>
              <font>
                <color theme="2" tint="-0.499984740745262"/>
              </font>
              <fill>
                <patternFill>
                  <bgColor theme="2" tint="-0.499984740745262"/>
                </patternFill>
              </fill>
              <border>
                <left/>
                <right/>
                <top/>
                <bottom/>
                <vertical/>
                <horizontal/>
              </border>
            </x14:dxf>
          </x14:cfRule>
          <xm:sqref>C92:T98</xm:sqref>
        </x14:conditionalFormatting>
        <x14:conditionalFormatting xmlns:xm="http://schemas.microsoft.com/office/excel/2006/main">
          <x14:cfRule type="expression" priority="10" id="{3B0B8793-B96D-4D2D-AB81-34B0E7D4149D}">
            <xm:f>'Sensitivity Labels'!$F$105=FALSE</xm:f>
            <x14:dxf>
              <font>
                <color theme="2" tint="-0.499984740745262"/>
              </font>
              <fill>
                <patternFill>
                  <bgColor theme="2" tint="-0.499984740745262"/>
                </patternFill>
              </fill>
              <border>
                <left/>
                <right/>
                <top/>
                <bottom/>
                <vertical/>
                <horizontal/>
              </border>
            </x14:dxf>
          </x14:cfRule>
          <xm:sqref>C101:T107</xm:sqref>
        </x14:conditionalFormatting>
        <x14:conditionalFormatting xmlns:xm="http://schemas.microsoft.com/office/excel/2006/main">
          <x14:cfRule type="expression" priority="9" id="{D34B1690-7960-41A6-B1C2-459A24084B52}">
            <xm:f>'Sensitivity Labels'!$F$105=FALSE</xm:f>
            <x14:dxf>
              <font>
                <color theme="2" tint="-0.499984740745262"/>
              </font>
              <fill>
                <patternFill>
                  <bgColor theme="2" tint="-0.499984740745262"/>
                </patternFill>
              </fill>
              <border>
                <left/>
                <right/>
                <top/>
                <bottom/>
                <vertical/>
                <horizontal/>
              </border>
            </x14:dxf>
          </x14:cfRule>
          <xm:sqref>C110:T116</xm:sqref>
        </x14:conditionalFormatting>
        <x14:conditionalFormatting xmlns:xm="http://schemas.microsoft.com/office/excel/2006/main">
          <x14:cfRule type="expression" priority="8" id="{265C3E76-8098-4E42-95C9-944D078C49C0}">
            <xm:f>'Sensitivity Labels'!$F$113=FALSE</xm:f>
            <x14:dxf>
              <font>
                <color theme="2" tint="-0.499984740745262"/>
              </font>
              <fill>
                <patternFill>
                  <bgColor theme="2" tint="-0.499984740745262"/>
                </patternFill>
              </fill>
              <border>
                <left/>
                <right/>
                <top/>
                <bottom/>
                <vertical/>
                <horizontal/>
              </border>
            </x14:dxf>
          </x14:cfRule>
          <xm:sqref>C119:T125</xm:sqref>
        </x14:conditionalFormatting>
        <x14:conditionalFormatting xmlns:xm="http://schemas.microsoft.com/office/excel/2006/main">
          <x14:cfRule type="expression" priority="7" id="{4759B32C-E394-4D30-AE5B-68124214F22C}">
            <xm:f>'Sensitivity Labels'!$F$121=FALSE</xm:f>
            <x14:dxf>
              <font>
                <color theme="2" tint="-0.499984740745262"/>
              </font>
              <fill>
                <patternFill>
                  <bgColor theme="2" tint="-0.499984740745262"/>
                </patternFill>
              </fill>
              <border>
                <left/>
                <right/>
                <top/>
                <bottom/>
                <vertical/>
                <horizontal/>
              </border>
            </x14:dxf>
          </x14:cfRule>
          <xm:sqref>C128:T134</xm:sqref>
        </x14:conditionalFormatting>
        <x14:conditionalFormatting xmlns:xm="http://schemas.microsoft.com/office/excel/2006/main">
          <x14:cfRule type="expression" priority="6" id="{DDA3C6E9-0433-4F30-BC03-7E05A0580718}">
            <xm:f>'Sensitivity Labels'!$F$129=FALSE</xm:f>
            <x14:dxf>
              <font>
                <color theme="2" tint="-0.499984740745262"/>
              </font>
              <fill>
                <patternFill>
                  <bgColor theme="2" tint="-0.499984740745262"/>
                </patternFill>
              </fill>
              <border>
                <left/>
                <right/>
                <top/>
                <bottom/>
                <vertical/>
                <horizontal/>
              </border>
            </x14:dxf>
          </x14:cfRule>
          <xm:sqref>C137:T143</xm:sqref>
        </x14:conditionalFormatting>
        <x14:conditionalFormatting xmlns:xm="http://schemas.microsoft.com/office/excel/2006/main">
          <x14:cfRule type="expression" priority="5" id="{F7D5FBBC-B961-497E-875D-99C9B3B3000D}">
            <xm:f>'Sensitivity Labels'!$F$137=FALSE</xm:f>
            <x14:dxf>
              <font>
                <color theme="2" tint="-0.499984740745262"/>
              </font>
              <fill>
                <patternFill>
                  <bgColor theme="2" tint="-0.499984740745262"/>
                </patternFill>
              </fill>
              <border>
                <left/>
                <right/>
                <top/>
                <bottom/>
                <vertical/>
                <horizontal/>
              </border>
            </x14:dxf>
          </x14:cfRule>
          <xm:sqref>C146:T153</xm:sqref>
        </x14:conditionalFormatting>
        <x14:conditionalFormatting xmlns:xm="http://schemas.microsoft.com/office/excel/2006/main">
          <x14:cfRule type="expression" priority="4" id="{ABC02F1C-9560-45A0-9D60-4D47E8E15B9E}">
            <xm:f>'Sensitivity Labels'!$F$145=FALSE</xm:f>
            <x14:dxf>
              <font>
                <color theme="2" tint="-0.499984740745262"/>
              </font>
              <fill>
                <patternFill>
                  <bgColor theme="2" tint="-0.499984740745262"/>
                </patternFill>
              </fill>
              <border>
                <left/>
                <right/>
                <top/>
                <bottom/>
                <vertical/>
                <horizontal/>
              </border>
            </x14:dxf>
          </x14:cfRule>
          <xm:sqref>C156:T162</xm:sqref>
        </x14:conditionalFormatting>
        <x14:conditionalFormatting xmlns:xm="http://schemas.microsoft.com/office/excel/2006/main">
          <x14:cfRule type="expression" priority="3" id="{C9016861-FDA1-4531-9EAF-EFFA477DE2EE}">
            <xm:f>'Sensitivity Labels'!$F$153=FALSE</xm:f>
            <x14:dxf>
              <font>
                <color theme="2" tint="-0.499984740745262"/>
              </font>
              <fill>
                <patternFill>
                  <bgColor theme="2" tint="-0.499984740745262"/>
                </patternFill>
              </fill>
              <border>
                <left/>
                <right/>
                <top/>
                <bottom/>
                <vertical/>
                <horizontal/>
              </border>
            </x14:dxf>
          </x14:cfRule>
          <xm:sqref>C165:T171</xm:sqref>
        </x14:conditionalFormatting>
        <x14:conditionalFormatting xmlns:xm="http://schemas.microsoft.com/office/excel/2006/main">
          <x14:cfRule type="expression" priority="2" id="{9DE92B7F-BA19-455F-8184-B29D9F837BEB}">
            <xm:f>'Sensitivity Labels'!$F$161=FALSE</xm:f>
            <x14:dxf>
              <font>
                <color theme="2" tint="-0.499984740745262"/>
              </font>
              <fill>
                <patternFill>
                  <bgColor theme="2" tint="-0.499984740745262"/>
                </patternFill>
              </fill>
              <border>
                <left/>
                <right/>
                <top/>
                <bottom/>
                <vertical/>
                <horizontal/>
              </border>
            </x14:dxf>
          </x14:cfRule>
          <xm:sqref>C174:T180</xm:sqref>
        </x14:conditionalFormatting>
        <x14:conditionalFormatting xmlns:xm="http://schemas.microsoft.com/office/excel/2006/main">
          <x14:cfRule type="expression" priority="1" id="{3480EEB9-017F-4A28-8356-42DBF4AFA9CE}">
            <xm:f>'Sensitivity Labels'!$F$169=FALSE</xm:f>
            <x14:dxf>
              <font>
                <color theme="2" tint="-0.499984740745262"/>
              </font>
              <fill>
                <patternFill>
                  <bgColor theme="2" tint="-0.499984740745262"/>
                </patternFill>
              </fill>
              <border>
                <left/>
                <right/>
                <top/>
                <bottom/>
                <vertical/>
                <horizontal/>
              </border>
            </x14:dxf>
          </x14:cfRule>
          <xm:sqref>C183:T189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AC46" sqref="AC46"/>
    </sheetView>
  </sheetViews>
  <sheetFormatPr defaultRowHeight="14.5" outlineLevelRow="1" x14ac:dyDescent="0.35"/>
  <cols>
    <col min="1" max="1" width="3.7265625" style="95" customWidth="1"/>
    <col min="2" max="2" width="3.7265625" style="95"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9"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4" t="s">
        <v>79</v>
      </c>
    </row>
    <row r="2" spans="1:30" ht="10.5" customHeight="1" thickBot="1" x14ac:dyDescent="0.4"/>
    <row r="3" spans="1:30" ht="27.75" customHeight="1" thickBot="1" x14ac:dyDescent="0.4">
      <c r="C3" s="105" t="s">
        <v>89</v>
      </c>
      <c r="D3" s="17"/>
      <c r="E3" s="105" t="s">
        <v>219</v>
      </c>
      <c r="F3" s="17"/>
      <c r="G3" s="105" t="s">
        <v>220</v>
      </c>
      <c r="H3" s="17"/>
      <c r="I3" s="105" t="s">
        <v>221</v>
      </c>
      <c r="J3" s="17"/>
      <c r="K3" s="105" t="s">
        <v>222</v>
      </c>
      <c r="L3" s="17"/>
      <c r="M3" s="552" t="s">
        <v>223</v>
      </c>
      <c r="N3" s="553"/>
      <c r="O3" s="17"/>
      <c r="P3" s="500" t="s">
        <v>224</v>
      </c>
      <c r="Q3" s="501"/>
      <c r="R3" s="17"/>
      <c r="S3" s="552" t="s">
        <v>225</v>
      </c>
      <c r="T3" s="553"/>
      <c r="U3" s="18"/>
      <c r="V3" s="552" t="s">
        <v>226</v>
      </c>
      <c r="W3" s="553"/>
      <c r="X3" s="154"/>
      <c r="Y3" s="552" t="s">
        <v>227</v>
      </c>
      <c r="Z3" s="553"/>
      <c r="AA3" s="17"/>
      <c r="AB3" s="552" t="s">
        <v>228</v>
      </c>
      <c r="AC3" s="553"/>
    </row>
    <row r="4" spans="1:30" ht="7" hidden="1" customHeight="1" x14ac:dyDescent="0.35">
      <c r="C4" s="166"/>
      <c r="D4" s="17"/>
      <c r="E4" s="167"/>
      <c r="F4" s="17"/>
      <c r="G4" s="166"/>
      <c r="H4" s="17"/>
      <c r="I4" s="167"/>
      <c r="J4" s="17"/>
      <c r="K4" s="167"/>
      <c r="L4" s="17"/>
      <c r="M4" s="167"/>
      <c r="N4" s="167"/>
      <c r="O4" s="17"/>
      <c r="P4" s="164"/>
      <c r="Q4" s="164"/>
      <c r="R4" s="17"/>
      <c r="S4" s="166"/>
      <c r="T4" s="166"/>
      <c r="U4" s="18"/>
      <c r="V4" s="167"/>
      <c r="W4" s="167"/>
      <c r="X4" s="154"/>
      <c r="Y4" s="167"/>
      <c r="Z4" s="167"/>
      <c r="AA4" s="17"/>
      <c r="AB4" s="167"/>
      <c r="AC4" s="167"/>
    </row>
    <row r="5" spans="1:30" s="3" customFormat="1" ht="176" hidden="1" outlineLevel="1" x14ac:dyDescent="0.35">
      <c r="A5" s="170" t="s">
        <v>326</v>
      </c>
      <c r="B5" s="170"/>
      <c r="C5" s="194" t="s">
        <v>229</v>
      </c>
      <c r="D5" s="179"/>
      <c r="E5" s="195" t="s">
        <v>230</v>
      </c>
      <c r="F5" s="179"/>
      <c r="G5" s="195" t="s">
        <v>231</v>
      </c>
      <c r="H5" s="179"/>
      <c r="I5" s="195" t="s">
        <v>232</v>
      </c>
      <c r="J5" s="179"/>
      <c r="K5" s="195" t="s">
        <v>233</v>
      </c>
      <c r="L5" s="179"/>
      <c r="M5" s="563" t="s">
        <v>234</v>
      </c>
      <c r="N5" s="564"/>
      <c r="O5" s="179"/>
      <c r="P5" s="563" t="s">
        <v>235</v>
      </c>
      <c r="Q5" s="564"/>
      <c r="R5" s="179"/>
      <c r="S5" s="563" t="s">
        <v>236</v>
      </c>
      <c r="T5" s="520"/>
      <c r="U5" s="196"/>
      <c r="V5" s="520" t="s">
        <v>237</v>
      </c>
      <c r="W5" s="520"/>
      <c r="X5" s="196"/>
      <c r="Y5" s="520" t="s">
        <v>238</v>
      </c>
      <c r="Z5" s="520"/>
      <c r="AA5" s="196"/>
      <c r="AB5" s="520" t="s">
        <v>239</v>
      </c>
      <c r="AC5" s="520"/>
    </row>
    <row r="6" spans="1:30" s="3" customFormat="1" ht="14.5" hidden="1" customHeight="1" outlineLevel="1" x14ac:dyDescent="0.35">
      <c r="A6" s="558" t="s">
        <v>100</v>
      </c>
      <c r="B6" s="270"/>
      <c r="C6" s="185" t="s">
        <v>240</v>
      </c>
      <c r="D6" s="140"/>
      <c r="E6" s="188"/>
      <c r="F6" s="140"/>
      <c r="G6" s="188"/>
      <c r="H6" s="140"/>
      <c r="I6" s="185" t="s">
        <v>241</v>
      </c>
      <c r="J6" s="140"/>
      <c r="K6" s="185" t="s">
        <v>242</v>
      </c>
      <c r="L6" s="140"/>
      <c r="M6" s="474" t="s">
        <v>240</v>
      </c>
      <c r="N6" s="474"/>
      <c r="O6" s="140"/>
      <c r="P6" s="474" t="s">
        <v>243</v>
      </c>
      <c r="Q6" s="474"/>
      <c r="R6" s="140"/>
      <c r="S6" s="474" t="s">
        <v>243</v>
      </c>
      <c r="T6" s="474"/>
      <c r="U6" s="140"/>
      <c r="V6" s="474" t="s">
        <v>187</v>
      </c>
      <c r="W6" s="474"/>
      <c r="X6" s="140"/>
      <c r="Y6" s="474" t="s">
        <v>244</v>
      </c>
      <c r="Z6" s="474"/>
      <c r="AA6" s="140"/>
      <c r="AB6" s="474" t="s">
        <v>245</v>
      </c>
      <c r="AC6" s="474"/>
    </row>
    <row r="7" spans="1:30" s="3" customFormat="1" ht="14.5" hidden="1" customHeight="1" outlineLevel="1" x14ac:dyDescent="0.35">
      <c r="A7" s="558"/>
      <c r="B7" s="270"/>
      <c r="C7" s="188"/>
      <c r="D7" s="140"/>
      <c r="E7" s="188"/>
      <c r="F7" s="140"/>
      <c r="G7" s="188"/>
      <c r="H7" s="140"/>
      <c r="I7" s="188"/>
      <c r="J7" s="140"/>
      <c r="K7" s="188"/>
      <c r="L7" s="140"/>
      <c r="M7" s="474" t="s">
        <v>246</v>
      </c>
      <c r="N7" s="474"/>
      <c r="O7" s="140"/>
      <c r="P7" s="475"/>
      <c r="Q7" s="475"/>
      <c r="R7" s="140"/>
      <c r="S7" s="474" t="s">
        <v>247</v>
      </c>
      <c r="T7" s="474"/>
      <c r="U7" s="140"/>
      <c r="V7" s="475"/>
      <c r="W7" s="475"/>
      <c r="X7" s="140"/>
      <c r="Y7" s="475"/>
      <c r="Z7" s="475"/>
      <c r="AA7" s="140"/>
      <c r="AB7" s="475"/>
      <c r="AC7" s="475"/>
    </row>
    <row r="8" spans="1:30" s="3" customFormat="1" hidden="1" outlineLevel="1" x14ac:dyDescent="0.35">
      <c r="A8" s="558"/>
      <c r="B8" s="270"/>
      <c r="C8" s="188"/>
      <c r="D8" s="140"/>
      <c r="E8" s="188"/>
      <c r="F8" s="140"/>
      <c r="G8" s="188"/>
      <c r="H8" s="140"/>
      <c r="I8" s="188"/>
      <c r="J8" s="140"/>
      <c r="K8" s="188"/>
      <c r="L8" s="140"/>
      <c r="M8" s="474" t="s">
        <v>248</v>
      </c>
      <c r="N8" s="474"/>
      <c r="O8" s="140"/>
      <c r="P8" s="475"/>
      <c r="Q8" s="475"/>
      <c r="R8" s="140"/>
      <c r="S8" s="475"/>
      <c r="T8" s="475"/>
      <c r="U8" s="140"/>
      <c r="V8" s="475"/>
      <c r="W8" s="475"/>
      <c r="X8" s="140"/>
      <c r="Y8" s="475"/>
      <c r="Z8" s="475"/>
      <c r="AA8" s="140"/>
      <c r="AB8" s="475"/>
      <c r="AC8" s="475"/>
    </row>
    <row r="9" spans="1:30" s="3" customFormat="1" hidden="1" outlineLevel="1" x14ac:dyDescent="0.35">
      <c r="A9" s="558"/>
      <c r="B9" s="270"/>
      <c r="C9" s="188"/>
      <c r="D9" s="140"/>
      <c r="E9" s="188"/>
      <c r="F9" s="140"/>
      <c r="G9" s="188"/>
      <c r="H9" s="140"/>
      <c r="I9" s="188"/>
      <c r="J9" s="140"/>
      <c r="K9" s="188"/>
      <c r="L9" s="140"/>
      <c r="M9" s="474" t="s">
        <v>249</v>
      </c>
      <c r="N9" s="474"/>
      <c r="O9" s="140"/>
      <c r="P9" s="475"/>
      <c r="Q9" s="475"/>
      <c r="R9" s="140"/>
      <c r="S9" s="475"/>
      <c r="T9" s="475"/>
      <c r="U9" s="140"/>
      <c r="V9" s="475"/>
      <c r="W9" s="475"/>
      <c r="X9" s="140"/>
      <c r="Y9" s="475"/>
      <c r="Z9" s="475"/>
      <c r="AA9" s="140"/>
      <c r="AB9" s="475"/>
      <c r="AC9" s="475"/>
    </row>
    <row r="10" spans="1:30" s="3" customFormat="1" hidden="1" outlineLevel="1" x14ac:dyDescent="0.35">
      <c r="A10" s="558"/>
      <c r="B10" s="270"/>
      <c r="C10" s="188"/>
      <c r="D10" s="140"/>
      <c r="E10" s="188"/>
      <c r="F10" s="140"/>
      <c r="G10" s="188"/>
      <c r="H10" s="140"/>
      <c r="I10" s="188"/>
      <c r="J10" s="140"/>
      <c r="K10" s="188"/>
      <c r="L10" s="140"/>
      <c r="M10" s="474" t="s">
        <v>246</v>
      </c>
      <c r="N10" s="474"/>
      <c r="O10" s="140"/>
      <c r="P10" s="475"/>
      <c r="Q10" s="475"/>
      <c r="R10" s="140"/>
      <c r="S10" s="475"/>
      <c r="T10" s="475"/>
      <c r="U10" s="140"/>
      <c r="V10" s="475"/>
      <c r="W10" s="475"/>
      <c r="X10" s="140"/>
      <c r="Y10" s="475"/>
      <c r="Z10" s="475"/>
      <c r="AA10" s="140"/>
      <c r="AB10" s="475"/>
      <c r="AC10" s="475"/>
    </row>
    <row r="11" spans="1:30" collapsed="1" x14ac:dyDescent="0.35">
      <c r="C11" s="7" t="s">
        <v>108</v>
      </c>
      <c r="D11" s="17"/>
      <c r="E11" s="7" t="s">
        <v>108</v>
      </c>
      <c r="F11" s="17"/>
      <c r="G11" s="7" t="s">
        <v>108</v>
      </c>
      <c r="H11" s="17"/>
      <c r="I11" s="7" t="s">
        <v>108</v>
      </c>
      <c r="J11" s="17"/>
      <c r="K11" s="7" t="s">
        <v>108</v>
      </c>
      <c r="L11" s="17"/>
      <c r="M11" s="18"/>
      <c r="N11" s="29" t="s">
        <v>109</v>
      </c>
      <c r="O11" s="29"/>
      <c r="P11" s="530" t="s">
        <v>109</v>
      </c>
      <c r="Q11" s="530"/>
      <c r="R11" s="29"/>
      <c r="S11" s="530" t="s">
        <v>109</v>
      </c>
      <c r="T11" s="530"/>
      <c r="U11" s="29"/>
      <c r="V11" s="530" t="s">
        <v>109</v>
      </c>
      <c r="W11" s="530"/>
      <c r="X11" s="8"/>
      <c r="Y11" s="29"/>
      <c r="Z11" s="29"/>
      <c r="AA11" s="29"/>
      <c r="AB11" s="17"/>
      <c r="AC11" s="530" t="s">
        <v>109</v>
      </c>
      <c r="AD11" s="530"/>
    </row>
    <row r="12" spans="1:30" ht="6" customHeight="1" thickBot="1" x14ac:dyDescent="0.4">
      <c r="C12" s="31"/>
      <c r="D12" s="31"/>
      <c r="E12" s="31"/>
      <c r="F12" s="31"/>
      <c r="G12" s="31"/>
      <c r="H12" s="31"/>
      <c r="I12" s="31"/>
      <c r="J12" s="31"/>
      <c r="K12" s="31"/>
      <c r="L12" s="31"/>
      <c r="M12" s="31"/>
      <c r="N12" s="31"/>
      <c r="O12" s="31"/>
      <c r="P12" s="31"/>
      <c r="Q12" s="31"/>
      <c r="R12" s="31"/>
      <c r="S12" s="31"/>
      <c r="T12" s="31"/>
      <c r="U12" s="31"/>
      <c r="V12" s="118"/>
      <c r="W12" s="31"/>
      <c r="X12" s="31"/>
      <c r="Y12" s="31"/>
      <c r="Z12" s="31"/>
      <c r="AA12" s="31"/>
      <c r="AB12" s="31"/>
      <c r="AC12" s="31"/>
    </row>
    <row r="13" spans="1:30" x14ac:dyDescent="0.35">
      <c r="A13" s="437">
        <v>1</v>
      </c>
      <c r="B13" s="13">
        <f>A13+10</f>
        <v>11</v>
      </c>
      <c r="C13" s="570"/>
      <c r="D13" s="86"/>
      <c r="E13" s="573"/>
      <c r="F13" s="86"/>
      <c r="G13" s="428"/>
      <c r="H13" s="86"/>
      <c r="I13" s="573"/>
      <c r="J13" s="86"/>
      <c r="K13" s="573"/>
      <c r="L13" s="67"/>
      <c r="M13" s="65" t="b">
        <v>0</v>
      </c>
      <c r="N13" s="67" t="s">
        <v>250</v>
      </c>
      <c r="O13" s="67"/>
      <c r="P13" s="65" t="b">
        <v>0</v>
      </c>
      <c r="Q13" s="67" t="s">
        <v>251</v>
      </c>
      <c r="R13" s="67"/>
      <c r="S13" s="565" t="b">
        <v>0</v>
      </c>
      <c r="T13" s="67" t="s">
        <v>252</v>
      </c>
      <c r="U13" s="67"/>
      <c r="V13" s="565" t="b">
        <v>0</v>
      </c>
      <c r="W13" s="67" t="s">
        <v>253</v>
      </c>
      <c r="X13" s="67"/>
      <c r="Y13" s="565" t="b">
        <v>0</v>
      </c>
      <c r="Z13" s="67" t="s">
        <v>254</v>
      </c>
      <c r="AA13" s="67"/>
      <c r="AB13" s="568" t="b">
        <v>0</v>
      </c>
      <c r="AC13" s="78" t="s">
        <v>255</v>
      </c>
    </row>
    <row r="14" spans="1:30" x14ac:dyDescent="0.35">
      <c r="A14" s="438"/>
      <c r="B14" s="284">
        <f>B13+1</f>
        <v>12</v>
      </c>
      <c r="C14" s="571"/>
      <c r="D14" s="25"/>
      <c r="E14" s="574"/>
      <c r="F14" s="25"/>
      <c r="G14" s="429"/>
      <c r="H14" s="25"/>
      <c r="I14" s="574"/>
      <c r="J14" s="25"/>
      <c r="K14" s="574"/>
      <c r="M14" s="70" t="b">
        <v>0</v>
      </c>
      <c r="N14" t="s">
        <v>256</v>
      </c>
      <c r="Q14" s="79" t="s">
        <v>108</v>
      </c>
      <c r="S14" s="566"/>
      <c r="T14" s="79" t="s">
        <v>108</v>
      </c>
      <c r="U14" s="45"/>
      <c r="V14" s="566"/>
      <c r="W14" s="45"/>
      <c r="X14" s="45"/>
      <c r="Y14" s="566"/>
      <c r="Z14" s="79" t="s">
        <v>108</v>
      </c>
      <c r="AB14" s="569"/>
      <c r="AC14" s="80"/>
    </row>
    <row r="15" spans="1:30" x14ac:dyDescent="0.35">
      <c r="A15" s="438"/>
      <c r="B15" s="284">
        <f t="shared" ref="B15:B20" si="0">B14+1</f>
        <v>13</v>
      </c>
      <c r="C15" s="571"/>
      <c r="D15" s="25"/>
      <c r="E15" s="574"/>
      <c r="F15" s="25"/>
      <c r="G15" s="429"/>
      <c r="H15" s="25"/>
      <c r="I15" s="574"/>
      <c r="J15" s="25"/>
      <c r="K15" s="574"/>
      <c r="M15" s="70" t="b">
        <v>0</v>
      </c>
      <c r="N15" t="s">
        <v>257</v>
      </c>
      <c r="Q15" s="9"/>
      <c r="T15" s="45"/>
      <c r="V15" s="130" t="b">
        <v>0</v>
      </c>
      <c r="W15" t="s">
        <v>258</v>
      </c>
      <c r="Z15" s="45"/>
      <c r="AC15" s="72"/>
    </row>
    <row r="16" spans="1:30" x14ac:dyDescent="0.35">
      <c r="A16" s="438"/>
      <c r="B16" s="284">
        <f t="shared" si="0"/>
        <v>14</v>
      </c>
      <c r="C16" s="571"/>
      <c r="D16" s="25"/>
      <c r="E16" s="574"/>
      <c r="F16" s="25"/>
      <c r="G16" s="429"/>
      <c r="H16" s="25"/>
      <c r="I16" s="574"/>
      <c r="J16" s="25"/>
      <c r="K16" s="574"/>
      <c r="M16" s="70" t="b">
        <v>0</v>
      </c>
      <c r="N16" t="s">
        <v>259</v>
      </c>
      <c r="Q16" s="9"/>
      <c r="S16" s="46" t="b">
        <v>0</v>
      </c>
      <c r="T16" s="45" t="s">
        <v>260</v>
      </c>
      <c r="Y16" s="566" t="b">
        <v>0</v>
      </c>
      <c r="Z16" t="s">
        <v>260</v>
      </c>
      <c r="AC16" s="72"/>
    </row>
    <row r="17" spans="1:29" x14ac:dyDescent="0.35">
      <c r="A17" s="438"/>
      <c r="B17" s="284">
        <f t="shared" si="0"/>
        <v>15</v>
      </c>
      <c r="C17" s="571"/>
      <c r="D17" s="25"/>
      <c r="E17" s="574"/>
      <c r="F17" s="25"/>
      <c r="G17" s="429"/>
      <c r="H17" s="25"/>
      <c r="I17" s="574"/>
      <c r="J17" s="25"/>
      <c r="K17" s="574"/>
      <c r="N17" s="81" t="s">
        <v>108</v>
      </c>
      <c r="S17" s="567" t="s">
        <v>261</v>
      </c>
      <c r="T17" s="567"/>
      <c r="W17" t="s">
        <v>262</v>
      </c>
      <c r="Y17" s="566"/>
      <c r="AC17" s="72"/>
    </row>
    <row r="18" spans="1:29" x14ac:dyDescent="0.35">
      <c r="A18" s="438"/>
      <c r="B18" s="284">
        <f t="shared" si="0"/>
        <v>16</v>
      </c>
      <c r="C18" s="571"/>
      <c r="D18" s="25"/>
      <c r="E18" s="574"/>
      <c r="F18" s="25"/>
      <c r="G18" s="429"/>
      <c r="H18" s="25"/>
      <c r="I18" s="574"/>
      <c r="J18" s="25"/>
      <c r="K18" s="574"/>
      <c r="N18" s="551"/>
      <c r="S18" s="70" t="b">
        <v>0</v>
      </c>
      <c r="T18" t="s">
        <v>263</v>
      </c>
      <c r="V18" s="130" t="b">
        <v>0</v>
      </c>
      <c r="W18" t="s">
        <v>264</v>
      </c>
      <c r="AC18" s="72"/>
    </row>
    <row r="19" spans="1:29" x14ac:dyDescent="0.35">
      <c r="A19" s="438"/>
      <c r="B19" s="284">
        <f t="shared" si="0"/>
        <v>17</v>
      </c>
      <c r="C19" s="571"/>
      <c r="D19" s="25"/>
      <c r="E19" s="574"/>
      <c r="F19" s="25"/>
      <c r="G19" s="429"/>
      <c r="H19" s="25"/>
      <c r="I19" s="574"/>
      <c r="J19" s="25"/>
      <c r="K19" s="574"/>
      <c r="N19" s="551"/>
      <c r="T19" s="81" t="s">
        <v>110</v>
      </c>
      <c r="W19" s="81" t="s">
        <v>110</v>
      </c>
      <c r="X19" s="81"/>
      <c r="Y19" s="81"/>
      <c r="Z19" s="81"/>
      <c r="AC19" s="72"/>
    </row>
    <row r="20" spans="1:29" ht="15" thickBot="1" x14ac:dyDescent="0.4">
      <c r="A20" s="439"/>
      <c r="B20" s="284">
        <f t="shared" si="0"/>
        <v>18</v>
      </c>
      <c r="C20" s="572"/>
      <c r="D20" s="136"/>
      <c r="E20" s="575"/>
      <c r="F20" s="136"/>
      <c r="G20" s="430"/>
      <c r="H20" s="136"/>
      <c r="I20" s="575"/>
      <c r="J20" s="136"/>
      <c r="K20" s="575"/>
      <c r="L20" s="74"/>
      <c r="M20" s="74"/>
      <c r="N20" s="74"/>
      <c r="O20" s="74"/>
      <c r="P20" s="74"/>
      <c r="Q20" s="74"/>
      <c r="R20" s="74"/>
      <c r="S20" s="74"/>
      <c r="T20" s="82"/>
      <c r="U20" s="74"/>
      <c r="V20" s="112"/>
      <c r="W20" s="82" t="s">
        <v>35</v>
      </c>
      <c r="X20" s="82"/>
      <c r="Y20" s="82"/>
      <c r="Z20" s="82"/>
      <c r="AA20" s="74"/>
      <c r="AB20" s="74"/>
      <c r="AC20" s="77"/>
    </row>
    <row r="21" spans="1:29" ht="6" customHeight="1" thickBot="1" x14ac:dyDescent="0.4">
      <c r="C21" s="32"/>
      <c r="D21" s="32"/>
      <c r="E21" s="32"/>
      <c r="F21" s="32"/>
      <c r="G21" s="32"/>
      <c r="H21" s="32"/>
      <c r="I21" s="32"/>
      <c r="J21" s="32"/>
      <c r="K21" s="32"/>
      <c r="L21" s="31"/>
      <c r="M21" s="31"/>
      <c r="N21" s="31"/>
      <c r="O21" s="31"/>
      <c r="P21" s="31"/>
      <c r="Q21" s="31"/>
      <c r="R21" s="31"/>
      <c r="S21" s="31"/>
      <c r="T21" s="31"/>
      <c r="U21" s="31"/>
      <c r="V21" s="118"/>
      <c r="W21" s="31"/>
      <c r="X21" s="31"/>
      <c r="Y21" s="31"/>
      <c r="Z21" s="31"/>
      <c r="AA21" s="31"/>
      <c r="AB21" s="31"/>
      <c r="AC21" s="31"/>
    </row>
    <row r="22" spans="1:29" x14ac:dyDescent="0.35">
      <c r="A22" s="437">
        <v>2</v>
      </c>
      <c r="B22" s="13">
        <f>B13+10</f>
        <v>21</v>
      </c>
      <c r="C22" s="570"/>
      <c r="D22" s="86"/>
      <c r="E22" s="573"/>
      <c r="F22" s="86"/>
      <c r="G22" s="428"/>
      <c r="H22" s="86"/>
      <c r="I22" s="573"/>
      <c r="J22" s="86"/>
      <c r="K22" s="573"/>
      <c r="L22" s="67"/>
      <c r="M22" s="65" t="b">
        <v>0</v>
      </c>
      <c r="N22" s="67" t="s">
        <v>250</v>
      </c>
      <c r="O22" s="67"/>
      <c r="P22" s="65" t="b">
        <v>0</v>
      </c>
      <c r="Q22" s="67" t="s">
        <v>251</v>
      </c>
      <c r="R22" s="67"/>
      <c r="S22" s="565" t="b">
        <v>0</v>
      </c>
      <c r="T22" s="67" t="s">
        <v>252</v>
      </c>
      <c r="U22" s="67"/>
      <c r="V22" s="565" t="b">
        <v>0</v>
      </c>
      <c r="W22" s="67" t="s">
        <v>253</v>
      </c>
      <c r="X22" s="67"/>
      <c r="Y22" s="565" t="b">
        <v>0</v>
      </c>
      <c r="Z22" s="67" t="s">
        <v>254</v>
      </c>
      <c r="AA22" s="67"/>
      <c r="AB22" s="568" t="b">
        <v>0</v>
      </c>
      <c r="AC22" s="78" t="s">
        <v>255</v>
      </c>
    </row>
    <row r="23" spans="1:29" x14ac:dyDescent="0.35">
      <c r="A23" s="438"/>
      <c r="B23" s="284">
        <f>B22+1</f>
        <v>22</v>
      </c>
      <c r="C23" s="571"/>
      <c r="D23" s="25"/>
      <c r="E23" s="574"/>
      <c r="F23" s="25"/>
      <c r="G23" s="429"/>
      <c r="H23" s="25"/>
      <c r="I23" s="574"/>
      <c r="J23" s="25"/>
      <c r="K23" s="574"/>
      <c r="M23" s="70" t="b">
        <v>0</v>
      </c>
      <c r="N23" t="s">
        <v>256</v>
      </c>
      <c r="Q23" s="79" t="s">
        <v>108</v>
      </c>
      <c r="S23" s="566"/>
      <c r="T23" s="79" t="s">
        <v>108</v>
      </c>
      <c r="U23" s="45"/>
      <c r="V23" s="566"/>
      <c r="W23" s="45"/>
      <c r="X23" s="45"/>
      <c r="Y23" s="566"/>
      <c r="Z23" s="79" t="s">
        <v>108</v>
      </c>
      <c r="AB23" s="569"/>
      <c r="AC23" s="80"/>
    </row>
    <row r="24" spans="1:29" x14ac:dyDescent="0.35">
      <c r="A24" s="438"/>
      <c r="B24" s="284">
        <f t="shared" ref="B24:B29" si="1">B23+1</f>
        <v>23</v>
      </c>
      <c r="C24" s="571"/>
      <c r="D24" s="25"/>
      <c r="E24" s="574"/>
      <c r="F24" s="25"/>
      <c r="G24" s="429"/>
      <c r="H24" s="25"/>
      <c r="I24" s="574"/>
      <c r="J24" s="25"/>
      <c r="K24" s="574"/>
      <c r="M24" s="70" t="b">
        <v>0</v>
      </c>
      <c r="N24" t="s">
        <v>257</v>
      </c>
      <c r="Q24" s="9"/>
      <c r="T24" s="45"/>
      <c r="V24" s="130" t="b">
        <v>0</v>
      </c>
      <c r="W24" t="s">
        <v>258</v>
      </c>
      <c r="Z24" s="45"/>
      <c r="AC24" s="72"/>
    </row>
    <row r="25" spans="1:29" x14ac:dyDescent="0.35">
      <c r="A25" s="438"/>
      <c r="B25" s="284">
        <f t="shared" si="1"/>
        <v>24</v>
      </c>
      <c r="C25" s="571"/>
      <c r="D25" s="25"/>
      <c r="E25" s="574"/>
      <c r="F25" s="25"/>
      <c r="G25" s="429"/>
      <c r="H25" s="25"/>
      <c r="I25" s="574"/>
      <c r="J25" s="25"/>
      <c r="K25" s="574"/>
      <c r="M25" s="70" t="b">
        <v>0</v>
      </c>
      <c r="N25" t="s">
        <v>259</v>
      </c>
      <c r="Q25" s="9"/>
      <c r="S25" s="46" t="b">
        <v>0</v>
      </c>
      <c r="T25" s="45" t="s">
        <v>260</v>
      </c>
      <c r="Y25" s="566" t="b">
        <v>0</v>
      </c>
      <c r="Z25" t="s">
        <v>260</v>
      </c>
      <c r="AC25" s="72"/>
    </row>
    <row r="26" spans="1:29" x14ac:dyDescent="0.35">
      <c r="A26" s="438"/>
      <c r="B26" s="284">
        <f t="shared" si="1"/>
        <v>25</v>
      </c>
      <c r="C26" s="571"/>
      <c r="D26" s="25"/>
      <c r="E26" s="574"/>
      <c r="F26" s="25"/>
      <c r="G26" s="429"/>
      <c r="H26" s="25"/>
      <c r="I26" s="574"/>
      <c r="J26" s="25"/>
      <c r="K26" s="574"/>
      <c r="N26" s="81" t="s">
        <v>108</v>
      </c>
      <c r="S26" s="567" t="s">
        <v>261</v>
      </c>
      <c r="T26" s="567"/>
      <c r="W26" t="s">
        <v>262</v>
      </c>
      <c r="Y26" s="566"/>
      <c r="AC26" s="72"/>
    </row>
    <row r="27" spans="1:29" x14ac:dyDescent="0.35">
      <c r="A27" s="438"/>
      <c r="B27" s="284">
        <f t="shared" si="1"/>
        <v>26</v>
      </c>
      <c r="C27" s="571"/>
      <c r="D27" s="25"/>
      <c r="E27" s="574"/>
      <c r="F27" s="25"/>
      <c r="G27" s="429"/>
      <c r="H27" s="25"/>
      <c r="I27" s="574"/>
      <c r="J27" s="25"/>
      <c r="K27" s="574"/>
      <c r="N27" s="551"/>
      <c r="S27" s="70" t="b">
        <v>0</v>
      </c>
      <c r="T27" t="s">
        <v>263</v>
      </c>
      <c r="V27" s="130" t="b">
        <v>0</v>
      </c>
      <c r="W27" t="s">
        <v>264</v>
      </c>
      <c r="AC27" s="72"/>
    </row>
    <row r="28" spans="1:29" x14ac:dyDescent="0.35">
      <c r="A28" s="438"/>
      <c r="B28" s="284">
        <f t="shared" si="1"/>
        <v>27</v>
      </c>
      <c r="C28" s="571"/>
      <c r="D28" s="25"/>
      <c r="E28" s="574"/>
      <c r="F28" s="25"/>
      <c r="G28" s="429"/>
      <c r="H28" s="25"/>
      <c r="I28" s="574"/>
      <c r="J28" s="25"/>
      <c r="K28" s="574"/>
      <c r="N28" s="551"/>
      <c r="T28" s="81" t="s">
        <v>110</v>
      </c>
      <c r="W28" s="81" t="s">
        <v>110</v>
      </c>
      <c r="X28" s="81"/>
      <c r="Y28" s="81"/>
      <c r="Z28" s="81"/>
      <c r="AC28" s="72"/>
    </row>
    <row r="29" spans="1:29" ht="15" thickBot="1" x14ac:dyDescent="0.4">
      <c r="A29" s="439"/>
      <c r="B29" s="284">
        <f t="shared" si="1"/>
        <v>28</v>
      </c>
      <c r="C29" s="572"/>
      <c r="D29" s="136"/>
      <c r="E29" s="575"/>
      <c r="F29" s="136"/>
      <c r="G29" s="430"/>
      <c r="H29" s="136"/>
      <c r="I29" s="575"/>
      <c r="J29" s="136"/>
      <c r="K29" s="575"/>
      <c r="L29" s="74"/>
      <c r="M29" s="74"/>
      <c r="N29" s="74"/>
      <c r="O29" s="74"/>
      <c r="P29" s="74"/>
      <c r="Q29" s="74"/>
      <c r="R29" s="74"/>
      <c r="S29" s="74"/>
      <c r="T29" s="82"/>
      <c r="U29" s="74"/>
      <c r="V29" s="112"/>
      <c r="W29" s="82"/>
      <c r="X29" s="82"/>
      <c r="Y29" s="82"/>
      <c r="Z29" s="82"/>
      <c r="AA29" s="74"/>
      <c r="AB29" s="74"/>
      <c r="AC29" s="77"/>
    </row>
    <row r="30" spans="1:29" ht="6" customHeight="1" thickBot="1" x14ac:dyDescent="0.4">
      <c r="C30" s="32"/>
      <c r="D30" s="32"/>
      <c r="E30" s="32"/>
      <c r="F30" s="32"/>
      <c r="G30" s="32"/>
      <c r="H30" s="32"/>
      <c r="I30" s="32"/>
      <c r="J30" s="32"/>
      <c r="K30" s="32"/>
      <c r="L30" s="31"/>
      <c r="M30" s="31"/>
      <c r="N30" s="31"/>
      <c r="O30" s="31"/>
      <c r="P30" s="31"/>
      <c r="Q30" s="31"/>
      <c r="R30" s="31"/>
      <c r="S30" s="31"/>
      <c r="T30" s="31"/>
      <c r="U30" s="31"/>
      <c r="V30" s="118"/>
      <c r="W30" s="31"/>
      <c r="X30" s="31"/>
      <c r="Y30" s="31"/>
      <c r="Z30" s="31"/>
      <c r="AA30" s="31"/>
      <c r="AB30" s="31"/>
      <c r="AC30" s="31"/>
    </row>
    <row r="31" spans="1:29" x14ac:dyDescent="0.35">
      <c r="A31" s="437">
        <v>3</v>
      </c>
      <c r="B31" s="13">
        <f>B22+10</f>
        <v>31</v>
      </c>
      <c r="C31" s="570"/>
      <c r="D31" s="86"/>
      <c r="E31" s="573"/>
      <c r="F31" s="86"/>
      <c r="G31" s="428"/>
      <c r="H31" s="86"/>
      <c r="I31" s="573"/>
      <c r="J31" s="86"/>
      <c r="K31" s="573"/>
      <c r="L31" s="67"/>
      <c r="M31" s="65" t="b">
        <v>0</v>
      </c>
      <c r="N31" s="67" t="s">
        <v>250</v>
      </c>
      <c r="O31" s="67"/>
      <c r="P31" s="65" t="b">
        <v>0</v>
      </c>
      <c r="Q31" s="67" t="s">
        <v>251</v>
      </c>
      <c r="R31" s="67"/>
      <c r="S31" s="565" t="b">
        <v>0</v>
      </c>
      <c r="T31" s="67" t="s">
        <v>252</v>
      </c>
      <c r="U31" s="67"/>
      <c r="V31" s="565" t="b">
        <v>0</v>
      </c>
      <c r="W31" s="67" t="s">
        <v>253</v>
      </c>
      <c r="X31" s="67"/>
      <c r="Y31" s="565" t="b">
        <v>0</v>
      </c>
      <c r="Z31" s="67" t="s">
        <v>254</v>
      </c>
      <c r="AA31" s="67"/>
      <c r="AB31" s="568" t="b">
        <v>0</v>
      </c>
      <c r="AC31" s="78" t="s">
        <v>255</v>
      </c>
    </row>
    <row r="32" spans="1:29" x14ac:dyDescent="0.35">
      <c r="A32" s="438"/>
      <c r="B32" s="284">
        <f>B31+1</f>
        <v>32</v>
      </c>
      <c r="C32" s="571"/>
      <c r="D32" s="25"/>
      <c r="E32" s="574"/>
      <c r="F32" s="25"/>
      <c r="G32" s="429"/>
      <c r="H32" s="25"/>
      <c r="I32" s="574"/>
      <c r="J32" s="25"/>
      <c r="K32" s="574"/>
      <c r="M32" s="70" t="b">
        <v>0</v>
      </c>
      <c r="N32" t="s">
        <v>256</v>
      </c>
      <c r="Q32" s="79" t="s">
        <v>108</v>
      </c>
      <c r="S32" s="566"/>
      <c r="T32" s="79" t="s">
        <v>108</v>
      </c>
      <c r="U32" s="45"/>
      <c r="V32" s="566"/>
      <c r="W32" s="45"/>
      <c r="X32" s="45"/>
      <c r="Y32" s="566"/>
      <c r="Z32" s="79" t="s">
        <v>108</v>
      </c>
      <c r="AB32" s="569"/>
      <c r="AC32" s="80"/>
    </row>
    <row r="33" spans="1:29" x14ac:dyDescent="0.35">
      <c r="A33" s="438"/>
      <c r="B33" s="284">
        <f t="shared" ref="B33:B38" si="2">B32+1</f>
        <v>33</v>
      </c>
      <c r="C33" s="571"/>
      <c r="D33" s="25"/>
      <c r="E33" s="574"/>
      <c r="F33" s="25"/>
      <c r="G33" s="429"/>
      <c r="H33" s="25"/>
      <c r="I33" s="574"/>
      <c r="J33" s="25"/>
      <c r="K33" s="574"/>
      <c r="M33" s="70" t="b">
        <v>0</v>
      </c>
      <c r="N33" t="s">
        <v>257</v>
      </c>
      <c r="Q33" s="9"/>
      <c r="T33" s="45"/>
      <c r="V33" s="130" t="b">
        <v>0</v>
      </c>
      <c r="W33" t="s">
        <v>258</v>
      </c>
      <c r="Z33" s="45"/>
      <c r="AC33" s="72"/>
    </row>
    <row r="34" spans="1:29" x14ac:dyDescent="0.35">
      <c r="A34" s="438"/>
      <c r="B34" s="284">
        <f t="shared" si="2"/>
        <v>34</v>
      </c>
      <c r="C34" s="571"/>
      <c r="D34" s="25"/>
      <c r="E34" s="574"/>
      <c r="F34" s="25"/>
      <c r="G34" s="429"/>
      <c r="H34" s="25"/>
      <c r="I34" s="574"/>
      <c r="J34" s="25"/>
      <c r="K34" s="574"/>
      <c r="M34" s="70" t="b">
        <v>0</v>
      </c>
      <c r="N34" t="s">
        <v>259</v>
      </c>
      <c r="Q34" s="9"/>
      <c r="S34" s="46" t="b">
        <v>0</v>
      </c>
      <c r="T34" s="45" t="s">
        <v>260</v>
      </c>
      <c r="Y34" s="566" t="b">
        <v>0</v>
      </c>
      <c r="Z34" t="s">
        <v>260</v>
      </c>
      <c r="AC34" s="72"/>
    </row>
    <row r="35" spans="1:29" x14ac:dyDescent="0.35">
      <c r="A35" s="438"/>
      <c r="B35" s="284">
        <f t="shared" si="2"/>
        <v>35</v>
      </c>
      <c r="C35" s="571"/>
      <c r="D35" s="25"/>
      <c r="E35" s="574"/>
      <c r="F35" s="25"/>
      <c r="G35" s="429"/>
      <c r="H35" s="25"/>
      <c r="I35" s="574"/>
      <c r="J35" s="25"/>
      <c r="K35" s="574"/>
      <c r="N35" s="81" t="s">
        <v>108</v>
      </c>
      <c r="S35" s="567" t="s">
        <v>261</v>
      </c>
      <c r="T35" s="567"/>
      <c r="W35" t="s">
        <v>262</v>
      </c>
      <c r="Y35" s="566"/>
      <c r="AC35" s="72"/>
    </row>
    <row r="36" spans="1:29" x14ac:dyDescent="0.35">
      <c r="A36" s="438"/>
      <c r="B36" s="284">
        <f t="shared" si="2"/>
        <v>36</v>
      </c>
      <c r="C36" s="571"/>
      <c r="D36" s="25"/>
      <c r="E36" s="574"/>
      <c r="F36" s="25"/>
      <c r="G36" s="429"/>
      <c r="H36" s="25"/>
      <c r="I36" s="574"/>
      <c r="J36" s="25"/>
      <c r="K36" s="574"/>
      <c r="N36" s="551"/>
      <c r="S36" s="70" t="b">
        <v>0</v>
      </c>
      <c r="T36" t="s">
        <v>263</v>
      </c>
      <c r="V36" s="130" t="b">
        <v>0</v>
      </c>
      <c r="W36" t="s">
        <v>264</v>
      </c>
      <c r="AC36" s="72"/>
    </row>
    <row r="37" spans="1:29" x14ac:dyDescent="0.35">
      <c r="A37" s="438"/>
      <c r="B37" s="284">
        <f t="shared" si="2"/>
        <v>37</v>
      </c>
      <c r="C37" s="571"/>
      <c r="D37" s="25"/>
      <c r="E37" s="574"/>
      <c r="F37" s="25"/>
      <c r="G37" s="429"/>
      <c r="H37" s="25"/>
      <c r="I37" s="574"/>
      <c r="J37" s="25"/>
      <c r="K37" s="574"/>
      <c r="N37" s="551"/>
      <c r="T37" s="81" t="s">
        <v>110</v>
      </c>
      <c r="W37" s="81" t="s">
        <v>110</v>
      </c>
      <c r="X37" s="81"/>
      <c r="Y37" s="81"/>
      <c r="Z37" s="81"/>
      <c r="AC37" s="72"/>
    </row>
    <row r="38" spans="1:29" ht="15" thickBot="1" x14ac:dyDescent="0.4">
      <c r="A38" s="439"/>
      <c r="B38" s="284">
        <f t="shared" si="2"/>
        <v>38</v>
      </c>
      <c r="C38" s="572"/>
      <c r="D38" s="136"/>
      <c r="E38" s="575"/>
      <c r="F38" s="136"/>
      <c r="G38" s="430"/>
      <c r="H38" s="136"/>
      <c r="I38" s="575"/>
      <c r="J38" s="136"/>
      <c r="K38" s="575"/>
      <c r="L38" s="74"/>
      <c r="M38" s="74"/>
      <c r="N38" s="74"/>
      <c r="O38" s="74"/>
      <c r="P38" s="74"/>
      <c r="Q38" s="74"/>
      <c r="R38" s="74"/>
      <c r="S38" s="74"/>
      <c r="T38" s="82"/>
      <c r="U38" s="74"/>
      <c r="V38" s="112"/>
      <c r="W38" s="82"/>
      <c r="X38" s="82"/>
      <c r="Y38" s="82"/>
      <c r="Z38" s="82"/>
      <c r="AA38" s="74"/>
      <c r="AB38" s="74"/>
      <c r="AC38" s="77"/>
    </row>
    <row r="39" spans="1:29" ht="6" customHeight="1" thickBot="1" x14ac:dyDescent="0.4">
      <c r="C39" s="32"/>
      <c r="D39" s="32"/>
      <c r="E39" s="32"/>
      <c r="F39" s="32"/>
      <c r="G39" s="32"/>
      <c r="H39" s="32"/>
      <c r="I39" s="32"/>
      <c r="J39" s="32"/>
      <c r="K39" s="32"/>
      <c r="L39" s="31"/>
      <c r="M39" s="31"/>
      <c r="N39" s="31"/>
      <c r="O39" s="31"/>
      <c r="P39" s="31"/>
      <c r="Q39" s="31"/>
      <c r="R39" s="31"/>
      <c r="S39" s="31"/>
      <c r="T39" s="31"/>
      <c r="U39" s="31"/>
      <c r="V39" s="118"/>
      <c r="W39" s="31"/>
      <c r="X39" s="31"/>
      <c r="Y39" s="31"/>
      <c r="Z39" s="31"/>
      <c r="AA39" s="31"/>
      <c r="AB39" s="31"/>
      <c r="AC39" s="31"/>
    </row>
    <row r="40" spans="1:29" x14ac:dyDescent="0.35">
      <c r="A40" s="437">
        <v>4</v>
      </c>
      <c r="B40" s="13">
        <f>B31+10</f>
        <v>41</v>
      </c>
      <c r="C40" s="570"/>
      <c r="D40" s="86"/>
      <c r="E40" s="573"/>
      <c r="F40" s="86"/>
      <c r="G40" s="428"/>
      <c r="H40" s="86"/>
      <c r="I40" s="573"/>
      <c r="J40" s="86"/>
      <c r="K40" s="573"/>
      <c r="L40" s="67"/>
      <c r="M40" s="65" t="b">
        <v>0</v>
      </c>
      <c r="N40" s="67" t="s">
        <v>250</v>
      </c>
      <c r="O40" s="67"/>
      <c r="P40" s="65" t="b">
        <v>0</v>
      </c>
      <c r="Q40" s="67" t="s">
        <v>251</v>
      </c>
      <c r="R40" s="67"/>
      <c r="S40" s="565" t="b">
        <v>0</v>
      </c>
      <c r="T40" s="67" t="s">
        <v>252</v>
      </c>
      <c r="U40" s="67"/>
      <c r="V40" s="565" t="b">
        <v>0</v>
      </c>
      <c r="W40" s="67" t="s">
        <v>253</v>
      </c>
      <c r="X40" s="67"/>
      <c r="Y40" s="565" t="b">
        <v>0</v>
      </c>
      <c r="Z40" s="67" t="s">
        <v>254</v>
      </c>
      <c r="AA40" s="67"/>
      <c r="AB40" s="568" t="b">
        <v>0</v>
      </c>
      <c r="AC40" s="78" t="s">
        <v>255</v>
      </c>
    </row>
    <row r="41" spans="1:29" x14ac:dyDescent="0.35">
      <c r="A41" s="438"/>
      <c r="B41" s="284">
        <f>B40+1</f>
        <v>42</v>
      </c>
      <c r="C41" s="571"/>
      <c r="D41" s="25"/>
      <c r="E41" s="574"/>
      <c r="F41" s="25"/>
      <c r="G41" s="429"/>
      <c r="H41" s="25"/>
      <c r="I41" s="574"/>
      <c r="J41" s="25"/>
      <c r="K41" s="574"/>
      <c r="M41" s="70" t="b">
        <v>0</v>
      </c>
      <c r="N41" t="s">
        <v>256</v>
      </c>
      <c r="Q41" s="79" t="s">
        <v>108</v>
      </c>
      <c r="S41" s="566"/>
      <c r="T41" s="79" t="s">
        <v>108</v>
      </c>
      <c r="U41" s="45"/>
      <c r="V41" s="566"/>
      <c r="W41" s="45"/>
      <c r="X41" s="45"/>
      <c r="Y41" s="566"/>
      <c r="Z41" s="79" t="s">
        <v>108</v>
      </c>
      <c r="AB41" s="569"/>
      <c r="AC41" s="80"/>
    </row>
    <row r="42" spans="1:29" x14ac:dyDescent="0.35">
      <c r="A42" s="438"/>
      <c r="B42" s="284">
        <f t="shared" ref="B42:B47" si="3">B41+1</f>
        <v>43</v>
      </c>
      <c r="C42" s="571"/>
      <c r="D42" s="25"/>
      <c r="E42" s="574"/>
      <c r="F42" s="25"/>
      <c r="G42" s="429"/>
      <c r="H42" s="25"/>
      <c r="I42" s="574"/>
      <c r="J42" s="25"/>
      <c r="K42" s="574"/>
      <c r="M42" s="70" t="b">
        <v>0</v>
      </c>
      <c r="N42" t="s">
        <v>257</v>
      </c>
      <c r="Q42" s="9"/>
      <c r="T42" s="45"/>
      <c r="V42" s="130" t="b">
        <v>0</v>
      </c>
      <c r="W42" t="s">
        <v>258</v>
      </c>
      <c r="Z42" s="45"/>
      <c r="AC42" s="72"/>
    </row>
    <row r="43" spans="1:29" x14ac:dyDescent="0.35">
      <c r="A43" s="438"/>
      <c r="B43" s="284">
        <f t="shared" si="3"/>
        <v>44</v>
      </c>
      <c r="C43" s="571"/>
      <c r="D43" s="25"/>
      <c r="E43" s="574"/>
      <c r="F43" s="25"/>
      <c r="G43" s="429"/>
      <c r="H43" s="25"/>
      <c r="I43" s="574"/>
      <c r="J43" s="25"/>
      <c r="K43" s="574"/>
      <c r="M43" s="70" t="b">
        <v>0</v>
      </c>
      <c r="N43" t="s">
        <v>259</v>
      </c>
      <c r="Q43" s="9"/>
      <c r="S43" s="46" t="b">
        <v>0</v>
      </c>
      <c r="T43" s="45" t="s">
        <v>260</v>
      </c>
      <c r="Y43" s="566" t="b">
        <v>0</v>
      </c>
      <c r="Z43" t="s">
        <v>260</v>
      </c>
      <c r="AC43" s="72"/>
    </row>
    <row r="44" spans="1:29" x14ac:dyDescent="0.35">
      <c r="A44" s="438"/>
      <c r="B44" s="284">
        <f t="shared" si="3"/>
        <v>45</v>
      </c>
      <c r="C44" s="571"/>
      <c r="D44" s="25"/>
      <c r="E44" s="574"/>
      <c r="F44" s="25"/>
      <c r="G44" s="429"/>
      <c r="H44" s="25"/>
      <c r="I44" s="574"/>
      <c r="J44" s="25"/>
      <c r="K44" s="574"/>
      <c r="N44" s="81" t="s">
        <v>108</v>
      </c>
      <c r="S44" s="567" t="s">
        <v>261</v>
      </c>
      <c r="T44" s="567"/>
      <c r="W44" t="s">
        <v>262</v>
      </c>
      <c r="Y44" s="566"/>
      <c r="AC44" s="72"/>
    </row>
    <row r="45" spans="1:29" x14ac:dyDescent="0.35">
      <c r="A45" s="438"/>
      <c r="B45" s="284">
        <f t="shared" si="3"/>
        <v>46</v>
      </c>
      <c r="C45" s="571"/>
      <c r="D45" s="25"/>
      <c r="E45" s="574"/>
      <c r="F45" s="25"/>
      <c r="G45" s="429"/>
      <c r="H45" s="25"/>
      <c r="I45" s="574"/>
      <c r="J45" s="25"/>
      <c r="K45" s="574"/>
      <c r="N45" s="551"/>
      <c r="S45" s="70" t="b">
        <v>0</v>
      </c>
      <c r="T45" t="s">
        <v>263</v>
      </c>
      <c r="V45" s="130" t="b">
        <v>0</v>
      </c>
      <c r="W45" t="s">
        <v>264</v>
      </c>
      <c r="AC45" s="72"/>
    </row>
    <row r="46" spans="1:29" x14ac:dyDescent="0.35">
      <c r="A46" s="438"/>
      <c r="B46" s="284">
        <f t="shared" si="3"/>
        <v>47</v>
      </c>
      <c r="C46" s="571"/>
      <c r="D46" s="25"/>
      <c r="E46" s="574"/>
      <c r="F46" s="25"/>
      <c r="G46" s="429"/>
      <c r="H46" s="25"/>
      <c r="I46" s="574"/>
      <c r="J46" s="25"/>
      <c r="K46" s="574"/>
      <c r="N46" s="551"/>
      <c r="T46" s="81" t="s">
        <v>110</v>
      </c>
      <c r="W46" s="81" t="s">
        <v>110</v>
      </c>
      <c r="X46" s="81"/>
      <c r="Y46" s="81"/>
      <c r="Z46" s="81"/>
      <c r="AC46" s="72"/>
    </row>
    <row r="47" spans="1:29" ht="15" thickBot="1" x14ac:dyDescent="0.4">
      <c r="A47" s="439"/>
      <c r="B47" s="284">
        <f t="shared" si="3"/>
        <v>48</v>
      </c>
      <c r="C47" s="572"/>
      <c r="D47" s="136"/>
      <c r="E47" s="575"/>
      <c r="F47" s="136"/>
      <c r="G47" s="430"/>
      <c r="H47" s="136"/>
      <c r="I47" s="575"/>
      <c r="J47" s="136"/>
      <c r="K47" s="575"/>
      <c r="L47" s="74"/>
      <c r="M47" s="74"/>
      <c r="N47" s="74"/>
      <c r="O47" s="74"/>
      <c r="P47" s="74"/>
      <c r="Q47" s="74"/>
      <c r="R47" s="74"/>
      <c r="S47" s="74"/>
      <c r="T47" s="82"/>
      <c r="U47" s="74"/>
      <c r="V47" s="112"/>
      <c r="W47" s="82"/>
      <c r="X47" s="82"/>
      <c r="Y47" s="82"/>
      <c r="Z47" s="82"/>
      <c r="AA47" s="74"/>
      <c r="AB47" s="74"/>
      <c r="AC47" s="77"/>
    </row>
    <row r="48" spans="1:29" ht="6" customHeight="1" thickBot="1" x14ac:dyDescent="0.4">
      <c r="C48" s="32"/>
      <c r="D48" s="32"/>
      <c r="E48" s="32"/>
      <c r="F48" s="32"/>
      <c r="G48" s="32"/>
      <c r="H48" s="32"/>
      <c r="I48" s="32"/>
      <c r="J48" s="32"/>
      <c r="K48" s="32"/>
      <c r="L48" s="31"/>
      <c r="M48" s="31"/>
      <c r="N48" s="31"/>
      <c r="O48" s="31"/>
      <c r="P48" s="31"/>
      <c r="Q48" s="31"/>
      <c r="R48" s="31"/>
      <c r="S48" s="31"/>
      <c r="T48" s="31"/>
      <c r="U48" s="31"/>
      <c r="V48" s="118"/>
      <c r="W48" s="31"/>
      <c r="X48" s="31"/>
      <c r="Y48" s="31"/>
      <c r="Z48" s="31"/>
      <c r="AA48" s="31"/>
      <c r="AB48" s="31"/>
      <c r="AC48" s="31"/>
    </row>
    <row r="49" spans="1:29" x14ac:dyDescent="0.35">
      <c r="A49" s="437">
        <v>5</v>
      </c>
      <c r="B49" s="13">
        <f>B40+10</f>
        <v>51</v>
      </c>
      <c r="C49" s="570"/>
      <c r="D49" s="86"/>
      <c r="E49" s="573"/>
      <c r="F49" s="86"/>
      <c r="G49" s="428"/>
      <c r="H49" s="86"/>
      <c r="I49" s="573"/>
      <c r="J49" s="86"/>
      <c r="K49" s="573"/>
      <c r="L49" s="67"/>
      <c r="M49" s="65" t="b">
        <v>0</v>
      </c>
      <c r="N49" s="67" t="s">
        <v>250</v>
      </c>
      <c r="O49" s="67"/>
      <c r="P49" s="65" t="b">
        <v>0</v>
      </c>
      <c r="Q49" s="67" t="s">
        <v>251</v>
      </c>
      <c r="R49" s="67"/>
      <c r="S49" s="565" t="b">
        <v>0</v>
      </c>
      <c r="T49" s="67" t="s">
        <v>252</v>
      </c>
      <c r="U49" s="67"/>
      <c r="V49" s="565" t="b">
        <v>0</v>
      </c>
      <c r="W49" s="67" t="s">
        <v>253</v>
      </c>
      <c r="X49" s="67"/>
      <c r="Y49" s="565" t="b">
        <v>0</v>
      </c>
      <c r="Z49" s="67" t="s">
        <v>254</v>
      </c>
      <c r="AA49" s="67"/>
      <c r="AB49" s="568" t="b">
        <v>0</v>
      </c>
      <c r="AC49" s="78" t="s">
        <v>255</v>
      </c>
    </row>
    <row r="50" spans="1:29" x14ac:dyDescent="0.35">
      <c r="A50" s="438"/>
      <c r="B50" s="284">
        <f>B49+1</f>
        <v>52</v>
      </c>
      <c r="C50" s="571"/>
      <c r="D50" s="25"/>
      <c r="E50" s="574"/>
      <c r="F50" s="25"/>
      <c r="G50" s="429"/>
      <c r="H50" s="25"/>
      <c r="I50" s="574"/>
      <c r="J50" s="25"/>
      <c r="K50" s="574"/>
      <c r="M50" s="70" t="b">
        <v>0</v>
      </c>
      <c r="N50" t="s">
        <v>256</v>
      </c>
      <c r="Q50" s="79" t="s">
        <v>108</v>
      </c>
      <c r="S50" s="566"/>
      <c r="T50" s="79" t="s">
        <v>108</v>
      </c>
      <c r="U50" s="45"/>
      <c r="V50" s="566"/>
      <c r="W50" s="45"/>
      <c r="X50" s="45"/>
      <c r="Y50" s="566"/>
      <c r="Z50" s="79" t="s">
        <v>108</v>
      </c>
      <c r="AB50" s="569"/>
      <c r="AC50" s="80"/>
    </row>
    <row r="51" spans="1:29" x14ac:dyDescent="0.35">
      <c r="A51" s="438"/>
      <c r="B51" s="284">
        <f t="shared" ref="B51:B56" si="4">B50+1</f>
        <v>53</v>
      </c>
      <c r="C51" s="571"/>
      <c r="D51" s="25"/>
      <c r="E51" s="574"/>
      <c r="F51" s="25"/>
      <c r="G51" s="429"/>
      <c r="H51" s="25"/>
      <c r="I51" s="574"/>
      <c r="J51" s="25"/>
      <c r="K51" s="574"/>
      <c r="M51" s="70" t="b">
        <v>0</v>
      </c>
      <c r="N51" t="s">
        <v>257</v>
      </c>
      <c r="Q51" s="9"/>
      <c r="T51" s="45"/>
      <c r="V51" s="130" t="b">
        <v>0</v>
      </c>
      <c r="W51" t="s">
        <v>258</v>
      </c>
      <c r="Z51" s="45"/>
      <c r="AC51" s="72"/>
    </row>
    <row r="52" spans="1:29" x14ac:dyDescent="0.35">
      <c r="A52" s="438"/>
      <c r="B52" s="284">
        <f t="shared" si="4"/>
        <v>54</v>
      </c>
      <c r="C52" s="571"/>
      <c r="D52" s="25"/>
      <c r="E52" s="574"/>
      <c r="F52" s="25"/>
      <c r="G52" s="429"/>
      <c r="H52" s="25"/>
      <c r="I52" s="574"/>
      <c r="J52" s="25"/>
      <c r="K52" s="574"/>
      <c r="M52" s="70" t="b">
        <v>0</v>
      </c>
      <c r="N52" t="s">
        <v>259</v>
      </c>
      <c r="Q52" s="9"/>
      <c r="S52" s="46" t="b">
        <v>0</v>
      </c>
      <c r="T52" s="45" t="s">
        <v>260</v>
      </c>
      <c r="Y52" s="566" t="b">
        <v>0</v>
      </c>
      <c r="Z52" t="s">
        <v>260</v>
      </c>
      <c r="AC52" s="72"/>
    </row>
    <row r="53" spans="1:29" x14ac:dyDescent="0.35">
      <c r="A53" s="438"/>
      <c r="B53" s="284">
        <f t="shared" si="4"/>
        <v>55</v>
      </c>
      <c r="C53" s="571"/>
      <c r="D53" s="25"/>
      <c r="E53" s="574"/>
      <c r="F53" s="25"/>
      <c r="G53" s="429"/>
      <c r="H53" s="25"/>
      <c r="I53" s="574"/>
      <c r="J53" s="25"/>
      <c r="K53" s="574"/>
      <c r="N53" s="81" t="s">
        <v>108</v>
      </c>
      <c r="S53" s="567" t="s">
        <v>261</v>
      </c>
      <c r="T53" s="567"/>
      <c r="W53" t="s">
        <v>262</v>
      </c>
      <c r="Y53" s="566"/>
      <c r="AC53" s="72"/>
    </row>
    <row r="54" spans="1:29" x14ac:dyDescent="0.35">
      <c r="A54" s="438"/>
      <c r="B54" s="284">
        <f t="shared" si="4"/>
        <v>56</v>
      </c>
      <c r="C54" s="571"/>
      <c r="D54" s="25"/>
      <c r="E54" s="574"/>
      <c r="F54" s="25"/>
      <c r="G54" s="429"/>
      <c r="H54" s="25"/>
      <c r="I54" s="574"/>
      <c r="J54" s="25"/>
      <c r="K54" s="574"/>
      <c r="N54" s="551"/>
      <c r="S54" s="70" t="b">
        <v>0</v>
      </c>
      <c r="T54" t="s">
        <v>263</v>
      </c>
      <c r="V54" s="130" t="b">
        <v>0</v>
      </c>
      <c r="W54" t="s">
        <v>264</v>
      </c>
      <c r="AC54" s="72"/>
    </row>
    <row r="55" spans="1:29" x14ac:dyDescent="0.35">
      <c r="A55" s="438"/>
      <c r="B55" s="284">
        <f t="shared" si="4"/>
        <v>57</v>
      </c>
      <c r="C55" s="571"/>
      <c r="D55" s="25"/>
      <c r="E55" s="574"/>
      <c r="F55" s="25"/>
      <c r="G55" s="429"/>
      <c r="H55" s="25"/>
      <c r="I55" s="574"/>
      <c r="J55" s="25"/>
      <c r="K55" s="574"/>
      <c r="N55" s="551"/>
      <c r="T55" s="81" t="s">
        <v>110</v>
      </c>
      <c r="W55" s="81" t="s">
        <v>110</v>
      </c>
      <c r="X55" s="81"/>
      <c r="Y55" s="81"/>
      <c r="Z55" s="81"/>
      <c r="AC55" s="72"/>
    </row>
    <row r="56" spans="1:29" ht="15" thickBot="1" x14ac:dyDescent="0.4">
      <c r="A56" s="439"/>
      <c r="B56" s="284">
        <f t="shared" si="4"/>
        <v>58</v>
      </c>
      <c r="C56" s="572"/>
      <c r="D56" s="136"/>
      <c r="E56" s="575"/>
      <c r="F56" s="136"/>
      <c r="G56" s="430"/>
      <c r="H56" s="136"/>
      <c r="I56" s="575"/>
      <c r="J56" s="136"/>
      <c r="K56" s="575"/>
      <c r="L56" s="74"/>
      <c r="M56" s="74"/>
      <c r="N56" s="74"/>
      <c r="O56" s="74"/>
      <c r="P56" s="74"/>
      <c r="Q56" s="74"/>
      <c r="R56" s="74"/>
      <c r="S56" s="74"/>
      <c r="T56" s="82"/>
      <c r="U56" s="74"/>
      <c r="V56" s="112"/>
      <c r="W56" s="82"/>
      <c r="X56" s="82"/>
      <c r="Y56" s="82"/>
      <c r="Z56" s="82"/>
      <c r="AA56" s="74"/>
      <c r="AB56" s="74"/>
      <c r="AC56" s="77"/>
    </row>
    <row r="57" spans="1:29" ht="6" customHeight="1" thickBot="1" x14ac:dyDescent="0.4">
      <c r="C57" s="32"/>
      <c r="D57" s="32"/>
      <c r="E57" s="32"/>
      <c r="F57" s="32"/>
      <c r="G57" s="32"/>
      <c r="H57" s="32"/>
      <c r="I57" s="32"/>
      <c r="J57" s="32"/>
      <c r="K57" s="32"/>
      <c r="L57" s="31"/>
      <c r="M57" s="31"/>
      <c r="N57" s="31"/>
      <c r="O57" s="31"/>
      <c r="P57" s="31"/>
      <c r="Q57" s="31"/>
      <c r="R57" s="31"/>
      <c r="S57" s="31"/>
      <c r="T57" s="31"/>
      <c r="U57" s="31"/>
      <c r="V57" s="118"/>
      <c r="W57" s="31"/>
      <c r="X57" s="31"/>
      <c r="Y57" s="31"/>
      <c r="Z57" s="31"/>
      <c r="AA57" s="31"/>
      <c r="AB57" s="31"/>
      <c r="AC57" s="31"/>
    </row>
    <row r="58" spans="1:29" x14ac:dyDescent="0.35">
      <c r="A58" s="437">
        <v>6</v>
      </c>
      <c r="B58" s="13">
        <f>B49+10</f>
        <v>61</v>
      </c>
      <c r="C58" s="570"/>
      <c r="D58" s="86"/>
      <c r="E58" s="573"/>
      <c r="F58" s="86"/>
      <c r="G58" s="428"/>
      <c r="H58" s="86"/>
      <c r="I58" s="573"/>
      <c r="J58" s="86"/>
      <c r="K58" s="573"/>
      <c r="L58" s="67"/>
      <c r="M58" s="65" t="b">
        <v>0</v>
      </c>
      <c r="N58" s="67" t="s">
        <v>250</v>
      </c>
      <c r="O58" s="67"/>
      <c r="P58" s="65" t="b">
        <v>0</v>
      </c>
      <c r="Q58" s="67" t="s">
        <v>251</v>
      </c>
      <c r="R58" s="67"/>
      <c r="S58" s="565" t="b">
        <v>0</v>
      </c>
      <c r="T58" s="67" t="s">
        <v>252</v>
      </c>
      <c r="U58" s="67"/>
      <c r="V58" s="565" t="b">
        <v>0</v>
      </c>
      <c r="W58" s="67" t="s">
        <v>253</v>
      </c>
      <c r="X58" s="67"/>
      <c r="Y58" s="565" t="b">
        <v>0</v>
      </c>
      <c r="Z58" s="67" t="s">
        <v>254</v>
      </c>
      <c r="AA58" s="67"/>
      <c r="AB58" s="568" t="b">
        <v>0</v>
      </c>
      <c r="AC58" s="78" t="s">
        <v>255</v>
      </c>
    </row>
    <row r="59" spans="1:29" x14ac:dyDescent="0.35">
      <c r="A59" s="438"/>
      <c r="B59" s="284">
        <f>B58+1</f>
        <v>62</v>
      </c>
      <c r="C59" s="571"/>
      <c r="D59" s="25"/>
      <c r="E59" s="574"/>
      <c r="F59" s="25"/>
      <c r="G59" s="429"/>
      <c r="H59" s="25"/>
      <c r="I59" s="574"/>
      <c r="J59" s="25"/>
      <c r="K59" s="574"/>
      <c r="M59" s="70" t="b">
        <v>0</v>
      </c>
      <c r="N59" t="s">
        <v>256</v>
      </c>
      <c r="Q59" s="79" t="s">
        <v>108</v>
      </c>
      <c r="S59" s="566"/>
      <c r="T59" s="79" t="s">
        <v>108</v>
      </c>
      <c r="U59" s="45"/>
      <c r="V59" s="566"/>
      <c r="W59" s="45"/>
      <c r="X59" s="45"/>
      <c r="Y59" s="566"/>
      <c r="Z59" s="79" t="s">
        <v>108</v>
      </c>
      <c r="AB59" s="569"/>
      <c r="AC59" s="80"/>
    </row>
    <row r="60" spans="1:29" x14ac:dyDescent="0.35">
      <c r="A60" s="438"/>
      <c r="B60" s="284">
        <f t="shared" ref="B60:B65" si="5">B59+1</f>
        <v>63</v>
      </c>
      <c r="C60" s="571"/>
      <c r="D60" s="25"/>
      <c r="E60" s="574"/>
      <c r="F60" s="25"/>
      <c r="G60" s="429"/>
      <c r="H60" s="25"/>
      <c r="I60" s="574"/>
      <c r="J60" s="25"/>
      <c r="K60" s="574"/>
      <c r="M60" s="70" t="b">
        <v>0</v>
      </c>
      <c r="N60" t="s">
        <v>257</v>
      </c>
      <c r="Q60" s="9"/>
      <c r="T60" s="45"/>
      <c r="V60" s="130" t="b">
        <v>0</v>
      </c>
      <c r="W60" t="s">
        <v>258</v>
      </c>
      <c r="Z60" s="45"/>
      <c r="AC60" s="72"/>
    </row>
    <row r="61" spans="1:29" x14ac:dyDescent="0.35">
      <c r="A61" s="438"/>
      <c r="B61" s="284">
        <f t="shared" si="5"/>
        <v>64</v>
      </c>
      <c r="C61" s="571"/>
      <c r="D61" s="25"/>
      <c r="E61" s="574"/>
      <c r="F61" s="25"/>
      <c r="G61" s="429"/>
      <c r="H61" s="25"/>
      <c r="I61" s="574"/>
      <c r="J61" s="25"/>
      <c r="K61" s="574"/>
      <c r="M61" s="70" t="b">
        <v>0</v>
      </c>
      <c r="N61" t="s">
        <v>259</v>
      </c>
      <c r="Q61" s="9"/>
      <c r="S61" s="46" t="b">
        <v>0</v>
      </c>
      <c r="T61" s="45" t="s">
        <v>260</v>
      </c>
      <c r="Y61" s="566" t="b">
        <v>0</v>
      </c>
      <c r="Z61" t="s">
        <v>260</v>
      </c>
      <c r="AC61" s="72"/>
    </row>
    <row r="62" spans="1:29" x14ac:dyDescent="0.35">
      <c r="A62" s="438"/>
      <c r="B62" s="284">
        <f t="shared" si="5"/>
        <v>65</v>
      </c>
      <c r="C62" s="571"/>
      <c r="D62" s="25"/>
      <c r="E62" s="574"/>
      <c r="F62" s="25"/>
      <c r="G62" s="429"/>
      <c r="H62" s="25"/>
      <c r="I62" s="574"/>
      <c r="J62" s="25"/>
      <c r="K62" s="574"/>
      <c r="N62" s="81" t="s">
        <v>108</v>
      </c>
      <c r="S62" s="567" t="s">
        <v>261</v>
      </c>
      <c r="T62" s="567"/>
      <c r="W62" t="s">
        <v>262</v>
      </c>
      <c r="Y62" s="566"/>
      <c r="AC62" s="72"/>
    </row>
    <row r="63" spans="1:29" x14ac:dyDescent="0.35">
      <c r="A63" s="438"/>
      <c r="B63" s="284">
        <f t="shared" si="5"/>
        <v>66</v>
      </c>
      <c r="C63" s="571"/>
      <c r="D63" s="25"/>
      <c r="E63" s="574"/>
      <c r="F63" s="25"/>
      <c r="G63" s="429"/>
      <c r="H63" s="25"/>
      <c r="I63" s="574"/>
      <c r="J63" s="25"/>
      <c r="K63" s="574"/>
      <c r="N63" s="551"/>
      <c r="S63" s="70" t="b">
        <v>0</v>
      </c>
      <c r="T63" t="s">
        <v>263</v>
      </c>
      <c r="V63" s="130" t="b">
        <v>0</v>
      </c>
      <c r="W63" t="s">
        <v>264</v>
      </c>
      <c r="AC63" s="72"/>
    </row>
    <row r="64" spans="1:29" x14ac:dyDescent="0.35">
      <c r="A64" s="438"/>
      <c r="B64" s="284">
        <f t="shared" si="5"/>
        <v>67</v>
      </c>
      <c r="C64" s="571"/>
      <c r="D64" s="25"/>
      <c r="E64" s="574"/>
      <c r="F64" s="25"/>
      <c r="G64" s="429"/>
      <c r="H64" s="25"/>
      <c r="I64" s="574"/>
      <c r="J64" s="25"/>
      <c r="K64" s="574"/>
      <c r="N64" s="551"/>
      <c r="T64" s="81" t="s">
        <v>110</v>
      </c>
      <c r="W64" s="81" t="s">
        <v>110</v>
      </c>
      <c r="X64" s="81"/>
      <c r="Y64" s="81"/>
      <c r="Z64" s="81"/>
      <c r="AC64" s="72"/>
    </row>
    <row r="65" spans="1:29" ht="15" thickBot="1" x14ac:dyDescent="0.4">
      <c r="A65" s="439"/>
      <c r="B65" s="284">
        <f t="shared" si="5"/>
        <v>68</v>
      </c>
      <c r="C65" s="572"/>
      <c r="D65" s="136"/>
      <c r="E65" s="575"/>
      <c r="F65" s="136"/>
      <c r="G65" s="430"/>
      <c r="H65" s="136"/>
      <c r="I65" s="575"/>
      <c r="J65" s="136"/>
      <c r="K65" s="575"/>
      <c r="L65" s="74"/>
      <c r="M65" s="74"/>
      <c r="N65" s="74"/>
      <c r="O65" s="74"/>
      <c r="P65" s="74"/>
      <c r="Q65" s="74"/>
      <c r="R65" s="74"/>
      <c r="S65" s="74"/>
      <c r="T65" s="82"/>
      <c r="U65" s="74"/>
      <c r="V65" s="112"/>
      <c r="W65" s="82"/>
      <c r="X65" s="82"/>
      <c r="Y65" s="82"/>
      <c r="Z65" s="82"/>
      <c r="AA65" s="74"/>
      <c r="AB65" s="74"/>
      <c r="AC65" s="77"/>
    </row>
    <row r="66" spans="1:29" ht="6" customHeight="1" thickBot="1" x14ac:dyDescent="0.4">
      <c r="C66" s="32"/>
      <c r="D66" s="32"/>
      <c r="E66" s="32"/>
      <c r="F66" s="32"/>
      <c r="G66" s="32"/>
      <c r="H66" s="32"/>
      <c r="I66" s="32"/>
      <c r="J66" s="32"/>
      <c r="K66" s="32"/>
      <c r="L66" s="31"/>
      <c r="M66" s="31"/>
      <c r="N66" s="31"/>
      <c r="O66" s="31"/>
      <c r="P66" s="31"/>
      <c r="Q66" s="31"/>
      <c r="R66" s="31"/>
      <c r="S66" s="31"/>
      <c r="T66" s="31"/>
      <c r="U66" s="31"/>
      <c r="V66" s="118"/>
      <c r="W66" s="31"/>
      <c r="X66" s="31"/>
      <c r="Y66" s="31"/>
      <c r="Z66" s="31"/>
      <c r="AA66" s="31"/>
      <c r="AB66" s="31"/>
      <c r="AC66" s="31"/>
    </row>
    <row r="67" spans="1:29" x14ac:dyDescent="0.35">
      <c r="A67" s="437">
        <v>7</v>
      </c>
      <c r="B67" s="13">
        <f>B58+10</f>
        <v>71</v>
      </c>
      <c r="C67" s="570"/>
      <c r="D67" s="86"/>
      <c r="E67" s="573"/>
      <c r="F67" s="86"/>
      <c r="G67" s="428"/>
      <c r="H67" s="86"/>
      <c r="I67" s="573"/>
      <c r="J67" s="86"/>
      <c r="K67" s="573"/>
      <c r="L67" s="67"/>
      <c r="M67" s="65" t="b">
        <v>0</v>
      </c>
      <c r="N67" s="67" t="s">
        <v>250</v>
      </c>
      <c r="O67" s="67"/>
      <c r="P67" s="65" t="b">
        <v>0</v>
      </c>
      <c r="Q67" s="67" t="s">
        <v>251</v>
      </c>
      <c r="R67" s="67"/>
      <c r="S67" s="565" t="b">
        <v>0</v>
      </c>
      <c r="T67" s="67" t="s">
        <v>252</v>
      </c>
      <c r="U67" s="67"/>
      <c r="V67" s="565" t="b">
        <v>0</v>
      </c>
      <c r="W67" s="67" t="s">
        <v>253</v>
      </c>
      <c r="X67" s="67"/>
      <c r="Y67" s="565" t="b">
        <v>0</v>
      </c>
      <c r="Z67" s="67" t="s">
        <v>254</v>
      </c>
      <c r="AA67" s="67"/>
      <c r="AB67" s="568" t="b">
        <v>0</v>
      </c>
      <c r="AC67" s="78" t="s">
        <v>255</v>
      </c>
    </row>
    <row r="68" spans="1:29" x14ac:dyDescent="0.35">
      <c r="A68" s="438"/>
      <c r="B68" s="284">
        <f>B67+1</f>
        <v>72</v>
      </c>
      <c r="C68" s="571"/>
      <c r="D68" s="25"/>
      <c r="E68" s="574"/>
      <c r="F68" s="25"/>
      <c r="G68" s="429"/>
      <c r="H68" s="25"/>
      <c r="I68" s="574"/>
      <c r="J68" s="25"/>
      <c r="K68" s="574"/>
      <c r="M68" s="70" t="b">
        <v>0</v>
      </c>
      <c r="N68" t="s">
        <v>256</v>
      </c>
      <c r="Q68" s="79" t="s">
        <v>108</v>
      </c>
      <c r="S68" s="566"/>
      <c r="T68" s="79" t="s">
        <v>108</v>
      </c>
      <c r="U68" s="45"/>
      <c r="V68" s="566"/>
      <c r="W68" s="45"/>
      <c r="X68" s="45"/>
      <c r="Y68" s="566"/>
      <c r="Z68" s="79" t="s">
        <v>108</v>
      </c>
      <c r="AB68" s="569"/>
      <c r="AC68" s="80"/>
    </row>
    <row r="69" spans="1:29" x14ac:dyDescent="0.35">
      <c r="A69" s="438"/>
      <c r="B69" s="284">
        <f t="shared" ref="B69:B74" si="6">B68+1</f>
        <v>73</v>
      </c>
      <c r="C69" s="571"/>
      <c r="D69" s="25"/>
      <c r="E69" s="574"/>
      <c r="F69" s="25"/>
      <c r="G69" s="429"/>
      <c r="H69" s="25"/>
      <c r="I69" s="574"/>
      <c r="J69" s="25"/>
      <c r="K69" s="574"/>
      <c r="M69" s="70" t="b">
        <v>0</v>
      </c>
      <c r="N69" t="s">
        <v>257</v>
      </c>
      <c r="Q69" s="9"/>
      <c r="T69" s="45"/>
      <c r="V69" s="130" t="b">
        <v>0</v>
      </c>
      <c r="W69" t="s">
        <v>258</v>
      </c>
      <c r="Z69" s="45"/>
      <c r="AC69" s="72"/>
    </row>
    <row r="70" spans="1:29" x14ac:dyDescent="0.35">
      <c r="A70" s="438"/>
      <c r="B70" s="284">
        <f t="shared" si="6"/>
        <v>74</v>
      </c>
      <c r="C70" s="571"/>
      <c r="D70" s="25"/>
      <c r="E70" s="574"/>
      <c r="F70" s="25"/>
      <c r="G70" s="429"/>
      <c r="H70" s="25"/>
      <c r="I70" s="574"/>
      <c r="J70" s="25"/>
      <c r="K70" s="574"/>
      <c r="M70" s="70" t="b">
        <v>0</v>
      </c>
      <c r="N70" t="s">
        <v>259</v>
      </c>
      <c r="Q70" s="9"/>
      <c r="S70" s="46" t="b">
        <v>0</v>
      </c>
      <c r="T70" s="45" t="s">
        <v>260</v>
      </c>
      <c r="Y70" s="566" t="b">
        <v>0</v>
      </c>
      <c r="Z70" t="s">
        <v>260</v>
      </c>
      <c r="AC70" s="72"/>
    </row>
    <row r="71" spans="1:29" x14ac:dyDescent="0.35">
      <c r="A71" s="438"/>
      <c r="B71" s="284">
        <f t="shared" si="6"/>
        <v>75</v>
      </c>
      <c r="C71" s="571"/>
      <c r="D71" s="25"/>
      <c r="E71" s="574"/>
      <c r="F71" s="25"/>
      <c r="G71" s="429"/>
      <c r="H71" s="25"/>
      <c r="I71" s="574"/>
      <c r="J71" s="25"/>
      <c r="K71" s="574"/>
      <c r="N71" s="81" t="s">
        <v>108</v>
      </c>
      <c r="S71" s="567" t="s">
        <v>261</v>
      </c>
      <c r="T71" s="567"/>
      <c r="W71" t="s">
        <v>262</v>
      </c>
      <c r="Y71" s="566"/>
      <c r="AC71" s="72"/>
    </row>
    <row r="72" spans="1:29" x14ac:dyDescent="0.35">
      <c r="A72" s="438"/>
      <c r="B72" s="284">
        <f t="shared" si="6"/>
        <v>76</v>
      </c>
      <c r="C72" s="571"/>
      <c r="D72" s="25"/>
      <c r="E72" s="574"/>
      <c r="F72" s="25"/>
      <c r="G72" s="429"/>
      <c r="H72" s="25"/>
      <c r="I72" s="574"/>
      <c r="J72" s="25"/>
      <c r="K72" s="574"/>
      <c r="N72" s="551"/>
      <c r="S72" s="70" t="b">
        <v>0</v>
      </c>
      <c r="T72" t="s">
        <v>263</v>
      </c>
      <c r="V72" s="130" t="b">
        <v>0</v>
      </c>
      <c r="W72" t="s">
        <v>264</v>
      </c>
      <c r="AC72" s="72"/>
    </row>
    <row r="73" spans="1:29" x14ac:dyDescent="0.35">
      <c r="A73" s="438"/>
      <c r="B73" s="284">
        <f t="shared" si="6"/>
        <v>77</v>
      </c>
      <c r="C73" s="571"/>
      <c r="D73" s="25"/>
      <c r="E73" s="574"/>
      <c r="F73" s="25"/>
      <c r="G73" s="429"/>
      <c r="H73" s="25"/>
      <c r="I73" s="574"/>
      <c r="J73" s="25"/>
      <c r="K73" s="574"/>
      <c r="N73" s="551"/>
      <c r="T73" s="81" t="s">
        <v>110</v>
      </c>
      <c r="W73" s="81" t="s">
        <v>110</v>
      </c>
      <c r="X73" s="81"/>
      <c r="Y73" s="81"/>
      <c r="Z73" s="81"/>
      <c r="AC73" s="72"/>
    </row>
    <row r="74" spans="1:29" ht="15" thickBot="1" x14ac:dyDescent="0.4">
      <c r="A74" s="439"/>
      <c r="B74" s="284">
        <f t="shared" si="6"/>
        <v>78</v>
      </c>
      <c r="C74" s="572"/>
      <c r="D74" s="136"/>
      <c r="E74" s="575"/>
      <c r="F74" s="136"/>
      <c r="G74" s="430"/>
      <c r="H74" s="136"/>
      <c r="I74" s="575"/>
      <c r="J74" s="136"/>
      <c r="K74" s="575"/>
      <c r="L74" s="74"/>
      <c r="M74" s="74"/>
      <c r="N74" s="74"/>
      <c r="O74" s="74"/>
      <c r="P74" s="74"/>
      <c r="Q74" s="74"/>
      <c r="R74" s="74"/>
      <c r="S74" s="74"/>
      <c r="T74" s="82"/>
      <c r="U74" s="74"/>
      <c r="V74" s="112"/>
      <c r="W74" s="82"/>
      <c r="X74" s="82"/>
      <c r="Y74" s="82"/>
      <c r="Z74" s="82"/>
      <c r="AA74" s="74"/>
      <c r="AB74" s="74"/>
      <c r="AC74" s="77"/>
    </row>
    <row r="75" spans="1:29" ht="6" customHeight="1" thickBot="1" x14ac:dyDescent="0.4">
      <c r="C75" s="32"/>
      <c r="D75" s="32"/>
      <c r="E75" s="32"/>
      <c r="F75" s="32"/>
      <c r="G75" s="32"/>
      <c r="H75" s="32"/>
      <c r="I75" s="32"/>
      <c r="J75" s="32"/>
      <c r="K75" s="32"/>
      <c r="L75" s="31"/>
      <c r="M75" s="31"/>
      <c r="N75" s="31"/>
      <c r="O75" s="31"/>
      <c r="P75" s="31"/>
      <c r="Q75" s="31"/>
      <c r="R75" s="31"/>
      <c r="S75" s="31"/>
      <c r="T75" s="31"/>
      <c r="U75" s="31"/>
      <c r="V75" s="118"/>
      <c r="W75" s="31"/>
      <c r="X75" s="31"/>
      <c r="Y75" s="31"/>
      <c r="Z75" s="31"/>
      <c r="AA75" s="31"/>
      <c r="AB75" s="31"/>
      <c r="AC75" s="31"/>
    </row>
    <row r="76" spans="1:29" x14ac:dyDescent="0.35">
      <c r="A76" s="437">
        <f>A67+1</f>
        <v>8</v>
      </c>
      <c r="B76" s="13">
        <f>B67+10</f>
        <v>81</v>
      </c>
      <c r="C76" s="570"/>
      <c r="D76" s="86"/>
      <c r="E76" s="573"/>
      <c r="F76" s="86"/>
      <c r="G76" s="428"/>
      <c r="H76" s="86"/>
      <c r="I76" s="573"/>
      <c r="J76" s="86"/>
      <c r="K76" s="573"/>
      <c r="L76" s="67"/>
      <c r="M76" s="65" t="b">
        <v>0</v>
      </c>
      <c r="N76" s="67" t="s">
        <v>250</v>
      </c>
      <c r="O76" s="67"/>
      <c r="P76" s="65" t="b">
        <v>0</v>
      </c>
      <c r="Q76" s="67" t="s">
        <v>251</v>
      </c>
      <c r="R76" s="67"/>
      <c r="S76" s="565" t="b">
        <v>0</v>
      </c>
      <c r="T76" s="67" t="s">
        <v>252</v>
      </c>
      <c r="U76" s="67"/>
      <c r="V76" s="565" t="b">
        <v>0</v>
      </c>
      <c r="W76" s="67" t="s">
        <v>253</v>
      </c>
      <c r="X76" s="67"/>
      <c r="Y76" s="565" t="b">
        <v>0</v>
      </c>
      <c r="Z76" s="67" t="s">
        <v>254</v>
      </c>
      <c r="AA76" s="67"/>
      <c r="AB76" s="568" t="b">
        <v>0</v>
      </c>
      <c r="AC76" s="78" t="s">
        <v>255</v>
      </c>
    </row>
    <row r="77" spans="1:29" x14ac:dyDescent="0.35">
      <c r="A77" s="438"/>
      <c r="B77" s="284">
        <f>B76+1</f>
        <v>82</v>
      </c>
      <c r="C77" s="571"/>
      <c r="D77" s="25"/>
      <c r="E77" s="574"/>
      <c r="F77" s="25"/>
      <c r="G77" s="429"/>
      <c r="H77" s="25"/>
      <c r="I77" s="574"/>
      <c r="J77" s="25"/>
      <c r="K77" s="574"/>
      <c r="M77" s="70" t="b">
        <v>0</v>
      </c>
      <c r="N77" t="s">
        <v>256</v>
      </c>
      <c r="Q77" s="79" t="s">
        <v>108</v>
      </c>
      <c r="S77" s="566"/>
      <c r="T77" s="79" t="s">
        <v>108</v>
      </c>
      <c r="U77" s="45"/>
      <c r="V77" s="566"/>
      <c r="W77" s="45"/>
      <c r="X77" s="45"/>
      <c r="Y77" s="566"/>
      <c r="Z77" s="79" t="s">
        <v>108</v>
      </c>
      <c r="AB77" s="569"/>
      <c r="AC77" s="80"/>
    </row>
    <row r="78" spans="1:29" x14ac:dyDescent="0.35">
      <c r="A78" s="438"/>
      <c r="B78" s="284">
        <f t="shared" ref="B78:B83" si="7">B77+1</f>
        <v>83</v>
      </c>
      <c r="C78" s="571"/>
      <c r="D78" s="25"/>
      <c r="E78" s="574"/>
      <c r="F78" s="25"/>
      <c r="G78" s="429"/>
      <c r="H78" s="25"/>
      <c r="I78" s="574"/>
      <c r="J78" s="25"/>
      <c r="K78" s="574"/>
      <c r="M78" s="70" t="b">
        <v>0</v>
      </c>
      <c r="N78" t="s">
        <v>257</v>
      </c>
      <c r="Q78" s="9"/>
      <c r="T78" s="45"/>
      <c r="V78" s="130" t="b">
        <v>0</v>
      </c>
      <c r="W78" t="s">
        <v>258</v>
      </c>
      <c r="Z78" s="45"/>
      <c r="AC78" s="72"/>
    </row>
    <row r="79" spans="1:29" x14ac:dyDescent="0.35">
      <c r="A79" s="438"/>
      <c r="B79" s="284">
        <f t="shared" si="7"/>
        <v>84</v>
      </c>
      <c r="C79" s="571"/>
      <c r="D79" s="25"/>
      <c r="E79" s="574"/>
      <c r="F79" s="25"/>
      <c r="G79" s="429"/>
      <c r="H79" s="25"/>
      <c r="I79" s="574"/>
      <c r="J79" s="25"/>
      <c r="K79" s="574"/>
      <c r="M79" s="70" t="b">
        <v>0</v>
      </c>
      <c r="N79" t="s">
        <v>259</v>
      </c>
      <c r="Q79" s="9"/>
      <c r="S79" s="46" t="b">
        <v>0</v>
      </c>
      <c r="T79" s="45" t="s">
        <v>260</v>
      </c>
      <c r="Y79" s="566" t="b">
        <v>0</v>
      </c>
      <c r="Z79" t="s">
        <v>260</v>
      </c>
      <c r="AC79" s="72"/>
    </row>
    <row r="80" spans="1:29" x14ac:dyDescent="0.35">
      <c r="A80" s="438"/>
      <c r="B80" s="284">
        <f t="shared" si="7"/>
        <v>85</v>
      </c>
      <c r="C80" s="571"/>
      <c r="D80" s="25"/>
      <c r="E80" s="574"/>
      <c r="F80" s="25"/>
      <c r="G80" s="429"/>
      <c r="H80" s="25"/>
      <c r="I80" s="574"/>
      <c r="J80" s="25"/>
      <c r="K80" s="574"/>
      <c r="N80" s="81" t="s">
        <v>108</v>
      </c>
      <c r="S80" s="567" t="s">
        <v>261</v>
      </c>
      <c r="T80" s="567"/>
      <c r="W80" t="s">
        <v>262</v>
      </c>
      <c r="Y80" s="566"/>
      <c r="AC80" s="72"/>
    </row>
    <row r="81" spans="1:29" x14ac:dyDescent="0.35">
      <c r="A81" s="438"/>
      <c r="B81" s="284">
        <f t="shared" si="7"/>
        <v>86</v>
      </c>
      <c r="C81" s="571"/>
      <c r="D81" s="25"/>
      <c r="E81" s="574"/>
      <c r="F81" s="25"/>
      <c r="G81" s="429"/>
      <c r="H81" s="25"/>
      <c r="I81" s="574"/>
      <c r="J81" s="25"/>
      <c r="K81" s="574"/>
      <c r="N81" s="551"/>
      <c r="S81" s="70" t="b">
        <v>0</v>
      </c>
      <c r="T81" t="s">
        <v>263</v>
      </c>
      <c r="V81" s="130" t="b">
        <v>0</v>
      </c>
      <c r="W81" t="s">
        <v>264</v>
      </c>
      <c r="AC81" s="72"/>
    </row>
    <row r="82" spans="1:29" x14ac:dyDescent="0.35">
      <c r="A82" s="438"/>
      <c r="B82" s="284">
        <f t="shared" si="7"/>
        <v>87</v>
      </c>
      <c r="C82" s="571"/>
      <c r="D82" s="25"/>
      <c r="E82" s="574"/>
      <c r="F82" s="25"/>
      <c r="G82" s="429"/>
      <c r="H82" s="25"/>
      <c r="I82" s="574"/>
      <c r="J82" s="25"/>
      <c r="K82" s="574"/>
      <c r="N82" s="551"/>
      <c r="T82" s="81" t="s">
        <v>110</v>
      </c>
      <c r="W82" s="81" t="s">
        <v>110</v>
      </c>
      <c r="X82" s="81"/>
      <c r="Y82" s="81"/>
      <c r="Z82" s="81"/>
      <c r="AC82" s="72"/>
    </row>
    <row r="83" spans="1:29" ht="15" thickBot="1" x14ac:dyDescent="0.4">
      <c r="A83" s="439"/>
      <c r="B83" s="284">
        <f t="shared" si="7"/>
        <v>88</v>
      </c>
      <c r="C83" s="572"/>
      <c r="D83" s="136"/>
      <c r="E83" s="575"/>
      <c r="F83" s="136"/>
      <c r="G83" s="430"/>
      <c r="H83" s="136"/>
      <c r="I83" s="575"/>
      <c r="J83" s="136"/>
      <c r="K83" s="575"/>
      <c r="L83" s="74"/>
      <c r="M83" s="74"/>
      <c r="N83" s="74"/>
      <c r="O83" s="74"/>
      <c r="P83" s="74"/>
      <c r="Q83" s="74"/>
      <c r="R83" s="74"/>
      <c r="S83" s="74"/>
      <c r="T83" s="82"/>
      <c r="U83" s="74"/>
      <c r="V83" s="112"/>
      <c r="W83" s="82"/>
      <c r="X83" s="82"/>
      <c r="Y83" s="82"/>
      <c r="Z83" s="82"/>
      <c r="AA83" s="74"/>
      <c r="AB83" s="74"/>
      <c r="AC83" s="77"/>
    </row>
    <row r="84" spans="1:29" ht="6" customHeight="1" thickBot="1" x14ac:dyDescent="0.4">
      <c r="C84" s="32"/>
      <c r="D84" s="32"/>
      <c r="E84" s="32"/>
      <c r="F84" s="32"/>
      <c r="G84" s="32"/>
      <c r="H84" s="32"/>
      <c r="I84" s="32"/>
      <c r="J84" s="32"/>
      <c r="K84" s="32"/>
      <c r="L84" s="31"/>
      <c r="M84" s="31"/>
      <c r="N84" s="31"/>
      <c r="O84" s="31"/>
      <c r="P84" s="31"/>
      <c r="Q84" s="31"/>
      <c r="R84" s="31"/>
      <c r="S84" s="31"/>
      <c r="T84" s="31"/>
      <c r="U84" s="31"/>
      <c r="V84" s="118"/>
      <c r="W84" s="31"/>
      <c r="X84" s="31"/>
      <c r="Y84" s="31"/>
      <c r="Z84" s="31"/>
      <c r="AA84" s="31"/>
      <c r="AB84" s="31"/>
      <c r="AC84" s="31"/>
    </row>
    <row r="85" spans="1:29" x14ac:dyDescent="0.35">
      <c r="A85" s="437">
        <f>A76+1</f>
        <v>9</v>
      </c>
      <c r="B85" s="13">
        <f>B76+10</f>
        <v>91</v>
      </c>
      <c r="C85" s="570"/>
      <c r="D85" s="86"/>
      <c r="E85" s="573"/>
      <c r="F85" s="86"/>
      <c r="G85" s="428"/>
      <c r="H85" s="86"/>
      <c r="I85" s="573"/>
      <c r="J85" s="86"/>
      <c r="K85" s="573"/>
      <c r="L85" s="67"/>
      <c r="M85" s="65" t="b">
        <v>0</v>
      </c>
      <c r="N85" s="67" t="s">
        <v>250</v>
      </c>
      <c r="O85" s="67"/>
      <c r="P85" s="65" t="b">
        <v>0</v>
      </c>
      <c r="Q85" s="67" t="s">
        <v>251</v>
      </c>
      <c r="R85" s="67"/>
      <c r="S85" s="565" t="b">
        <v>0</v>
      </c>
      <c r="T85" s="67" t="s">
        <v>252</v>
      </c>
      <c r="U85" s="67"/>
      <c r="V85" s="565" t="b">
        <v>0</v>
      </c>
      <c r="W85" s="67" t="s">
        <v>253</v>
      </c>
      <c r="X85" s="67"/>
      <c r="Y85" s="565" t="b">
        <v>0</v>
      </c>
      <c r="Z85" s="67" t="s">
        <v>254</v>
      </c>
      <c r="AA85" s="67"/>
      <c r="AB85" s="568" t="b">
        <v>0</v>
      </c>
      <c r="AC85" s="78" t="s">
        <v>255</v>
      </c>
    </row>
    <row r="86" spans="1:29" x14ac:dyDescent="0.35">
      <c r="A86" s="438"/>
      <c r="B86" s="284">
        <f>B85+1</f>
        <v>92</v>
      </c>
      <c r="C86" s="571"/>
      <c r="D86" s="25"/>
      <c r="E86" s="574"/>
      <c r="F86" s="25"/>
      <c r="G86" s="429"/>
      <c r="H86" s="25"/>
      <c r="I86" s="574"/>
      <c r="J86" s="25"/>
      <c r="K86" s="574"/>
      <c r="M86" s="70" t="b">
        <v>0</v>
      </c>
      <c r="N86" t="s">
        <v>256</v>
      </c>
      <c r="Q86" s="79" t="s">
        <v>108</v>
      </c>
      <c r="S86" s="566"/>
      <c r="T86" s="79" t="s">
        <v>108</v>
      </c>
      <c r="U86" s="45"/>
      <c r="V86" s="566"/>
      <c r="W86" s="45"/>
      <c r="X86" s="45"/>
      <c r="Y86" s="566"/>
      <c r="Z86" s="79" t="s">
        <v>108</v>
      </c>
      <c r="AB86" s="569"/>
      <c r="AC86" s="80"/>
    </row>
    <row r="87" spans="1:29" x14ac:dyDescent="0.35">
      <c r="A87" s="438"/>
      <c r="B87" s="284">
        <f t="shared" ref="B87:B92" si="8">B86+1</f>
        <v>93</v>
      </c>
      <c r="C87" s="571"/>
      <c r="D87" s="25"/>
      <c r="E87" s="574"/>
      <c r="F87" s="25"/>
      <c r="G87" s="429"/>
      <c r="H87" s="25"/>
      <c r="I87" s="574"/>
      <c r="J87" s="25"/>
      <c r="K87" s="574"/>
      <c r="M87" s="70" t="b">
        <v>0</v>
      </c>
      <c r="N87" t="s">
        <v>257</v>
      </c>
      <c r="Q87" s="9"/>
      <c r="T87" s="45"/>
      <c r="V87" s="130" t="b">
        <v>0</v>
      </c>
      <c r="W87" t="s">
        <v>258</v>
      </c>
      <c r="Z87" s="45"/>
      <c r="AC87" s="72"/>
    </row>
    <row r="88" spans="1:29" x14ac:dyDescent="0.35">
      <c r="A88" s="438"/>
      <c r="B88" s="284">
        <f t="shared" si="8"/>
        <v>94</v>
      </c>
      <c r="C88" s="571"/>
      <c r="D88" s="25"/>
      <c r="E88" s="574"/>
      <c r="F88" s="25"/>
      <c r="G88" s="429"/>
      <c r="H88" s="25"/>
      <c r="I88" s="574"/>
      <c r="J88" s="25"/>
      <c r="K88" s="574"/>
      <c r="M88" s="70" t="b">
        <v>0</v>
      </c>
      <c r="N88" t="s">
        <v>259</v>
      </c>
      <c r="Q88" s="9"/>
      <c r="S88" s="46" t="b">
        <v>0</v>
      </c>
      <c r="T88" s="45" t="s">
        <v>260</v>
      </c>
      <c r="Y88" s="566" t="b">
        <v>0</v>
      </c>
      <c r="Z88" t="s">
        <v>260</v>
      </c>
      <c r="AC88" s="72"/>
    </row>
    <row r="89" spans="1:29" x14ac:dyDescent="0.35">
      <c r="A89" s="438"/>
      <c r="B89" s="284">
        <f t="shared" si="8"/>
        <v>95</v>
      </c>
      <c r="C89" s="571"/>
      <c r="D89" s="25"/>
      <c r="E89" s="574"/>
      <c r="F89" s="25"/>
      <c r="G89" s="429"/>
      <c r="H89" s="25"/>
      <c r="I89" s="574"/>
      <c r="J89" s="25"/>
      <c r="K89" s="574"/>
      <c r="N89" s="81" t="s">
        <v>108</v>
      </c>
      <c r="S89" s="567" t="s">
        <v>261</v>
      </c>
      <c r="T89" s="567"/>
      <c r="W89" t="s">
        <v>262</v>
      </c>
      <c r="Y89" s="566"/>
      <c r="AC89" s="72"/>
    </row>
    <row r="90" spans="1:29" x14ac:dyDescent="0.35">
      <c r="A90" s="438"/>
      <c r="B90" s="284">
        <f t="shared" si="8"/>
        <v>96</v>
      </c>
      <c r="C90" s="571"/>
      <c r="D90" s="25"/>
      <c r="E90" s="574"/>
      <c r="F90" s="25"/>
      <c r="G90" s="429"/>
      <c r="H90" s="25"/>
      <c r="I90" s="574"/>
      <c r="J90" s="25"/>
      <c r="K90" s="574"/>
      <c r="N90" s="551"/>
      <c r="S90" s="70" t="b">
        <v>0</v>
      </c>
      <c r="T90" t="s">
        <v>263</v>
      </c>
      <c r="V90" s="130" t="b">
        <v>0</v>
      </c>
      <c r="W90" t="s">
        <v>264</v>
      </c>
      <c r="AC90" s="72"/>
    </row>
    <row r="91" spans="1:29" x14ac:dyDescent="0.35">
      <c r="A91" s="438"/>
      <c r="B91" s="284">
        <f t="shared" si="8"/>
        <v>97</v>
      </c>
      <c r="C91" s="571"/>
      <c r="D91" s="25"/>
      <c r="E91" s="574"/>
      <c r="F91" s="25"/>
      <c r="G91" s="429"/>
      <c r="H91" s="25"/>
      <c r="I91" s="574"/>
      <c r="J91" s="25"/>
      <c r="K91" s="574"/>
      <c r="N91" s="551"/>
      <c r="T91" s="81" t="s">
        <v>110</v>
      </c>
      <c r="W91" s="81" t="s">
        <v>110</v>
      </c>
      <c r="X91" s="81"/>
      <c r="Y91" s="81"/>
      <c r="Z91" s="81"/>
      <c r="AC91" s="72"/>
    </row>
    <row r="92" spans="1:29" ht="15" thickBot="1" x14ac:dyDescent="0.4">
      <c r="A92" s="439"/>
      <c r="B92" s="284">
        <f t="shared" si="8"/>
        <v>98</v>
      </c>
      <c r="C92" s="572"/>
      <c r="D92" s="136"/>
      <c r="E92" s="575"/>
      <c r="F92" s="136"/>
      <c r="G92" s="430"/>
      <c r="H92" s="136"/>
      <c r="I92" s="575"/>
      <c r="J92" s="136"/>
      <c r="K92" s="575"/>
      <c r="L92" s="74"/>
      <c r="M92" s="74"/>
      <c r="N92" s="74"/>
      <c r="O92" s="74"/>
      <c r="P92" s="74"/>
      <c r="Q92" s="74"/>
      <c r="R92" s="74"/>
      <c r="S92" s="74"/>
      <c r="T92" s="82"/>
      <c r="U92" s="74"/>
      <c r="V92" s="112"/>
      <c r="W92" s="82"/>
      <c r="X92" s="82"/>
      <c r="Y92" s="82"/>
      <c r="Z92" s="82"/>
      <c r="AA92" s="74"/>
      <c r="AB92" s="74"/>
      <c r="AC92" s="77"/>
    </row>
    <row r="93" spans="1:29" ht="6" customHeight="1" thickBot="1" x14ac:dyDescent="0.4">
      <c r="C93" s="32"/>
      <c r="D93" s="32"/>
      <c r="E93" s="32"/>
      <c r="F93" s="32"/>
      <c r="G93" s="32"/>
      <c r="H93" s="32"/>
      <c r="I93" s="32"/>
      <c r="J93" s="32"/>
      <c r="K93" s="32"/>
      <c r="L93" s="31"/>
      <c r="M93" s="31"/>
      <c r="N93" s="31"/>
      <c r="O93" s="31"/>
      <c r="P93" s="31"/>
      <c r="Q93" s="31"/>
      <c r="R93" s="31"/>
      <c r="S93" s="31"/>
      <c r="T93" s="31"/>
      <c r="U93" s="31"/>
      <c r="V93" s="118"/>
      <c r="W93" s="31"/>
      <c r="X93" s="31"/>
      <c r="Y93" s="31"/>
      <c r="Z93" s="31"/>
      <c r="AA93" s="31"/>
      <c r="AB93" s="31"/>
      <c r="AC93" s="31"/>
    </row>
    <row r="94" spans="1:29" x14ac:dyDescent="0.35">
      <c r="A94" s="437">
        <f>A85+1</f>
        <v>10</v>
      </c>
      <c r="B94" s="13">
        <f>B85+10</f>
        <v>101</v>
      </c>
      <c r="C94" s="570"/>
      <c r="D94" s="86"/>
      <c r="E94" s="573"/>
      <c r="F94" s="86"/>
      <c r="G94" s="428"/>
      <c r="H94" s="86"/>
      <c r="I94" s="573"/>
      <c r="J94" s="86"/>
      <c r="K94" s="573"/>
      <c r="L94" s="67"/>
      <c r="M94" s="65" t="b">
        <v>0</v>
      </c>
      <c r="N94" s="67" t="s">
        <v>250</v>
      </c>
      <c r="O94" s="67"/>
      <c r="P94" s="65" t="b">
        <v>0</v>
      </c>
      <c r="Q94" s="67" t="s">
        <v>251</v>
      </c>
      <c r="R94" s="67"/>
      <c r="S94" s="565" t="b">
        <v>0</v>
      </c>
      <c r="T94" s="67" t="s">
        <v>252</v>
      </c>
      <c r="U94" s="67"/>
      <c r="V94" s="565" t="b">
        <v>0</v>
      </c>
      <c r="W94" s="67" t="s">
        <v>253</v>
      </c>
      <c r="X94" s="67"/>
      <c r="Y94" s="565" t="b">
        <v>0</v>
      </c>
      <c r="Z94" s="67" t="s">
        <v>254</v>
      </c>
      <c r="AA94" s="67"/>
      <c r="AB94" s="568" t="b">
        <v>0</v>
      </c>
      <c r="AC94" s="78" t="s">
        <v>255</v>
      </c>
    </row>
    <row r="95" spans="1:29" x14ac:dyDescent="0.35">
      <c r="A95" s="438"/>
      <c r="B95" s="284">
        <f>B94+1</f>
        <v>102</v>
      </c>
      <c r="C95" s="571"/>
      <c r="D95" s="25"/>
      <c r="E95" s="574"/>
      <c r="F95" s="25"/>
      <c r="G95" s="429"/>
      <c r="H95" s="25"/>
      <c r="I95" s="574"/>
      <c r="J95" s="25"/>
      <c r="K95" s="574"/>
      <c r="M95" s="70" t="b">
        <v>0</v>
      </c>
      <c r="N95" t="s">
        <v>256</v>
      </c>
      <c r="Q95" s="79" t="s">
        <v>108</v>
      </c>
      <c r="S95" s="566"/>
      <c r="T95" s="79" t="s">
        <v>108</v>
      </c>
      <c r="U95" s="45"/>
      <c r="V95" s="566"/>
      <c r="W95" s="45"/>
      <c r="X95" s="45"/>
      <c r="Y95" s="566"/>
      <c r="Z95" s="79" t="s">
        <v>108</v>
      </c>
      <c r="AB95" s="569"/>
      <c r="AC95" s="80"/>
    </row>
    <row r="96" spans="1:29" x14ac:dyDescent="0.35">
      <c r="A96" s="438"/>
      <c r="B96" s="284">
        <f t="shared" ref="B96:B101" si="9">B95+1</f>
        <v>103</v>
      </c>
      <c r="C96" s="571"/>
      <c r="D96" s="25"/>
      <c r="E96" s="574"/>
      <c r="F96" s="25"/>
      <c r="G96" s="429"/>
      <c r="H96" s="25"/>
      <c r="I96" s="574"/>
      <c r="J96" s="25"/>
      <c r="K96" s="574"/>
      <c r="M96" s="70" t="b">
        <v>0</v>
      </c>
      <c r="N96" t="s">
        <v>257</v>
      </c>
      <c r="Q96" s="9"/>
      <c r="T96" s="45"/>
      <c r="V96" s="130" t="b">
        <v>0</v>
      </c>
      <c r="W96" t="s">
        <v>258</v>
      </c>
      <c r="Z96" s="45"/>
      <c r="AC96" s="72"/>
    </row>
    <row r="97" spans="1:29" x14ac:dyDescent="0.35">
      <c r="A97" s="438"/>
      <c r="B97" s="284">
        <f t="shared" si="9"/>
        <v>104</v>
      </c>
      <c r="C97" s="571"/>
      <c r="D97" s="25"/>
      <c r="E97" s="574"/>
      <c r="F97" s="25"/>
      <c r="G97" s="429"/>
      <c r="H97" s="25"/>
      <c r="I97" s="574"/>
      <c r="J97" s="25"/>
      <c r="K97" s="574"/>
      <c r="M97" s="70" t="b">
        <v>0</v>
      </c>
      <c r="N97" t="s">
        <v>259</v>
      </c>
      <c r="Q97" s="9"/>
      <c r="S97" s="46" t="b">
        <v>0</v>
      </c>
      <c r="T97" s="45" t="s">
        <v>260</v>
      </c>
      <c r="Y97" s="566" t="b">
        <v>0</v>
      </c>
      <c r="Z97" t="s">
        <v>260</v>
      </c>
      <c r="AC97" s="72"/>
    </row>
    <row r="98" spans="1:29" x14ac:dyDescent="0.35">
      <c r="A98" s="438"/>
      <c r="B98" s="284">
        <f t="shared" si="9"/>
        <v>105</v>
      </c>
      <c r="C98" s="571"/>
      <c r="D98" s="25"/>
      <c r="E98" s="574"/>
      <c r="F98" s="25"/>
      <c r="G98" s="429"/>
      <c r="H98" s="25"/>
      <c r="I98" s="574"/>
      <c r="J98" s="25"/>
      <c r="K98" s="574"/>
      <c r="N98" s="81" t="s">
        <v>108</v>
      </c>
      <c r="S98" s="567" t="s">
        <v>261</v>
      </c>
      <c r="T98" s="567"/>
      <c r="W98" t="s">
        <v>262</v>
      </c>
      <c r="Y98" s="566"/>
      <c r="AC98" s="72"/>
    </row>
    <row r="99" spans="1:29" x14ac:dyDescent="0.35">
      <c r="A99" s="438"/>
      <c r="B99" s="284">
        <f t="shared" si="9"/>
        <v>106</v>
      </c>
      <c r="C99" s="571"/>
      <c r="D99" s="25"/>
      <c r="E99" s="574"/>
      <c r="F99" s="25"/>
      <c r="G99" s="429"/>
      <c r="H99" s="25"/>
      <c r="I99" s="574"/>
      <c r="J99" s="25"/>
      <c r="K99" s="574"/>
      <c r="N99" s="551"/>
      <c r="S99" s="70" t="b">
        <v>0</v>
      </c>
      <c r="T99" t="s">
        <v>263</v>
      </c>
      <c r="V99" s="130" t="b">
        <v>0</v>
      </c>
      <c r="W99" t="s">
        <v>264</v>
      </c>
      <c r="AC99" s="72"/>
    </row>
    <row r="100" spans="1:29" x14ac:dyDescent="0.35">
      <c r="A100" s="438"/>
      <c r="B100" s="284">
        <f t="shared" si="9"/>
        <v>107</v>
      </c>
      <c r="C100" s="571"/>
      <c r="D100" s="25"/>
      <c r="E100" s="574"/>
      <c r="F100" s="25"/>
      <c r="G100" s="429"/>
      <c r="H100" s="25"/>
      <c r="I100" s="574"/>
      <c r="J100" s="25"/>
      <c r="K100" s="574"/>
      <c r="N100" s="551"/>
      <c r="T100" s="81" t="s">
        <v>110</v>
      </c>
      <c r="W100" s="81" t="s">
        <v>110</v>
      </c>
      <c r="X100" s="81"/>
      <c r="Y100" s="81"/>
      <c r="Z100" s="81"/>
      <c r="AC100" s="72"/>
    </row>
    <row r="101" spans="1:29" ht="15" thickBot="1" x14ac:dyDescent="0.4">
      <c r="A101" s="439"/>
      <c r="B101" s="284">
        <f t="shared" si="9"/>
        <v>108</v>
      </c>
      <c r="C101" s="572"/>
      <c r="D101" s="136"/>
      <c r="E101" s="575"/>
      <c r="F101" s="136"/>
      <c r="G101" s="430"/>
      <c r="H101" s="136"/>
      <c r="I101" s="575"/>
      <c r="J101" s="136"/>
      <c r="K101" s="575"/>
      <c r="L101" s="74"/>
      <c r="M101" s="74"/>
      <c r="N101" s="74"/>
      <c r="O101" s="74"/>
      <c r="P101" s="74"/>
      <c r="Q101" s="74"/>
      <c r="R101" s="74"/>
      <c r="S101" s="74"/>
      <c r="T101" s="82"/>
      <c r="U101" s="74"/>
      <c r="V101" s="112"/>
      <c r="W101" s="82"/>
      <c r="X101" s="82"/>
      <c r="Y101" s="82"/>
      <c r="Z101" s="82"/>
      <c r="AA101" s="74"/>
      <c r="AB101" s="74"/>
      <c r="AC101" s="77"/>
    </row>
    <row r="102" spans="1:29" ht="6" customHeight="1" thickBot="1" x14ac:dyDescent="0.4">
      <c r="C102" s="32"/>
      <c r="D102" s="32"/>
      <c r="E102" s="32"/>
      <c r="F102" s="32"/>
      <c r="G102" s="32"/>
      <c r="H102" s="32"/>
      <c r="I102" s="32"/>
      <c r="J102" s="32"/>
      <c r="K102" s="32"/>
      <c r="L102" s="31"/>
      <c r="M102" s="31"/>
      <c r="N102" s="31"/>
      <c r="O102" s="31"/>
      <c r="P102" s="31"/>
      <c r="Q102" s="31"/>
      <c r="R102" s="31"/>
      <c r="S102" s="31"/>
      <c r="T102" s="31"/>
      <c r="U102" s="31"/>
      <c r="V102" s="118"/>
      <c r="W102" s="31"/>
      <c r="X102" s="31"/>
      <c r="Y102" s="31"/>
      <c r="Z102" s="31"/>
      <c r="AA102" s="31"/>
      <c r="AB102" s="31"/>
      <c r="AC102" s="31"/>
    </row>
    <row r="103" spans="1:29" x14ac:dyDescent="0.35">
      <c r="A103" s="437">
        <f>A94+1</f>
        <v>11</v>
      </c>
      <c r="B103" s="13">
        <f>B94+10</f>
        <v>111</v>
      </c>
      <c r="C103" s="570"/>
      <c r="D103" s="86"/>
      <c r="E103" s="573"/>
      <c r="F103" s="86"/>
      <c r="G103" s="428"/>
      <c r="H103" s="86"/>
      <c r="I103" s="573"/>
      <c r="J103" s="86"/>
      <c r="K103" s="573"/>
      <c r="L103" s="67"/>
      <c r="M103" s="65" t="b">
        <v>0</v>
      </c>
      <c r="N103" s="67" t="s">
        <v>250</v>
      </c>
      <c r="O103" s="67"/>
      <c r="P103" s="65" t="b">
        <v>0</v>
      </c>
      <c r="Q103" s="67" t="s">
        <v>251</v>
      </c>
      <c r="R103" s="67"/>
      <c r="S103" s="565" t="b">
        <v>0</v>
      </c>
      <c r="T103" s="67" t="s">
        <v>252</v>
      </c>
      <c r="U103" s="67"/>
      <c r="V103" s="565" t="b">
        <v>0</v>
      </c>
      <c r="W103" s="67" t="s">
        <v>253</v>
      </c>
      <c r="X103" s="67"/>
      <c r="Y103" s="565" t="b">
        <v>0</v>
      </c>
      <c r="Z103" s="67" t="s">
        <v>254</v>
      </c>
      <c r="AA103" s="67"/>
      <c r="AB103" s="568" t="b">
        <v>0</v>
      </c>
      <c r="AC103" s="78" t="s">
        <v>255</v>
      </c>
    </row>
    <row r="104" spans="1:29" x14ac:dyDescent="0.35">
      <c r="A104" s="438"/>
      <c r="B104" s="284">
        <f>B103+1</f>
        <v>112</v>
      </c>
      <c r="C104" s="571"/>
      <c r="D104" s="25"/>
      <c r="E104" s="574"/>
      <c r="F104" s="25"/>
      <c r="G104" s="429"/>
      <c r="H104" s="25"/>
      <c r="I104" s="574"/>
      <c r="J104" s="25"/>
      <c r="K104" s="574"/>
      <c r="M104" s="70" t="b">
        <v>0</v>
      </c>
      <c r="N104" t="s">
        <v>256</v>
      </c>
      <c r="Q104" s="79" t="s">
        <v>108</v>
      </c>
      <c r="S104" s="566"/>
      <c r="T104" s="79" t="s">
        <v>108</v>
      </c>
      <c r="U104" s="45"/>
      <c r="V104" s="566"/>
      <c r="W104" s="45"/>
      <c r="X104" s="45"/>
      <c r="Y104" s="566"/>
      <c r="Z104" s="79" t="s">
        <v>108</v>
      </c>
      <c r="AB104" s="569"/>
      <c r="AC104" s="80"/>
    </row>
    <row r="105" spans="1:29" x14ac:dyDescent="0.35">
      <c r="A105" s="438"/>
      <c r="B105" s="284">
        <f t="shared" ref="B105:B110" si="10">B104+1</f>
        <v>113</v>
      </c>
      <c r="C105" s="571"/>
      <c r="D105" s="25"/>
      <c r="E105" s="574"/>
      <c r="F105" s="25"/>
      <c r="G105" s="429"/>
      <c r="H105" s="25"/>
      <c r="I105" s="574"/>
      <c r="J105" s="25"/>
      <c r="K105" s="574"/>
      <c r="M105" s="70" t="b">
        <v>0</v>
      </c>
      <c r="N105" t="s">
        <v>257</v>
      </c>
      <c r="Q105" s="9"/>
      <c r="T105" s="45"/>
      <c r="V105" s="130" t="b">
        <v>0</v>
      </c>
      <c r="W105" t="s">
        <v>258</v>
      </c>
      <c r="Z105" s="45"/>
      <c r="AC105" s="72"/>
    </row>
    <row r="106" spans="1:29" x14ac:dyDescent="0.35">
      <c r="A106" s="438"/>
      <c r="B106" s="284">
        <f t="shared" si="10"/>
        <v>114</v>
      </c>
      <c r="C106" s="571"/>
      <c r="D106" s="25"/>
      <c r="E106" s="574"/>
      <c r="F106" s="25"/>
      <c r="G106" s="429"/>
      <c r="H106" s="25"/>
      <c r="I106" s="574"/>
      <c r="J106" s="25"/>
      <c r="K106" s="574"/>
      <c r="M106" s="70" t="b">
        <v>0</v>
      </c>
      <c r="N106" t="s">
        <v>259</v>
      </c>
      <c r="Q106" s="9"/>
      <c r="S106" s="46" t="b">
        <v>0</v>
      </c>
      <c r="T106" s="45" t="s">
        <v>260</v>
      </c>
      <c r="Y106" s="566" t="b">
        <v>0</v>
      </c>
      <c r="Z106" t="s">
        <v>260</v>
      </c>
      <c r="AC106" s="72"/>
    </row>
    <row r="107" spans="1:29" x14ac:dyDescent="0.35">
      <c r="A107" s="438"/>
      <c r="B107" s="284">
        <f t="shared" si="10"/>
        <v>115</v>
      </c>
      <c r="C107" s="571"/>
      <c r="D107" s="25"/>
      <c r="E107" s="574"/>
      <c r="F107" s="25"/>
      <c r="G107" s="429"/>
      <c r="H107" s="25"/>
      <c r="I107" s="574"/>
      <c r="J107" s="25"/>
      <c r="K107" s="574"/>
      <c r="N107" s="81" t="s">
        <v>108</v>
      </c>
      <c r="S107" s="567" t="s">
        <v>261</v>
      </c>
      <c r="T107" s="567"/>
      <c r="W107" t="s">
        <v>262</v>
      </c>
      <c r="Y107" s="566"/>
      <c r="AC107" s="72"/>
    </row>
    <row r="108" spans="1:29" x14ac:dyDescent="0.35">
      <c r="A108" s="438"/>
      <c r="B108" s="284">
        <f t="shared" si="10"/>
        <v>116</v>
      </c>
      <c r="C108" s="571"/>
      <c r="D108" s="25"/>
      <c r="E108" s="574"/>
      <c r="F108" s="25"/>
      <c r="G108" s="429"/>
      <c r="H108" s="25"/>
      <c r="I108" s="574"/>
      <c r="J108" s="25"/>
      <c r="K108" s="574"/>
      <c r="N108" s="551"/>
      <c r="S108" s="70" t="b">
        <v>0</v>
      </c>
      <c r="T108" t="s">
        <v>263</v>
      </c>
      <c r="V108" s="130" t="b">
        <v>0</v>
      </c>
      <c r="W108" t="s">
        <v>264</v>
      </c>
      <c r="AC108" s="72"/>
    </row>
    <row r="109" spans="1:29" x14ac:dyDescent="0.35">
      <c r="A109" s="438"/>
      <c r="B109" s="284">
        <f t="shared" si="10"/>
        <v>117</v>
      </c>
      <c r="C109" s="571"/>
      <c r="D109" s="25"/>
      <c r="E109" s="574"/>
      <c r="F109" s="25"/>
      <c r="G109" s="429"/>
      <c r="H109" s="25"/>
      <c r="I109" s="574"/>
      <c r="J109" s="25"/>
      <c r="K109" s="574"/>
      <c r="N109" s="551"/>
      <c r="T109" s="81" t="s">
        <v>110</v>
      </c>
      <c r="W109" s="81" t="s">
        <v>110</v>
      </c>
      <c r="X109" s="81"/>
      <c r="Y109" s="81"/>
      <c r="Z109" s="81"/>
      <c r="AC109" s="72"/>
    </row>
    <row r="110" spans="1:29" ht="15" thickBot="1" x14ac:dyDescent="0.4">
      <c r="A110" s="439"/>
      <c r="B110" s="284">
        <f t="shared" si="10"/>
        <v>118</v>
      </c>
      <c r="C110" s="572"/>
      <c r="D110" s="136"/>
      <c r="E110" s="575"/>
      <c r="F110" s="136"/>
      <c r="G110" s="430"/>
      <c r="H110" s="136"/>
      <c r="I110" s="575"/>
      <c r="J110" s="136"/>
      <c r="K110" s="575"/>
      <c r="L110" s="74"/>
      <c r="M110" s="74"/>
      <c r="N110" s="74"/>
      <c r="O110" s="74"/>
      <c r="P110" s="74"/>
      <c r="Q110" s="74"/>
      <c r="R110" s="74"/>
      <c r="S110" s="74"/>
      <c r="T110" s="82"/>
      <c r="U110" s="74"/>
      <c r="V110" s="112"/>
      <c r="W110" s="82"/>
      <c r="X110" s="82"/>
      <c r="Y110" s="82"/>
      <c r="Z110" s="82"/>
      <c r="AA110" s="74"/>
      <c r="AB110" s="74"/>
      <c r="AC110" s="77"/>
    </row>
    <row r="111" spans="1:29" ht="6" customHeight="1" thickBot="1" x14ac:dyDescent="0.4">
      <c r="C111" s="32"/>
      <c r="D111" s="32"/>
      <c r="E111" s="32"/>
      <c r="F111" s="32"/>
      <c r="G111" s="32"/>
      <c r="H111" s="32"/>
      <c r="I111" s="32"/>
      <c r="J111" s="32"/>
      <c r="K111" s="32"/>
      <c r="L111" s="31"/>
      <c r="M111" s="31"/>
      <c r="N111" s="31"/>
      <c r="O111" s="31"/>
      <c r="P111" s="31"/>
      <c r="Q111" s="31"/>
      <c r="R111" s="31"/>
      <c r="S111" s="31"/>
      <c r="T111" s="31"/>
      <c r="U111" s="31"/>
      <c r="V111" s="118"/>
      <c r="W111" s="31"/>
      <c r="X111" s="31"/>
      <c r="Y111" s="31"/>
      <c r="Z111" s="31"/>
      <c r="AA111" s="31"/>
      <c r="AB111" s="31"/>
      <c r="AC111" s="31"/>
    </row>
    <row r="112" spans="1:29" x14ac:dyDescent="0.35">
      <c r="A112" s="437">
        <f>A103+1</f>
        <v>12</v>
      </c>
      <c r="B112" s="13">
        <f>B103+10</f>
        <v>121</v>
      </c>
      <c r="C112" s="570"/>
      <c r="D112" s="86"/>
      <c r="E112" s="573"/>
      <c r="F112" s="86"/>
      <c r="G112" s="428"/>
      <c r="H112" s="86"/>
      <c r="I112" s="573"/>
      <c r="J112" s="86"/>
      <c r="K112" s="573"/>
      <c r="L112" s="67"/>
      <c r="M112" s="65" t="b">
        <v>0</v>
      </c>
      <c r="N112" s="67" t="s">
        <v>250</v>
      </c>
      <c r="O112" s="67"/>
      <c r="P112" s="65" t="b">
        <v>0</v>
      </c>
      <c r="Q112" s="67" t="s">
        <v>251</v>
      </c>
      <c r="R112" s="67"/>
      <c r="S112" s="565" t="b">
        <v>0</v>
      </c>
      <c r="T112" s="67" t="s">
        <v>252</v>
      </c>
      <c r="U112" s="67"/>
      <c r="V112" s="565" t="b">
        <v>0</v>
      </c>
      <c r="W112" s="67" t="s">
        <v>253</v>
      </c>
      <c r="X112" s="67"/>
      <c r="Y112" s="562" t="b">
        <v>0</v>
      </c>
      <c r="Z112" s="155" t="s">
        <v>254</v>
      </c>
      <c r="AA112" s="67"/>
      <c r="AB112" s="568" t="b">
        <v>0</v>
      </c>
      <c r="AC112" s="78" t="s">
        <v>255</v>
      </c>
    </row>
    <row r="113" spans="1:29" x14ac:dyDescent="0.35">
      <c r="A113" s="438"/>
      <c r="B113" s="284">
        <f>B112+1</f>
        <v>122</v>
      </c>
      <c r="C113" s="571"/>
      <c r="D113" s="25"/>
      <c r="E113" s="574"/>
      <c r="F113" s="25"/>
      <c r="G113" s="429"/>
      <c r="H113" s="25"/>
      <c r="I113" s="574"/>
      <c r="J113" s="25"/>
      <c r="K113" s="574"/>
      <c r="M113" s="70" t="b">
        <v>0</v>
      </c>
      <c r="N113" t="s">
        <v>256</v>
      </c>
      <c r="Q113" s="79" t="s">
        <v>108</v>
      </c>
      <c r="S113" s="566"/>
      <c r="T113" s="79" t="s">
        <v>108</v>
      </c>
      <c r="U113" s="45"/>
      <c r="V113" s="566"/>
      <c r="W113" s="45"/>
      <c r="X113" s="45"/>
      <c r="Y113" s="561"/>
      <c r="Z113" s="156" t="s">
        <v>108</v>
      </c>
      <c r="AB113" s="569"/>
      <c r="AC113" s="80"/>
    </row>
    <row r="114" spans="1:29" x14ac:dyDescent="0.35">
      <c r="A114" s="438"/>
      <c r="B114" s="284">
        <f t="shared" ref="B114:B119" si="11">B113+1</f>
        <v>123</v>
      </c>
      <c r="C114" s="571"/>
      <c r="D114" s="25"/>
      <c r="E114" s="574"/>
      <c r="F114" s="25"/>
      <c r="G114" s="429"/>
      <c r="H114" s="25"/>
      <c r="I114" s="574"/>
      <c r="J114" s="25"/>
      <c r="K114" s="574"/>
      <c r="M114" s="70" t="b">
        <v>0</v>
      </c>
      <c r="N114" t="s">
        <v>257</v>
      </c>
      <c r="Q114" s="9"/>
      <c r="T114" s="45"/>
      <c r="V114" s="130" t="b">
        <v>0</v>
      </c>
      <c r="W114" t="s">
        <v>258</v>
      </c>
      <c r="Y114" s="16"/>
      <c r="Z114" s="157"/>
      <c r="AC114" s="72"/>
    </row>
    <row r="115" spans="1:29" x14ac:dyDescent="0.35">
      <c r="A115" s="438"/>
      <c r="B115" s="284">
        <f t="shared" si="11"/>
        <v>124</v>
      </c>
      <c r="C115" s="571"/>
      <c r="D115" s="25"/>
      <c r="E115" s="574"/>
      <c r="F115" s="25"/>
      <c r="G115" s="429"/>
      <c r="H115" s="25"/>
      <c r="I115" s="574"/>
      <c r="J115" s="25"/>
      <c r="K115" s="574"/>
      <c r="M115" s="70" t="b">
        <v>0</v>
      </c>
      <c r="N115" t="s">
        <v>259</v>
      </c>
      <c r="Q115" s="9"/>
      <c r="S115" s="46" t="b">
        <v>0</v>
      </c>
      <c r="T115" s="45" t="s">
        <v>260</v>
      </c>
      <c r="Y115" s="561" t="b">
        <v>0</v>
      </c>
      <c r="Z115" s="16" t="s">
        <v>260</v>
      </c>
      <c r="AC115" s="72"/>
    </row>
    <row r="116" spans="1:29" x14ac:dyDescent="0.35">
      <c r="A116" s="438"/>
      <c r="B116" s="284">
        <f t="shared" si="11"/>
        <v>125</v>
      </c>
      <c r="C116" s="571"/>
      <c r="D116" s="25"/>
      <c r="E116" s="574"/>
      <c r="F116" s="25"/>
      <c r="G116" s="429"/>
      <c r="H116" s="25"/>
      <c r="I116" s="574"/>
      <c r="J116" s="25"/>
      <c r="K116" s="574"/>
      <c r="N116" s="81" t="s">
        <v>108</v>
      </c>
      <c r="S116" s="567" t="s">
        <v>261</v>
      </c>
      <c r="T116" s="567"/>
      <c r="W116" t="s">
        <v>262</v>
      </c>
      <c r="Y116" s="561"/>
      <c r="Z116" s="16"/>
      <c r="AC116" s="72"/>
    </row>
    <row r="117" spans="1:29" x14ac:dyDescent="0.35">
      <c r="A117" s="438"/>
      <c r="B117" s="284">
        <f t="shared" si="11"/>
        <v>126</v>
      </c>
      <c r="C117" s="571"/>
      <c r="D117" s="25"/>
      <c r="E117" s="574"/>
      <c r="F117" s="25"/>
      <c r="G117" s="429"/>
      <c r="H117" s="25"/>
      <c r="I117" s="574"/>
      <c r="J117" s="25"/>
      <c r="K117" s="574"/>
      <c r="N117" s="551"/>
      <c r="S117" s="70" t="b">
        <v>0</v>
      </c>
      <c r="T117" t="s">
        <v>263</v>
      </c>
      <c r="V117" s="130" t="b">
        <v>0</v>
      </c>
      <c r="W117" t="s">
        <v>264</v>
      </c>
      <c r="Y117" s="16"/>
      <c r="Z117" s="16"/>
      <c r="AC117" s="72"/>
    </row>
    <row r="118" spans="1:29" x14ac:dyDescent="0.35">
      <c r="A118" s="438"/>
      <c r="B118" s="284">
        <f t="shared" si="11"/>
        <v>127</v>
      </c>
      <c r="C118" s="571"/>
      <c r="D118" s="25"/>
      <c r="E118" s="574"/>
      <c r="F118" s="25"/>
      <c r="G118" s="429"/>
      <c r="H118" s="25"/>
      <c r="I118" s="574"/>
      <c r="J118" s="25"/>
      <c r="K118" s="574"/>
      <c r="N118" s="551"/>
      <c r="T118" s="81" t="s">
        <v>110</v>
      </c>
      <c r="W118" s="81" t="s">
        <v>110</v>
      </c>
      <c r="X118" s="81"/>
      <c r="Y118" s="158"/>
      <c r="Z118" s="158"/>
      <c r="AC118" s="72"/>
    </row>
    <row r="119" spans="1:29" ht="15" thickBot="1" x14ac:dyDescent="0.4">
      <c r="A119" s="439"/>
      <c r="B119" s="284">
        <f t="shared" si="11"/>
        <v>128</v>
      </c>
      <c r="C119" s="572"/>
      <c r="D119" s="136"/>
      <c r="E119" s="575"/>
      <c r="F119" s="136"/>
      <c r="G119" s="430"/>
      <c r="H119" s="136"/>
      <c r="I119" s="575"/>
      <c r="J119" s="136"/>
      <c r="K119" s="575"/>
      <c r="L119" s="74"/>
      <c r="M119" s="74"/>
      <c r="N119" s="74"/>
      <c r="O119" s="74"/>
      <c r="P119" s="74"/>
      <c r="Q119" s="74"/>
      <c r="R119" s="74"/>
      <c r="S119" s="74"/>
      <c r="T119" s="82"/>
      <c r="U119" s="74"/>
      <c r="V119" s="112"/>
      <c r="W119" s="82"/>
      <c r="X119" s="82"/>
      <c r="Y119" s="159"/>
      <c r="Z119" s="159"/>
      <c r="AA119" s="74"/>
      <c r="AB119" s="74"/>
      <c r="AC119" s="77"/>
    </row>
    <row r="120" spans="1:29" ht="6" customHeight="1" thickBot="1" x14ac:dyDescent="0.4">
      <c r="C120" s="32"/>
      <c r="D120" s="32"/>
      <c r="E120" s="32"/>
      <c r="F120" s="32"/>
      <c r="G120" s="32"/>
      <c r="H120" s="32"/>
      <c r="I120" s="32"/>
      <c r="J120" s="32"/>
      <c r="K120" s="32"/>
      <c r="L120" s="31"/>
      <c r="M120" s="31"/>
      <c r="N120" s="31"/>
      <c r="O120" s="31"/>
      <c r="P120" s="31"/>
      <c r="Q120" s="31"/>
      <c r="R120" s="31"/>
      <c r="S120" s="31"/>
      <c r="T120" s="31"/>
      <c r="U120" s="31"/>
      <c r="V120" s="118"/>
      <c r="W120" s="31"/>
      <c r="X120" s="31"/>
      <c r="Y120" s="31"/>
      <c r="Z120" s="31"/>
      <c r="AA120" s="31"/>
      <c r="AB120" s="31"/>
      <c r="AC120" s="31"/>
    </row>
    <row r="121" spans="1:29" x14ac:dyDescent="0.35">
      <c r="A121" s="437">
        <f>A112+1</f>
        <v>13</v>
      </c>
      <c r="B121" s="13">
        <f>B112+10</f>
        <v>131</v>
      </c>
      <c r="C121" s="570"/>
      <c r="D121" s="86"/>
      <c r="E121" s="573"/>
      <c r="F121" s="86"/>
      <c r="G121" s="428"/>
      <c r="H121" s="86"/>
      <c r="I121" s="573"/>
      <c r="J121" s="86"/>
      <c r="K121" s="573"/>
      <c r="L121" s="67"/>
      <c r="M121" s="65" t="b">
        <v>0</v>
      </c>
      <c r="N121" s="67" t="s">
        <v>250</v>
      </c>
      <c r="O121" s="67"/>
      <c r="P121" s="65" t="b">
        <v>0</v>
      </c>
      <c r="Q121" s="67" t="s">
        <v>251</v>
      </c>
      <c r="R121" s="67"/>
      <c r="S121" s="565" t="b">
        <v>0</v>
      </c>
      <c r="T121" s="67" t="s">
        <v>252</v>
      </c>
      <c r="U121" s="67"/>
      <c r="V121" s="565" t="b">
        <v>0</v>
      </c>
      <c r="W121" s="67" t="s">
        <v>253</v>
      </c>
      <c r="X121" s="67"/>
      <c r="Y121" s="562" t="b">
        <v>0</v>
      </c>
      <c r="Z121" s="155" t="s">
        <v>254</v>
      </c>
      <c r="AA121" s="67"/>
      <c r="AB121" s="568" t="b">
        <v>0</v>
      </c>
      <c r="AC121" s="78" t="s">
        <v>255</v>
      </c>
    </row>
    <row r="122" spans="1:29" x14ac:dyDescent="0.35">
      <c r="A122" s="438"/>
      <c r="B122" s="284">
        <f>B121+1</f>
        <v>132</v>
      </c>
      <c r="C122" s="571"/>
      <c r="D122" s="25"/>
      <c r="E122" s="574"/>
      <c r="F122" s="25"/>
      <c r="G122" s="429"/>
      <c r="H122" s="25"/>
      <c r="I122" s="574"/>
      <c r="J122" s="25"/>
      <c r="K122" s="574"/>
      <c r="M122" s="70" t="b">
        <v>0</v>
      </c>
      <c r="N122" t="s">
        <v>256</v>
      </c>
      <c r="Q122" s="79" t="s">
        <v>108</v>
      </c>
      <c r="S122" s="566"/>
      <c r="T122" s="79" t="s">
        <v>108</v>
      </c>
      <c r="U122" s="45"/>
      <c r="V122" s="566"/>
      <c r="W122" s="45"/>
      <c r="X122" s="45"/>
      <c r="Y122" s="561"/>
      <c r="Z122" s="156" t="s">
        <v>108</v>
      </c>
      <c r="AB122" s="569"/>
      <c r="AC122" s="80"/>
    </row>
    <row r="123" spans="1:29" x14ac:dyDescent="0.35">
      <c r="A123" s="438"/>
      <c r="B123" s="284">
        <f t="shared" ref="B123:B128" si="12">B122+1</f>
        <v>133</v>
      </c>
      <c r="C123" s="571"/>
      <c r="D123" s="25"/>
      <c r="E123" s="574"/>
      <c r="F123" s="25"/>
      <c r="G123" s="429"/>
      <c r="H123" s="25"/>
      <c r="I123" s="574"/>
      <c r="J123" s="25"/>
      <c r="K123" s="574"/>
      <c r="M123" s="70" t="b">
        <v>0</v>
      </c>
      <c r="N123" t="s">
        <v>257</v>
      </c>
      <c r="Q123" s="9"/>
      <c r="T123" s="45"/>
      <c r="V123" s="130" t="b">
        <v>0</v>
      </c>
      <c r="W123" t="s">
        <v>258</v>
      </c>
      <c r="Y123" s="16"/>
      <c r="Z123" s="157"/>
      <c r="AC123" s="72"/>
    </row>
    <row r="124" spans="1:29" x14ac:dyDescent="0.35">
      <c r="A124" s="438"/>
      <c r="B124" s="284">
        <f t="shared" si="12"/>
        <v>134</v>
      </c>
      <c r="C124" s="571"/>
      <c r="D124" s="25"/>
      <c r="E124" s="574"/>
      <c r="F124" s="25"/>
      <c r="G124" s="429"/>
      <c r="H124" s="25"/>
      <c r="I124" s="574"/>
      <c r="J124" s="25"/>
      <c r="K124" s="574"/>
      <c r="M124" s="70" t="b">
        <v>0</v>
      </c>
      <c r="N124" t="s">
        <v>259</v>
      </c>
      <c r="Q124" s="9"/>
      <c r="S124" s="46" t="b">
        <v>0</v>
      </c>
      <c r="T124" s="45" t="s">
        <v>260</v>
      </c>
      <c r="Y124" s="561" t="b">
        <v>0</v>
      </c>
      <c r="Z124" s="16" t="s">
        <v>260</v>
      </c>
      <c r="AC124" s="72"/>
    </row>
    <row r="125" spans="1:29" x14ac:dyDescent="0.35">
      <c r="A125" s="438"/>
      <c r="B125" s="284">
        <f t="shared" si="12"/>
        <v>135</v>
      </c>
      <c r="C125" s="571"/>
      <c r="D125" s="25"/>
      <c r="E125" s="574"/>
      <c r="F125" s="25"/>
      <c r="G125" s="429"/>
      <c r="H125" s="25"/>
      <c r="I125" s="574"/>
      <c r="J125" s="25"/>
      <c r="K125" s="574"/>
      <c r="N125" s="81" t="s">
        <v>108</v>
      </c>
      <c r="S125" s="567" t="s">
        <v>261</v>
      </c>
      <c r="T125" s="567"/>
      <c r="W125" t="s">
        <v>262</v>
      </c>
      <c r="Y125" s="561"/>
      <c r="Z125" s="16"/>
      <c r="AC125" s="72"/>
    </row>
    <row r="126" spans="1:29" x14ac:dyDescent="0.35">
      <c r="A126" s="438"/>
      <c r="B126" s="284">
        <f t="shared" si="12"/>
        <v>136</v>
      </c>
      <c r="C126" s="571"/>
      <c r="D126" s="25"/>
      <c r="E126" s="574"/>
      <c r="F126" s="25"/>
      <c r="G126" s="429"/>
      <c r="H126" s="25"/>
      <c r="I126" s="574"/>
      <c r="J126" s="25"/>
      <c r="K126" s="574"/>
      <c r="N126" s="551"/>
      <c r="S126" s="70" t="b">
        <v>0</v>
      </c>
      <c r="T126" t="s">
        <v>263</v>
      </c>
      <c r="V126" s="130" t="b">
        <v>0</v>
      </c>
      <c r="W126" t="s">
        <v>264</v>
      </c>
      <c r="Y126" s="16"/>
      <c r="Z126" s="16"/>
      <c r="AC126" s="72"/>
    </row>
    <row r="127" spans="1:29" x14ac:dyDescent="0.35">
      <c r="A127" s="438"/>
      <c r="B127" s="284">
        <f t="shared" si="12"/>
        <v>137</v>
      </c>
      <c r="C127" s="571"/>
      <c r="D127" s="25"/>
      <c r="E127" s="574"/>
      <c r="F127" s="25"/>
      <c r="G127" s="429"/>
      <c r="H127" s="25"/>
      <c r="I127" s="574"/>
      <c r="J127" s="25"/>
      <c r="K127" s="574"/>
      <c r="N127" s="551"/>
      <c r="T127" s="81" t="s">
        <v>110</v>
      </c>
      <c r="W127" s="81" t="s">
        <v>110</v>
      </c>
      <c r="X127" s="81"/>
      <c r="Y127" s="158"/>
      <c r="Z127" s="158"/>
      <c r="AC127" s="72"/>
    </row>
    <row r="128" spans="1:29" ht="15" thickBot="1" x14ac:dyDescent="0.4">
      <c r="A128" s="439"/>
      <c r="B128" s="284">
        <f t="shared" si="12"/>
        <v>138</v>
      </c>
      <c r="C128" s="572"/>
      <c r="D128" s="136"/>
      <c r="E128" s="575"/>
      <c r="F128" s="136"/>
      <c r="G128" s="430"/>
      <c r="H128" s="136"/>
      <c r="I128" s="575"/>
      <c r="J128" s="136"/>
      <c r="K128" s="575"/>
      <c r="L128" s="74"/>
      <c r="M128" s="74"/>
      <c r="N128" s="74"/>
      <c r="O128" s="74"/>
      <c r="P128" s="74"/>
      <c r="Q128" s="74"/>
      <c r="R128" s="74"/>
      <c r="S128" s="74"/>
      <c r="T128" s="82"/>
      <c r="U128" s="74"/>
      <c r="V128" s="112"/>
      <c r="W128" s="82"/>
      <c r="X128" s="82"/>
      <c r="Y128" s="159"/>
      <c r="Z128" s="159"/>
      <c r="AA128" s="74"/>
      <c r="AB128" s="74"/>
      <c r="AC128" s="77"/>
    </row>
    <row r="129" spans="1:29" ht="6" customHeight="1" thickBot="1" x14ac:dyDescent="0.4">
      <c r="C129" s="32"/>
      <c r="D129" s="32"/>
      <c r="E129" s="32"/>
      <c r="F129" s="32"/>
      <c r="G129" s="32"/>
      <c r="H129" s="32"/>
      <c r="I129" s="32"/>
      <c r="J129" s="32"/>
      <c r="K129" s="32"/>
      <c r="L129" s="31"/>
      <c r="M129" s="31"/>
      <c r="N129" s="31"/>
      <c r="O129" s="31"/>
      <c r="P129" s="31"/>
      <c r="Q129" s="31"/>
      <c r="R129" s="31"/>
      <c r="S129" s="31"/>
      <c r="T129" s="31"/>
      <c r="U129" s="31"/>
      <c r="V129" s="118"/>
      <c r="W129" s="31"/>
      <c r="X129" s="31"/>
      <c r="Y129" s="31"/>
      <c r="Z129" s="31"/>
      <c r="AA129" s="31"/>
      <c r="AB129" s="31"/>
      <c r="AC129" s="31"/>
    </row>
    <row r="130" spans="1:29" x14ac:dyDescent="0.35">
      <c r="A130" s="437">
        <f>A121+1</f>
        <v>14</v>
      </c>
      <c r="B130" s="13">
        <f>B121+10</f>
        <v>141</v>
      </c>
      <c r="C130" s="570"/>
      <c r="D130" s="86"/>
      <c r="E130" s="573"/>
      <c r="F130" s="86"/>
      <c r="G130" s="428"/>
      <c r="H130" s="86"/>
      <c r="I130" s="573"/>
      <c r="J130" s="86"/>
      <c r="K130" s="573"/>
      <c r="L130" s="67"/>
      <c r="M130" s="65" t="b">
        <v>0</v>
      </c>
      <c r="N130" s="67" t="s">
        <v>250</v>
      </c>
      <c r="O130" s="67"/>
      <c r="P130" s="65" t="b">
        <v>0</v>
      </c>
      <c r="Q130" s="67" t="s">
        <v>251</v>
      </c>
      <c r="R130" s="67"/>
      <c r="S130" s="565" t="b">
        <v>0</v>
      </c>
      <c r="T130" s="67" t="s">
        <v>252</v>
      </c>
      <c r="U130" s="67"/>
      <c r="V130" s="565" t="b">
        <v>0</v>
      </c>
      <c r="W130" s="67" t="s">
        <v>253</v>
      </c>
      <c r="X130" s="67"/>
      <c r="Y130" s="562" t="b">
        <v>0</v>
      </c>
      <c r="Z130" s="155" t="s">
        <v>254</v>
      </c>
      <c r="AA130" s="67"/>
      <c r="AB130" s="568" t="b">
        <v>0</v>
      </c>
      <c r="AC130" s="78" t="s">
        <v>255</v>
      </c>
    </row>
    <row r="131" spans="1:29" x14ac:dyDescent="0.35">
      <c r="A131" s="438"/>
      <c r="B131" s="284">
        <f>B130+1</f>
        <v>142</v>
      </c>
      <c r="C131" s="571"/>
      <c r="D131" s="25"/>
      <c r="E131" s="574"/>
      <c r="F131" s="25"/>
      <c r="G131" s="429"/>
      <c r="H131" s="25"/>
      <c r="I131" s="574"/>
      <c r="J131" s="25"/>
      <c r="K131" s="574"/>
      <c r="M131" s="70" t="b">
        <v>0</v>
      </c>
      <c r="N131" t="s">
        <v>256</v>
      </c>
      <c r="Q131" s="79" t="s">
        <v>108</v>
      </c>
      <c r="S131" s="566"/>
      <c r="T131" s="79" t="s">
        <v>108</v>
      </c>
      <c r="U131" s="45"/>
      <c r="V131" s="566"/>
      <c r="W131" s="45"/>
      <c r="X131" s="45"/>
      <c r="Y131" s="561"/>
      <c r="Z131" s="156" t="s">
        <v>108</v>
      </c>
      <c r="AB131" s="569"/>
      <c r="AC131" s="80"/>
    </row>
    <row r="132" spans="1:29" x14ac:dyDescent="0.35">
      <c r="A132" s="438"/>
      <c r="B132" s="284">
        <f t="shared" ref="B132:B137" si="13">B131+1</f>
        <v>143</v>
      </c>
      <c r="C132" s="571"/>
      <c r="D132" s="25"/>
      <c r="E132" s="574"/>
      <c r="F132" s="25"/>
      <c r="G132" s="429"/>
      <c r="H132" s="25"/>
      <c r="I132" s="574"/>
      <c r="J132" s="25"/>
      <c r="K132" s="574"/>
      <c r="M132" s="70" t="b">
        <v>0</v>
      </c>
      <c r="N132" t="s">
        <v>257</v>
      </c>
      <c r="Q132" s="9"/>
      <c r="T132" s="45"/>
      <c r="V132" s="130" t="b">
        <v>0</v>
      </c>
      <c r="W132" t="s">
        <v>258</v>
      </c>
      <c r="Y132" s="16"/>
      <c r="Z132" s="157"/>
      <c r="AC132" s="72"/>
    </row>
    <row r="133" spans="1:29" x14ac:dyDescent="0.35">
      <c r="A133" s="438"/>
      <c r="B133" s="284">
        <f t="shared" si="13"/>
        <v>144</v>
      </c>
      <c r="C133" s="571"/>
      <c r="D133" s="25"/>
      <c r="E133" s="574"/>
      <c r="F133" s="25"/>
      <c r="G133" s="429"/>
      <c r="H133" s="25"/>
      <c r="I133" s="574"/>
      <c r="J133" s="25"/>
      <c r="K133" s="574"/>
      <c r="M133" s="70" t="b">
        <v>0</v>
      </c>
      <c r="N133" t="s">
        <v>259</v>
      </c>
      <c r="Q133" s="9"/>
      <c r="S133" s="46" t="b">
        <v>0</v>
      </c>
      <c r="T133" s="45" t="s">
        <v>260</v>
      </c>
      <c r="Y133" s="561" t="b">
        <v>0</v>
      </c>
      <c r="Z133" s="16" t="s">
        <v>260</v>
      </c>
      <c r="AC133" s="72"/>
    </row>
    <row r="134" spans="1:29" x14ac:dyDescent="0.35">
      <c r="A134" s="438"/>
      <c r="B134" s="284">
        <f t="shared" si="13"/>
        <v>145</v>
      </c>
      <c r="C134" s="571"/>
      <c r="D134" s="25"/>
      <c r="E134" s="574"/>
      <c r="F134" s="25"/>
      <c r="G134" s="429"/>
      <c r="H134" s="25"/>
      <c r="I134" s="574"/>
      <c r="J134" s="25"/>
      <c r="K134" s="574"/>
      <c r="N134" s="81" t="s">
        <v>108</v>
      </c>
      <c r="S134" s="567" t="s">
        <v>261</v>
      </c>
      <c r="T134" s="567"/>
      <c r="W134" t="s">
        <v>262</v>
      </c>
      <c r="Y134" s="561"/>
      <c r="Z134" s="16"/>
      <c r="AC134" s="72"/>
    </row>
    <row r="135" spans="1:29" x14ac:dyDescent="0.35">
      <c r="A135" s="438"/>
      <c r="B135" s="284">
        <f t="shared" si="13"/>
        <v>146</v>
      </c>
      <c r="C135" s="571"/>
      <c r="D135" s="25"/>
      <c r="E135" s="574"/>
      <c r="F135" s="25"/>
      <c r="G135" s="429"/>
      <c r="H135" s="25"/>
      <c r="I135" s="574"/>
      <c r="J135" s="25"/>
      <c r="K135" s="574"/>
      <c r="N135" s="551"/>
      <c r="S135" s="70" t="b">
        <v>0</v>
      </c>
      <c r="T135" t="s">
        <v>263</v>
      </c>
      <c r="V135" s="130" t="b">
        <v>0</v>
      </c>
      <c r="W135" t="s">
        <v>264</v>
      </c>
      <c r="Y135" s="16"/>
      <c r="Z135" s="16"/>
      <c r="AC135" s="72"/>
    </row>
    <row r="136" spans="1:29" x14ac:dyDescent="0.35">
      <c r="A136" s="438"/>
      <c r="B136" s="284">
        <f t="shared" si="13"/>
        <v>147</v>
      </c>
      <c r="C136" s="571"/>
      <c r="D136" s="25"/>
      <c r="E136" s="574"/>
      <c r="F136" s="25"/>
      <c r="G136" s="429"/>
      <c r="H136" s="25"/>
      <c r="I136" s="574"/>
      <c r="J136" s="25"/>
      <c r="K136" s="574"/>
      <c r="N136" s="551"/>
      <c r="T136" s="81" t="s">
        <v>110</v>
      </c>
      <c r="W136" s="81" t="s">
        <v>110</v>
      </c>
      <c r="X136" s="81"/>
      <c r="Y136" s="158"/>
      <c r="Z136" s="158"/>
      <c r="AC136" s="72"/>
    </row>
    <row r="137" spans="1:29" ht="15" thickBot="1" x14ac:dyDescent="0.4">
      <c r="A137" s="439"/>
      <c r="B137" s="284">
        <f t="shared" si="13"/>
        <v>148</v>
      </c>
      <c r="C137" s="572"/>
      <c r="D137" s="136"/>
      <c r="E137" s="575"/>
      <c r="F137" s="136"/>
      <c r="G137" s="430"/>
      <c r="H137" s="136"/>
      <c r="I137" s="575"/>
      <c r="J137" s="136"/>
      <c r="K137" s="575"/>
      <c r="L137" s="74"/>
      <c r="M137" s="74"/>
      <c r="N137" s="74"/>
      <c r="O137" s="74"/>
      <c r="P137" s="74"/>
      <c r="Q137" s="74"/>
      <c r="R137" s="74"/>
      <c r="S137" s="74"/>
      <c r="T137" s="82"/>
      <c r="U137" s="74"/>
      <c r="V137" s="112"/>
      <c r="W137" s="82"/>
      <c r="X137" s="82"/>
      <c r="Y137" s="159"/>
      <c r="Z137" s="159"/>
      <c r="AA137" s="74"/>
      <c r="AB137" s="74"/>
      <c r="AC137" s="77"/>
    </row>
    <row r="138" spans="1:29" ht="6" customHeight="1" thickBot="1" x14ac:dyDescent="0.4">
      <c r="C138" s="32"/>
      <c r="D138" s="32"/>
      <c r="E138" s="32"/>
      <c r="F138" s="32"/>
      <c r="G138" s="32"/>
      <c r="H138" s="32"/>
      <c r="I138" s="32"/>
      <c r="J138" s="32"/>
      <c r="K138" s="32"/>
      <c r="L138" s="31"/>
      <c r="M138" s="31"/>
      <c r="N138" s="31"/>
      <c r="O138" s="31"/>
      <c r="P138" s="31"/>
      <c r="Q138" s="31"/>
      <c r="R138" s="31"/>
      <c r="S138" s="31"/>
      <c r="T138" s="31"/>
      <c r="U138" s="31"/>
      <c r="V138" s="118"/>
      <c r="W138" s="31"/>
      <c r="X138" s="31"/>
      <c r="Y138" s="31"/>
      <c r="Z138" s="31"/>
      <c r="AA138" s="31"/>
      <c r="AB138" s="31"/>
      <c r="AC138" s="31"/>
    </row>
    <row r="139" spans="1:29" x14ac:dyDescent="0.35">
      <c r="A139" s="437">
        <f>A130+1</f>
        <v>15</v>
      </c>
      <c r="B139" s="13">
        <f>B130+10</f>
        <v>151</v>
      </c>
      <c r="C139" s="570"/>
      <c r="D139" s="86"/>
      <c r="E139" s="573"/>
      <c r="F139" s="86"/>
      <c r="G139" s="428"/>
      <c r="H139" s="86"/>
      <c r="I139" s="573"/>
      <c r="J139" s="86"/>
      <c r="K139" s="573"/>
      <c r="L139" s="67"/>
      <c r="M139" s="65" t="b">
        <v>0</v>
      </c>
      <c r="N139" s="67" t="s">
        <v>250</v>
      </c>
      <c r="O139" s="67"/>
      <c r="P139" s="65" t="b">
        <v>0</v>
      </c>
      <c r="Q139" s="67" t="s">
        <v>251</v>
      </c>
      <c r="R139" s="67"/>
      <c r="S139" s="565" t="b">
        <v>0</v>
      </c>
      <c r="T139" s="67" t="s">
        <v>252</v>
      </c>
      <c r="U139" s="67"/>
      <c r="V139" s="565" t="b">
        <v>0</v>
      </c>
      <c r="W139" s="67" t="s">
        <v>253</v>
      </c>
      <c r="X139" s="67"/>
      <c r="Y139" s="562" t="b">
        <v>0</v>
      </c>
      <c r="Z139" s="155" t="s">
        <v>254</v>
      </c>
      <c r="AA139" s="67"/>
      <c r="AB139" s="568" t="b">
        <v>0</v>
      </c>
      <c r="AC139" s="78" t="s">
        <v>255</v>
      </c>
    </row>
    <row r="140" spans="1:29" x14ac:dyDescent="0.35">
      <c r="A140" s="438"/>
      <c r="B140" s="284">
        <f>B139+1</f>
        <v>152</v>
      </c>
      <c r="C140" s="571"/>
      <c r="D140" s="25"/>
      <c r="E140" s="574"/>
      <c r="F140" s="25"/>
      <c r="G140" s="429"/>
      <c r="H140" s="25"/>
      <c r="I140" s="574"/>
      <c r="J140" s="25"/>
      <c r="K140" s="574"/>
      <c r="M140" s="70" t="b">
        <v>0</v>
      </c>
      <c r="N140" t="s">
        <v>256</v>
      </c>
      <c r="Q140" s="79" t="s">
        <v>108</v>
      </c>
      <c r="S140" s="566"/>
      <c r="T140" s="79" t="s">
        <v>108</v>
      </c>
      <c r="U140" s="45"/>
      <c r="V140" s="566"/>
      <c r="W140" s="45"/>
      <c r="X140" s="45"/>
      <c r="Y140" s="561"/>
      <c r="Z140" s="156" t="s">
        <v>108</v>
      </c>
      <c r="AB140" s="569"/>
      <c r="AC140" s="80"/>
    </row>
    <row r="141" spans="1:29" x14ac:dyDescent="0.35">
      <c r="A141" s="438"/>
      <c r="B141" s="284">
        <f t="shared" ref="B141:B146" si="14">B140+1</f>
        <v>153</v>
      </c>
      <c r="C141" s="571"/>
      <c r="D141" s="25"/>
      <c r="E141" s="574"/>
      <c r="F141" s="25"/>
      <c r="G141" s="429"/>
      <c r="H141" s="25"/>
      <c r="I141" s="574"/>
      <c r="J141" s="25"/>
      <c r="K141" s="574"/>
      <c r="M141" s="70" t="b">
        <v>0</v>
      </c>
      <c r="N141" t="s">
        <v>257</v>
      </c>
      <c r="Q141" s="9"/>
      <c r="T141" s="45"/>
      <c r="V141" s="130" t="b">
        <v>0</v>
      </c>
      <c r="W141" t="s">
        <v>258</v>
      </c>
      <c r="Y141" s="16"/>
      <c r="Z141" s="157"/>
      <c r="AC141" s="72"/>
    </row>
    <row r="142" spans="1:29" x14ac:dyDescent="0.35">
      <c r="A142" s="438"/>
      <c r="B142" s="284">
        <f t="shared" si="14"/>
        <v>154</v>
      </c>
      <c r="C142" s="571"/>
      <c r="D142" s="25"/>
      <c r="E142" s="574"/>
      <c r="F142" s="25"/>
      <c r="G142" s="429"/>
      <c r="H142" s="25"/>
      <c r="I142" s="574"/>
      <c r="J142" s="25"/>
      <c r="K142" s="574"/>
      <c r="M142" s="70" t="b">
        <v>0</v>
      </c>
      <c r="N142" t="s">
        <v>259</v>
      </c>
      <c r="Q142" s="9"/>
      <c r="S142" s="46" t="b">
        <v>0</v>
      </c>
      <c r="T142" s="45" t="s">
        <v>260</v>
      </c>
      <c r="Y142" s="561" t="b">
        <v>0</v>
      </c>
      <c r="Z142" s="16" t="s">
        <v>260</v>
      </c>
      <c r="AC142" s="72"/>
    </row>
    <row r="143" spans="1:29" x14ac:dyDescent="0.35">
      <c r="A143" s="438"/>
      <c r="B143" s="284">
        <f t="shared" si="14"/>
        <v>155</v>
      </c>
      <c r="C143" s="571"/>
      <c r="D143" s="25"/>
      <c r="E143" s="574"/>
      <c r="F143" s="25"/>
      <c r="G143" s="429"/>
      <c r="H143" s="25"/>
      <c r="I143" s="574"/>
      <c r="J143" s="25"/>
      <c r="K143" s="574"/>
      <c r="N143" s="81" t="s">
        <v>108</v>
      </c>
      <c r="S143" s="567" t="s">
        <v>261</v>
      </c>
      <c r="T143" s="567"/>
      <c r="W143" t="s">
        <v>262</v>
      </c>
      <c r="Y143" s="561"/>
      <c r="Z143" s="16"/>
      <c r="AC143" s="72"/>
    </row>
    <row r="144" spans="1:29" x14ac:dyDescent="0.35">
      <c r="A144" s="438"/>
      <c r="B144" s="284">
        <f t="shared" si="14"/>
        <v>156</v>
      </c>
      <c r="C144" s="571"/>
      <c r="D144" s="25"/>
      <c r="E144" s="574"/>
      <c r="F144" s="25"/>
      <c r="G144" s="429"/>
      <c r="H144" s="25"/>
      <c r="I144" s="574"/>
      <c r="J144" s="25"/>
      <c r="K144" s="574"/>
      <c r="N144" s="551"/>
      <c r="S144" s="70" t="b">
        <v>0</v>
      </c>
      <c r="T144" t="s">
        <v>263</v>
      </c>
      <c r="V144" s="130" t="b">
        <v>0</v>
      </c>
      <c r="W144" t="s">
        <v>264</v>
      </c>
      <c r="Y144" s="16"/>
      <c r="Z144" s="16"/>
      <c r="AC144" s="72"/>
    </row>
    <row r="145" spans="1:29" x14ac:dyDescent="0.35">
      <c r="A145" s="438"/>
      <c r="B145" s="284">
        <f t="shared" si="14"/>
        <v>157</v>
      </c>
      <c r="C145" s="571"/>
      <c r="D145" s="25"/>
      <c r="E145" s="574"/>
      <c r="F145" s="25"/>
      <c r="G145" s="429"/>
      <c r="H145" s="25"/>
      <c r="I145" s="574"/>
      <c r="J145" s="25"/>
      <c r="K145" s="574"/>
      <c r="N145" s="551"/>
      <c r="T145" s="81" t="s">
        <v>110</v>
      </c>
      <c r="W145" s="81" t="s">
        <v>110</v>
      </c>
      <c r="X145" s="81"/>
      <c r="Y145" s="158"/>
      <c r="Z145" s="158"/>
      <c r="AC145" s="72"/>
    </row>
    <row r="146" spans="1:29" ht="15" thickBot="1" x14ac:dyDescent="0.4">
      <c r="A146" s="439"/>
      <c r="B146" s="284">
        <f t="shared" si="14"/>
        <v>158</v>
      </c>
      <c r="C146" s="572"/>
      <c r="D146" s="136"/>
      <c r="E146" s="575"/>
      <c r="F146" s="136"/>
      <c r="G146" s="430"/>
      <c r="H146" s="136"/>
      <c r="I146" s="575"/>
      <c r="J146" s="136"/>
      <c r="K146" s="575"/>
      <c r="L146" s="74"/>
      <c r="M146" s="74"/>
      <c r="N146" s="74"/>
      <c r="O146" s="74"/>
      <c r="P146" s="74"/>
      <c r="Q146" s="74"/>
      <c r="R146" s="74"/>
      <c r="S146" s="74"/>
      <c r="T146" s="82"/>
      <c r="U146" s="74"/>
      <c r="V146" s="112"/>
      <c r="W146" s="82"/>
      <c r="X146" s="82"/>
      <c r="Y146" s="159"/>
      <c r="Z146" s="159"/>
      <c r="AA146" s="74"/>
      <c r="AB146" s="74"/>
      <c r="AC146" s="77"/>
    </row>
    <row r="147" spans="1:29" ht="6" customHeight="1" thickBot="1" x14ac:dyDescent="0.4">
      <c r="C147" s="32"/>
      <c r="D147" s="32"/>
      <c r="E147" s="32"/>
      <c r="F147" s="32"/>
      <c r="G147" s="32"/>
      <c r="H147" s="32"/>
      <c r="I147" s="32"/>
      <c r="J147" s="32"/>
      <c r="K147" s="32"/>
      <c r="L147" s="31"/>
      <c r="M147" s="31"/>
      <c r="N147" s="31"/>
      <c r="O147" s="31"/>
      <c r="P147" s="31"/>
      <c r="Q147" s="31"/>
      <c r="R147" s="31"/>
      <c r="S147" s="31"/>
      <c r="T147" s="31"/>
      <c r="U147" s="31"/>
      <c r="V147" s="118"/>
      <c r="W147" s="31"/>
      <c r="X147" s="31"/>
      <c r="Y147" s="31"/>
      <c r="Z147" s="31"/>
      <c r="AA147" s="31"/>
      <c r="AB147" s="31"/>
      <c r="AC147" s="31"/>
    </row>
    <row r="148" spans="1:29" x14ac:dyDescent="0.35">
      <c r="A148" s="437">
        <f>A139+1</f>
        <v>16</v>
      </c>
      <c r="B148" s="13">
        <f>B139+10</f>
        <v>161</v>
      </c>
      <c r="C148" s="570"/>
      <c r="D148" s="86"/>
      <c r="E148" s="573"/>
      <c r="F148" s="86"/>
      <c r="G148" s="428"/>
      <c r="H148" s="86"/>
      <c r="I148" s="573"/>
      <c r="J148" s="86"/>
      <c r="K148" s="573"/>
      <c r="L148" s="67"/>
      <c r="M148" s="65" t="b">
        <v>0</v>
      </c>
      <c r="N148" s="67" t="s">
        <v>250</v>
      </c>
      <c r="O148" s="67"/>
      <c r="P148" s="65" t="b">
        <v>0</v>
      </c>
      <c r="Q148" s="67" t="s">
        <v>251</v>
      </c>
      <c r="R148" s="67"/>
      <c r="S148" s="565" t="b">
        <v>0</v>
      </c>
      <c r="T148" s="67" t="s">
        <v>252</v>
      </c>
      <c r="U148" s="67"/>
      <c r="V148" s="565" t="b">
        <v>0</v>
      </c>
      <c r="W148" s="67" t="s">
        <v>253</v>
      </c>
      <c r="X148" s="67"/>
      <c r="Y148" s="562" t="b">
        <v>0</v>
      </c>
      <c r="Z148" s="155" t="s">
        <v>254</v>
      </c>
      <c r="AA148" s="67"/>
      <c r="AB148" s="568" t="b">
        <v>0</v>
      </c>
      <c r="AC148" s="78" t="s">
        <v>255</v>
      </c>
    </row>
    <row r="149" spans="1:29" x14ac:dyDescent="0.35">
      <c r="A149" s="438"/>
      <c r="B149" s="284">
        <f>B148+1</f>
        <v>162</v>
      </c>
      <c r="C149" s="571"/>
      <c r="D149" s="25"/>
      <c r="E149" s="574"/>
      <c r="F149" s="25"/>
      <c r="G149" s="429"/>
      <c r="H149" s="25"/>
      <c r="I149" s="574"/>
      <c r="J149" s="25"/>
      <c r="K149" s="574"/>
      <c r="M149" s="70" t="b">
        <v>0</v>
      </c>
      <c r="N149" t="s">
        <v>256</v>
      </c>
      <c r="Q149" s="79" t="s">
        <v>108</v>
      </c>
      <c r="S149" s="566"/>
      <c r="T149" s="79" t="s">
        <v>108</v>
      </c>
      <c r="U149" s="45"/>
      <c r="V149" s="566"/>
      <c r="W149" s="45"/>
      <c r="X149" s="45"/>
      <c r="Y149" s="561"/>
      <c r="Z149" s="156" t="s">
        <v>108</v>
      </c>
      <c r="AB149" s="569"/>
      <c r="AC149" s="80"/>
    </row>
    <row r="150" spans="1:29" x14ac:dyDescent="0.35">
      <c r="A150" s="438"/>
      <c r="B150" s="284">
        <f t="shared" ref="B150:B155" si="15">B149+1</f>
        <v>163</v>
      </c>
      <c r="C150" s="571"/>
      <c r="D150" s="25"/>
      <c r="E150" s="574"/>
      <c r="F150" s="25"/>
      <c r="G150" s="429"/>
      <c r="H150" s="25"/>
      <c r="I150" s="574"/>
      <c r="J150" s="25"/>
      <c r="K150" s="574"/>
      <c r="M150" s="70" t="b">
        <v>0</v>
      </c>
      <c r="N150" t="s">
        <v>257</v>
      </c>
      <c r="Q150" s="9"/>
      <c r="T150" s="45"/>
      <c r="V150" s="130" t="b">
        <v>0</v>
      </c>
      <c r="W150" t="s">
        <v>258</v>
      </c>
      <c r="Y150" s="16"/>
      <c r="Z150" s="157"/>
      <c r="AC150" s="72"/>
    </row>
    <row r="151" spans="1:29" x14ac:dyDescent="0.35">
      <c r="A151" s="438"/>
      <c r="B151" s="284">
        <f t="shared" si="15"/>
        <v>164</v>
      </c>
      <c r="C151" s="571"/>
      <c r="D151" s="25"/>
      <c r="E151" s="574"/>
      <c r="F151" s="25"/>
      <c r="G151" s="429"/>
      <c r="H151" s="25"/>
      <c r="I151" s="574"/>
      <c r="J151" s="25"/>
      <c r="K151" s="574"/>
      <c r="M151" s="70" t="b">
        <v>0</v>
      </c>
      <c r="N151" t="s">
        <v>259</v>
      </c>
      <c r="Q151" s="9"/>
      <c r="S151" s="46" t="b">
        <v>0</v>
      </c>
      <c r="T151" s="45" t="s">
        <v>260</v>
      </c>
      <c r="Y151" s="561" t="b">
        <v>0</v>
      </c>
      <c r="Z151" s="16" t="s">
        <v>260</v>
      </c>
      <c r="AC151" s="72"/>
    </row>
    <row r="152" spans="1:29" x14ac:dyDescent="0.35">
      <c r="A152" s="438"/>
      <c r="B152" s="284">
        <f t="shared" si="15"/>
        <v>165</v>
      </c>
      <c r="C152" s="571"/>
      <c r="D152" s="25"/>
      <c r="E152" s="574"/>
      <c r="F152" s="25"/>
      <c r="G152" s="429"/>
      <c r="H152" s="25"/>
      <c r="I152" s="574"/>
      <c r="J152" s="25"/>
      <c r="K152" s="574"/>
      <c r="N152" s="81" t="s">
        <v>108</v>
      </c>
      <c r="S152" s="567" t="s">
        <v>261</v>
      </c>
      <c r="T152" s="567"/>
      <c r="W152" t="s">
        <v>262</v>
      </c>
      <c r="Y152" s="561"/>
      <c r="Z152" s="16"/>
      <c r="AC152" s="72"/>
    </row>
    <row r="153" spans="1:29" x14ac:dyDescent="0.35">
      <c r="A153" s="438"/>
      <c r="B153" s="284">
        <f t="shared" si="15"/>
        <v>166</v>
      </c>
      <c r="C153" s="571"/>
      <c r="D153" s="25"/>
      <c r="E153" s="574"/>
      <c r="F153" s="25"/>
      <c r="G153" s="429"/>
      <c r="H153" s="25"/>
      <c r="I153" s="574"/>
      <c r="J153" s="25"/>
      <c r="K153" s="574"/>
      <c r="N153" s="551"/>
      <c r="S153" s="70" t="b">
        <v>0</v>
      </c>
      <c r="T153" t="s">
        <v>263</v>
      </c>
      <c r="V153" s="130" t="b">
        <v>0</v>
      </c>
      <c r="W153" t="s">
        <v>264</v>
      </c>
      <c r="Y153" s="16"/>
      <c r="Z153" s="16"/>
      <c r="AC153" s="72"/>
    </row>
    <row r="154" spans="1:29" x14ac:dyDescent="0.35">
      <c r="A154" s="438"/>
      <c r="B154" s="284">
        <f t="shared" si="15"/>
        <v>167</v>
      </c>
      <c r="C154" s="571"/>
      <c r="D154" s="25"/>
      <c r="E154" s="574"/>
      <c r="F154" s="25"/>
      <c r="G154" s="429"/>
      <c r="H154" s="25"/>
      <c r="I154" s="574"/>
      <c r="J154" s="25"/>
      <c r="K154" s="574"/>
      <c r="N154" s="551"/>
      <c r="T154" s="81" t="s">
        <v>110</v>
      </c>
      <c r="W154" s="81" t="s">
        <v>110</v>
      </c>
      <c r="X154" s="81"/>
      <c r="Y154" s="158"/>
      <c r="Z154" s="158"/>
      <c r="AC154" s="72"/>
    </row>
    <row r="155" spans="1:29" ht="15" thickBot="1" x14ac:dyDescent="0.4">
      <c r="A155" s="439"/>
      <c r="B155" s="284">
        <f t="shared" si="15"/>
        <v>168</v>
      </c>
      <c r="C155" s="572"/>
      <c r="D155" s="136"/>
      <c r="E155" s="575"/>
      <c r="F155" s="136"/>
      <c r="G155" s="430"/>
      <c r="H155" s="136"/>
      <c r="I155" s="575"/>
      <c r="J155" s="136"/>
      <c r="K155" s="575"/>
      <c r="L155" s="74"/>
      <c r="M155" s="74"/>
      <c r="N155" s="74"/>
      <c r="O155" s="74"/>
      <c r="P155" s="74"/>
      <c r="Q155" s="74"/>
      <c r="R155" s="74"/>
      <c r="S155" s="74"/>
      <c r="T155" s="82"/>
      <c r="U155" s="74"/>
      <c r="V155" s="112"/>
      <c r="W155" s="82"/>
      <c r="X155" s="82"/>
      <c r="Y155" s="159"/>
      <c r="Z155" s="159"/>
      <c r="AA155" s="74"/>
      <c r="AB155" s="74"/>
      <c r="AC155" s="77"/>
    </row>
    <row r="156" spans="1:29" ht="6" customHeight="1" thickBot="1" x14ac:dyDescent="0.4">
      <c r="C156" s="32"/>
      <c r="D156" s="32"/>
      <c r="E156" s="32"/>
      <c r="F156" s="32"/>
      <c r="G156" s="32"/>
      <c r="H156" s="32"/>
      <c r="I156" s="32"/>
      <c r="J156" s="32"/>
      <c r="K156" s="32"/>
      <c r="L156" s="31"/>
      <c r="M156" s="31"/>
      <c r="N156" s="31"/>
      <c r="O156" s="31"/>
      <c r="P156" s="31"/>
      <c r="Q156" s="31"/>
      <c r="R156" s="31"/>
      <c r="S156" s="31"/>
      <c r="T156" s="31"/>
      <c r="U156" s="31"/>
      <c r="V156" s="118"/>
      <c r="W156" s="31"/>
      <c r="X156" s="31"/>
      <c r="Y156" s="31"/>
      <c r="Z156" s="31"/>
      <c r="AA156" s="31"/>
      <c r="AB156" s="31"/>
      <c r="AC156" s="31"/>
    </row>
    <row r="157" spans="1:29" x14ac:dyDescent="0.35">
      <c r="A157" s="437">
        <f>A148+1</f>
        <v>17</v>
      </c>
      <c r="B157" s="13">
        <f>B148+10</f>
        <v>171</v>
      </c>
      <c r="C157" s="570"/>
      <c r="D157" s="86"/>
      <c r="E157" s="573"/>
      <c r="F157" s="86"/>
      <c r="G157" s="428"/>
      <c r="H157" s="86"/>
      <c r="I157" s="573"/>
      <c r="J157" s="86"/>
      <c r="K157" s="573"/>
      <c r="L157" s="67"/>
      <c r="M157" s="65" t="b">
        <v>0</v>
      </c>
      <c r="N157" s="67" t="s">
        <v>250</v>
      </c>
      <c r="O157" s="67"/>
      <c r="P157" s="65" t="b">
        <v>0</v>
      </c>
      <c r="Q157" s="67" t="s">
        <v>251</v>
      </c>
      <c r="R157" s="67"/>
      <c r="S157" s="565" t="b">
        <v>0</v>
      </c>
      <c r="T157" s="67" t="s">
        <v>252</v>
      </c>
      <c r="U157" s="67"/>
      <c r="V157" s="565" t="b">
        <v>0</v>
      </c>
      <c r="W157" s="67" t="s">
        <v>253</v>
      </c>
      <c r="X157" s="67"/>
      <c r="Y157" s="562" t="b">
        <v>0</v>
      </c>
      <c r="Z157" s="155" t="s">
        <v>254</v>
      </c>
      <c r="AA157" s="67"/>
      <c r="AB157" s="568" t="b">
        <v>0</v>
      </c>
      <c r="AC157" s="78" t="s">
        <v>255</v>
      </c>
    </row>
    <row r="158" spans="1:29" x14ac:dyDescent="0.35">
      <c r="A158" s="438"/>
      <c r="B158" s="284">
        <f>B157+1</f>
        <v>172</v>
      </c>
      <c r="C158" s="571"/>
      <c r="D158" s="25"/>
      <c r="E158" s="574"/>
      <c r="F158" s="25"/>
      <c r="G158" s="429"/>
      <c r="H158" s="25"/>
      <c r="I158" s="574"/>
      <c r="J158" s="25"/>
      <c r="K158" s="574"/>
      <c r="M158" s="70" t="b">
        <v>0</v>
      </c>
      <c r="N158" t="s">
        <v>256</v>
      </c>
      <c r="Q158" s="79" t="s">
        <v>108</v>
      </c>
      <c r="S158" s="566"/>
      <c r="T158" s="79" t="s">
        <v>108</v>
      </c>
      <c r="U158" s="45"/>
      <c r="V158" s="566"/>
      <c r="W158" s="45"/>
      <c r="X158" s="45"/>
      <c r="Y158" s="561"/>
      <c r="Z158" s="156" t="s">
        <v>108</v>
      </c>
      <c r="AB158" s="569"/>
      <c r="AC158" s="80"/>
    </row>
    <row r="159" spans="1:29" x14ac:dyDescent="0.35">
      <c r="A159" s="438"/>
      <c r="B159" s="284">
        <f t="shared" ref="B159:B164" si="16">B158+1</f>
        <v>173</v>
      </c>
      <c r="C159" s="571"/>
      <c r="D159" s="25"/>
      <c r="E159" s="574"/>
      <c r="F159" s="25"/>
      <c r="G159" s="429"/>
      <c r="H159" s="25"/>
      <c r="I159" s="574"/>
      <c r="J159" s="25"/>
      <c r="K159" s="574"/>
      <c r="M159" s="70" t="b">
        <v>0</v>
      </c>
      <c r="N159" t="s">
        <v>257</v>
      </c>
      <c r="Q159" s="9"/>
      <c r="T159" s="45"/>
      <c r="V159" s="130" t="b">
        <v>0</v>
      </c>
      <c r="W159" t="s">
        <v>258</v>
      </c>
      <c r="Y159" s="16"/>
      <c r="Z159" s="157"/>
      <c r="AC159" s="72"/>
    </row>
    <row r="160" spans="1:29" x14ac:dyDescent="0.35">
      <c r="A160" s="438"/>
      <c r="B160" s="284">
        <f t="shared" si="16"/>
        <v>174</v>
      </c>
      <c r="C160" s="571"/>
      <c r="D160" s="25"/>
      <c r="E160" s="574"/>
      <c r="F160" s="25"/>
      <c r="G160" s="429"/>
      <c r="H160" s="25"/>
      <c r="I160" s="574"/>
      <c r="J160" s="25"/>
      <c r="K160" s="574"/>
      <c r="M160" s="70" t="b">
        <v>0</v>
      </c>
      <c r="N160" t="s">
        <v>259</v>
      </c>
      <c r="Q160" s="9"/>
      <c r="S160" s="46" t="b">
        <v>0</v>
      </c>
      <c r="T160" s="45" t="s">
        <v>260</v>
      </c>
      <c r="Y160" s="561" t="b">
        <v>0</v>
      </c>
      <c r="Z160" s="16" t="s">
        <v>260</v>
      </c>
      <c r="AC160" s="72"/>
    </row>
    <row r="161" spans="1:29" x14ac:dyDescent="0.35">
      <c r="A161" s="438"/>
      <c r="B161" s="284">
        <f t="shared" si="16"/>
        <v>175</v>
      </c>
      <c r="C161" s="571"/>
      <c r="D161" s="25"/>
      <c r="E161" s="574"/>
      <c r="F161" s="25"/>
      <c r="G161" s="429"/>
      <c r="H161" s="25"/>
      <c r="I161" s="574"/>
      <c r="J161" s="25"/>
      <c r="K161" s="574"/>
      <c r="N161" s="81" t="s">
        <v>108</v>
      </c>
      <c r="S161" s="567" t="s">
        <v>261</v>
      </c>
      <c r="T161" s="567"/>
      <c r="W161" t="s">
        <v>262</v>
      </c>
      <c r="Y161" s="561"/>
      <c r="Z161" s="16"/>
      <c r="AC161" s="72"/>
    </row>
    <row r="162" spans="1:29" x14ac:dyDescent="0.35">
      <c r="A162" s="438"/>
      <c r="B162" s="284">
        <f t="shared" si="16"/>
        <v>176</v>
      </c>
      <c r="C162" s="571"/>
      <c r="D162" s="25"/>
      <c r="E162" s="574"/>
      <c r="F162" s="25"/>
      <c r="G162" s="429"/>
      <c r="H162" s="25"/>
      <c r="I162" s="574"/>
      <c r="J162" s="25"/>
      <c r="K162" s="574"/>
      <c r="N162" s="551"/>
      <c r="S162" s="70" t="b">
        <v>0</v>
      </c>
      <c r="T162" t="s">
        <v>263</v>
      </c>
      <c r="V162" s="130" t="b">
        <v>0</v>
      </c>
      <c r="W162" t="s">
        <v>264</v>
      </c>
      <c r="Y162" s="16"/>
      <c r="Z162" s="16"/>
      <c r="AC162" s="72"/>
    </row>
    <row r="163" spans="1:29" x14ac:dyDescent="0.35">
      <c r="A163" s="438"/>
      <c r="B163" s="284">
        <f t="shared" si="16"/>
        <v>177</v>
      </c>
      <c r="C163" s="571"/>
      <c r="D163" s="25"/>
      <c r="E163" s="574"/>
      <c r="F163" s="25"/>
      <c r="G163" s="429"/>
      <c r="H163" s="25"/>
      <c r="I163" s="574"/>
      <c r="J163" s="25"/>
      <c r="K163" s="574"/>
      <c r="N163" s="551"/>
      <c r="T163" s="81" t="s">
        <v>110</v>
      </c>
      <c r="W163" s="81" t="s">
        <v>110</v>
      </c>
      <c r="X163" s="81"/>
      <c r="Y163" s="158"/>
      <c r="Z163" s="158"/>
      <c r="AC163" s="72"/>
    </row>
    <row r="164" spans="1:29" ht="15" thickBot="1" x14ac:dyDescent="0.4">
      <c r="A164" s="439"/>
      <c r="B164" s="284">
        <f t="shared" si="16"/>
        <v>178</v>
      </c>
      <c r="C164" s="572"/>
      <c r="D164" s="136"/>
      <c r="E164" s="575"/>
      <c r="F164" s="136"/>
      <c r="G164" s="430"/>
      <c r="H164" s="136"/>
      <c r="I164" s="575"/>
      <c r="J164" s="136"/>
      <c r="K164" s="575"/>
      <c r="L164" s="74"/>
      <c r="M164" s="74"/>
      <c r="N164" s="74"/>
      <c r="O164" s="74"/>
      <c r="P164" s="74"/>
      <c r="Q164" s="74"/>
      <c r="R164" s="74"/>
      <c r="S164" s="74"/>
      <c r="T164" s="82"/>
      <c r="U164" s="74"/>
      <c r="V164" s="112"/>
      <c r="W164" s="82"/>
      <c r="X164" s="82"/>
      <c r="Y164" s="159"/>
      <c r="Z164" s="159"/>
      <c r="AA164" s="74"/>
      <c r="AB164" s="74"/>
      <c r="AC164" s="77"/>
    </row>
    <row r="165" spans="1:29" ht="6" customHeight="1" thickBot="1" x14ac:dyDescent="0.4">
      <c r="C165" s="32"/>
      <c r="D165" s="32"/>
      <c r="E165" s="32"/>
      <c r="F165" s="32"/>
      <c r="G165" s="32"/>
      <c r="H165" s="32"/>
      <c r="I165" s="32"/>
      <c r="J165" s="32"/>
      <c r="K165" s="32"/>
      <c r="L165" s="31"/>
      <c r="M165" s="31"/>
      <c r="N165" s="31"/>
      <c r="O165" s="31"/>
      <c r="P165" s="31"/>
      <c r="Q165" s="31"/>
      <c r="R165" s="31"/>
      <c r="S165" s="31"/>
      <c r="T165" s="31"/>
      <c r="U165" s="31"/>
      <c r="V165" s="118"/>
      <c r="W165" s="31"/>
      <c r="X165" s="31"/>
      <c r="Y165" s="31"/>
      <c r="Z165" s="31"/>
      <c r="AA165" s="31"/>
      <c r="AB165" s="31"/>
      <c r="AC165" s="31"/>
    </row>
    <row r="166" spans="1:29" x14ac:dyDescent="0.35">
      <c r="A166" s="437">
        <f>A157+1</f>
        <v>18</v>
      </c>
      <c r="B166" s="13">
        <f>B157+10</f>
        <v>181</v>
      </c>
      <c r="C166" s="570"/>
      <c r="D166" s="86"/>
      <c r="E166" s="573"/>
      <c r="F166" s="86"/>
      <c r="G166" s="428"/>
      <c r="H166" s="86"/>
      <c r="I166" s="573"/>
      <c r="J166" s="86"/>
      <c r="K166" s="573"/>
      <c r="L166" s="67"/>
      <c r="M166" s="65" t="b">
        <v>0</v>
      </c>
      <c r="N166" s="67" t="s">
        <v>250</v>
      </c>
      <c r="O166" s="67"/>
      <c r="P166" s="65" t="b">
        <v>0</v>
      </c>
      <c r="Q166" s="67" t="s">
        <v>251</v>
      </c>
      <c r="R166" s="67"/>
      <c r="S166" s="565" t="b">
        <v>0</v>
      </c>
      <c r="T166" s="67" t="s">
        <v>252</v>
      </c>
      <c r="U166" s="67"/>
      <c r="V166" s="565" t="b">
        <v>0</v>
      </c>
      <c r="W166" s="67" t="s">
        <v>253</v>
      </c>
      <c r="X166" s="67"/>
      <c r="Y166" s="562" t="b">
        <v>0</v>
      </c>
      <c r="Z166" s="155" t="s">
        <v>254</v>
      </c>
      <c r="AA166" s="67"/>
      <c r="AB166" s="568" t="b">
        <v>0</v>
      </c>
      <c r="AC166" s="78" t="s">
        <v>255</v>
      </c>
    </row>
    <row r="167" spans="1:29" x14ac:dyDescent="0.35">
      <c r="A167" s="438"/>
      <c r="B167" s="284">
        <f>B166+1</f>
        <v>182</v>
      </c>
      <c r="C167" s="571"/>
      <c r="D167" s="25"/>
      <c r="E167" s="574"/>
      <c r="F167" s="25"/>
      <c r="G167" s="429"/>
      <c r="H167" s="25"/>
      <c r="I167" s="574"/>
      <c r="J167" s="25"/>
      <c r="K167" s="574"/>
      <c r="M167" s="70" t="b">
        <v>0</v>
      </c>
      <c r="N167" t="s">
        <v>256</v>
      </c>
      <c r="Q167" s="79" t="s">
        <v>108</v>
      </c>
      <c r="S167" s="566"/>
      <c r="T167" s="79" t="s">
        <v>108</v>
      </c>
      <c r="U167" s="45"/>
      <c r="V167" s="566"/>
      <c r="W167" s="45"/>
      <c r="X167" s="45"/>
      <c r="Y167" s="561"/>
      <c r="Z167" s="156" t="s">
        <v>108</v>
      </c>
      <c r="AB167" s="569"/>
      <c r="AC167" s="80"/>
    </row>
    <row r="168" spans="1:29" x14ac:dyDescent="0.35">
      <c r="A168" s="438"/>
      <c r="B168" s="284">
        <f t="shared" ref="B168:B173" si="17">B167+1</f>
        <v>183</v>
      </c>
      <c r="C168" s="571"/>
      <c r="D168" s="25"/>
      <c r="E168" s="574"/>
      <c r="F168" s="25"/>
      <c r="G168" s="429"/>
      <c r="H168" s="25"/>
      <c r="I168" s="574"/>
      <c r="J168" s="25"/>
      <c r="K168" s="574"/>
      <c r="M168" s="70" t="b">
        <v>0</v>
      </c>
      <c r="N168" t="s">
        <v>257</v>
      </c>
      <c r="Q168" s="9"/>
      <c r="T168" s="45"/>
      <c r="V168" s="130" t="b">
        <v>0</v>
      </c>
      <c r="W168" t="s">
        <v>258</v>
      </c>
      <c r="Y168" s="16"/>
      <c r="Z168" s="157"/>
      <c r="AC168" s="72"/>
    </row>
    <row r="169" spans="1:29" x14ac:dyDescent="0.35">
      <c r="A169" s="438"/>
      <c r="B169" s="284">
        <f t="shared" si="17"/>
        <v>184</v>
      </c>
      <c r="C169" s="571"/>
      <c r="D169" s="25"/>
      <c r="E169" s="574"/>
      <c r="F169" s="25"/>
      <c r="G169" s="429"/>
      <c r="H169" s="25"/>
      <c r="I169" s="574"/>
      <c r="J169" s="25"/>
      <c r="K169" s="574"/>
      <c r="M169" s="70" t="b">
        <v>0</v>
      </c>
      <c r="N169" t="s">
        <v>259</v>
      </c>
      <c r="Q169" s="9"/>
      <c r="S169" s="46" t="b">
        <v>0</v>
      </c>
      <c r="T169" s="45" t="s">
        <v>260</v>
      </c>
      <c r="Y169" s="561" t="b">
        <v>0</v>
      </c>
      <c r="Z169" s="16" t="s">
        <v>260</v>
      </c>
      <c r="AC169" s="72"/>
    </row>
    <row r="170" spans="1:29" x14ac:dyDescent="0.35">
      <c r="A170" s="438"/>
      <c r="B170" s="284">
        <f t="shared" si="17"/>
        <v>185</v>
      </c>
      <c r="C170" s="571"/>
      <c r="D170" s="25"/>
      <c r="E170" s="574"/>
      <c r="F170" s="25"/>
      <c r="G170" s="429"/>
      <c r="H170" s="25"/>
      <c r="I170" s="574"/>
      <c r="J170" s="25"/>
      <c r="K170" s="574"/>
      <c r="N170" s="81" t="s">
        <v>108</v>
      </c>
      <c r="S170" s="567" t="s">
        <v>261</v>
      </c>
      <c r="T170" s="567"/>
      <c r="W170" t="s">
        <v>262</v>
      </c>
      <c r="Y170" s="561"/>
      <c r="Z170" s="16"/>
      <c r="AC170" s="72"/>
    </row>
    <row r="171" spans="1:29" x14ac:dyDescent="0.35">
      <c r="A171" s="438"/>
      <c r="B171" s="284">
        <f t="shared" si="17"/>
        <v>186</v>
      </c>
      <c r="C171" s="571"/>
      <c r="D171" s="25"/>
      <c r="E171" s="574"/>
      <c r="F171" s="25"/>
      <c r="G171" s="429"/>
      <c r="H171" s="25"/>
      <c r="I171" s="574"/>
      <c r="J171" s="25"/>
      <c r="K171" s="574"/>
      <c r="N171" s="551"/>
      <c r="S171" s="70" t="b">
        <v>0</v>
      </c>
      <c r="T171" t="s">
        <v>263</v>
      </c>
      <c r="V171" s="130" t="b">
        <v>0</v>
      </c>
      <c r="W171" t="s">
        <v>264</v>
      </c>
      <c r="Y171" s="16"/>
      <c r="Z171" s="16"/>
      <c r="AC171" s="72"/>
    </row>
    <row r="172" spans="1:29" x14ac:dyDescent="0.35">
      <c r="A172" s="438"/>
      <c r="B172" s="284">
        <f t="shared" si="17"/>
        <v>187</v>
      </c>
      <c r="C172" s="571"/>
      <c r="D172" s="25"/>
      <c r="E172" s="574"/>
      <c r="F172" s="25"/>
      <c r="G172" s="429"/>
      <c r="H172" s="25"/>
      <c r="I172" s="574"/>
      <c r="J172" s="25"/>
      <c r="K172" s="574"/>
      <c r="N172" s="551"/>
      <c r="T172" s="81" t="s">
        <v>110</v>
      </c>
      <c r="W172" s="81" t="s">
        <v>110</v>
      </c>
      <c r="X172" s="81"/>
      <c r="Y172" s="158"/>
      <c r="Z172" s="158"/>
      <c r="AC172" s="72"/>
    </row>
    <row r="173" spans="1:29" ht="15" thickBot="1" x14ac:dyDescent="0.4">
      <c r="A173" s="439"/>
      <c r="B173" s="284">
        <f t="shared" si="17"/>
        <v>188</v>
      </c>
      <c r="C173" s="572"/>
      <c r="D173" s="136"/>
      <c r="E173" s="575"/>
      <c r="F173" s="136"/>
      <c r="G173" s="430"/>
      <c r="H173" s="136"/>
      <c r="I173" s="575"/>
      <c r="J173" s="136"/>
      <c r="K173" s="575"/>
      <c r="L173" s="74"/>
      <c r="M173" s="74"/>
      <c r="N173" s="74"/>
      <c r="O173" s="74"/>
      <c r="P173" s="74"/>
      <c r="Q173" s="74"/>
      <c r="R173" s="74"/>
      <c r="S173" s="74"/>
      <c r="T173" s="82"/>
      <c r="U173" s="74"/>
      <c r="V173" s="112"/>
      <c r="W173" s="82"/>
      <c r="X173" s="82"/>
      <c r="Y173" s="159"/>
      <c r="Z173" s="159"/>
      <c r="AA173" s="74"/>
      <c r="AB173" s="74"/>
      <c r="AC173" s="77"/>
    </row>
    <row r="174" spans="1:29" ht="6" customHeight="1" thickBot="1" x14ac:dyDescent="0.4">
      <c r="C174" s="32"/>
      <c r="D174" s="32"/>
      <c r="E174" s="32"/>
      <c r="F174" s="32"/>
      <c r="G174" s="32"/>
      <c r="H174" s="32"/>
      <c r="I174" s="32"/>
      <c r="J174" s="32"/>
      <c r="K174" s="32"/>
      <c r="L174" s="31"/>
      <c r="M174" s="31"/>
      <c r="N174" s="31"/>
      <c r="O174" s="31"/>
      <c r="P174" s="31"/>
      <c r="Q174" s="31"/>
      <c r="R174" s="31"/>
      <c r="S174" s="31"/>
      <c r="T174" s="31"/>
      <c r="U174" s="31"/>
      <c r="V174" s="118"/>
      <c r="W174" s="31"/>
      <c r="X174" s="31"/>
      <c r="Y174" s="31"/>
      <c r="Z174" s="31"/>
      <c r="AA174" s="31"/>
      <c r="AB174" s="31"/>
      <c r="AC174" s="31"/>
    </row>
    <row r="175" spans="1:29" x14ac:dyDescent="0.35">
      <c r="A175" s="437">
        <f>A166+1</f>
        <v>19</v>
      </c>
      <c r="B175" s="13">
        <f>B166+10</f>
        <v>191</v>
      </c>
      <c r="C175" s="570"/>
      <c r="D175" s="86"/>
      <c r="E175" s="573"/>
      <c r="F175" s="86"/>
      <c r="G175" s="428"/>
      <c r="H175" s="86"/>
      <c r="I175" s="573"/>
      <c r="J175" s="86"/>
      <c r="K175" s="573"/>
      <c r="L175" s="67"/>
      <c r="M175" s="65" t="b">
        <v>0</v>
      </c>
      <c r="N175" s="67" t="s">
        <v>250</v>
      </c>
      <c r="O175" s="67"/>
      <c r="P175" s="65" t="b">
        <v>0</v>
      </c>
      <c r="Q175" s="67" t="s">
        <v>251</v>
      </c>
      <c r="R175" s="67"/>
      <c r="S175" s="565" t="b">
        <v>0</v>
      </c>
      <c r="T175" s="67" t="s">
        <v>252</v>
      </c>
      <c r="U175" s="67"/>
      <c r="V175" s="565" t="b">
        <v>0</v>
      </c>
      <c r="W175" s="67" t="s">
        <v>253</v>
      </c>
      <c r="X175" s="67"/>
      <c r="Y175" s="562" t="b">
        <v>0</v>
      </c>
      <c r="Z175" s="155" t="s">
        <v>254</v>
      </c>
      <c r="AA175" s="67"/>
      <c r="AB175" s="568" t="b">
        <v>0</v>
      </c>
      <c r="AC175" s="78" t="s">
        <v>255</v>
      </c>
    </row>
    <row r="176" spans="1:29" x14ac:dyDescent="0.35">
      <c r="A176" s="438"/>
      <c r="B176" s="284">
        <f>B175+1</f>
        <v>192</v>
      </c>
      <c r="C176" s="571"/>
      <c r="D176" s="25"/>
      <c r="E176" s="574"/>
      <c r="F176" s="25"/>
      <c r="G176" s="429"/>
      <c r="H176" s="25"/>
      <c r="I176" s="574"/>
      <c r="J176" s="25"/>
      <c r="K176" s="574"/>
      <c r="M176" s="70" t="b">
        <v>0</v>
      </c>
      <c r="N176" t="s">
        <v>256</v>
      </c>
      <c r="Q176" s="79" t="s">
        <v>108</v>
      </c>
      <c r="S176" s="566"/>
      <c r="T176" s="79" t="s">
        <v>108</v>
      </c>
      <c r="U176" s="45"/>
      <c r="V176" s="566"/>
      <c r="W176" s="45"/>
      <c r="X176" s="45"/>
      <c r="Y176" s="561"/>
      <c r="Z176" s="156" t="s">
        <v>108</v>
      </c>
      <c r="AB176" s="569"/>
      <c r="AC176" s="80"/>
    </row>
    <row r="177" spans="1:29" x14ac:dyDescent="0.35">
      <c r="A177" s="438"/>
      <c r="B177" s="284">
        <f t="shared" ref="B177:B182" si="18">B176+1</f>
        <v>193</v>
      </c>
      <c r="C177" s="571"/>
      <c r="D177" s="25"/>
      <c r="E177" s="574"/>
      <c r="F177" s="25"/>
      <c r="G177" s="429"/>
      <c r="H177" s="25"/>
      <c r="I177" s="574"/>
      <c r="J177" s="25"/>
      <c r="K177" s="574"/>
      <c r="M177" s="70" t="b">
        <v>0</v>
      </c>
      <c r="N177" t="s">
        <v>257</v>
      </c>
      <c r="Q177" s="9"/>
      <c r="T177" s="45"/>
      <c r="V177" s="130" t="b">
        <v>0</v>
      </c>
      <c r="W177" t="s">
        <v>258</v>
      </c>
      <c r="Y177" s="16"/>
      <c r="Z177" s="157"/>
      <c r="AC177" s="72"/>
    </row>
    <row r="178" spans="1:29" x14ac:dyDescent="0.35">
      <c r="A178" s="438"/>
      <c r="B178" s="284">
        <f t="shared" si="18"/>
        <v>194</v>
      </c>
      <c r="C178" s="571"/>
      <c r="D178" s="25"/>
      <c r="E178" s="574"/>
      <c r="F178" s="25"/>
      <c r="G178" s="429"/>
      <c r="H178" s="25"/>
      <c r="I178" s="574"/>
      <c r="J178" s="25"/>
      <c r="K178" s="574"/>
      <c r="M178" s="70" t="b">
        <v>0</v>
      </c>
      <c r="N178" t="s">
        <v>259</v>
      </c>
      <c r="Q178" s="9"/>
      <c r="S178" s="46" t="b">
        <v>0</v>
      </c>
      <c r="T178" s="45" t="s">
        <v>260</v>
      </c>
      <c r="Y178" s="561" t="b">
        <v>0</v>
      </c>
      <c r="Z178" s="16" t="s">
        <v>260</v>
      </c>
      <c r="AC178" s="72"/>
    </row>
    <row r="179" spans="1:29" x14ac:dyDescent="0.35">
      <c r="A179" s="438"/>
      <c r="B179" s="284">
        <f t="shared" si="18"/>
        <v>195</v>
      </c>
      <c r="C179" s="571"/>
      <c r="D179" s="25"/>
      <c r="E179" s="574"/>
      <c r="F179" s="25"/>
      <c r="G179" s="429"/>
      <c r="H179" s="25"/>
      <c r="I179" s="574"/>
      <c r="J179" s="25"/>
      <c r="K179" s="574"/>
      <c r="N179" s="81" t="s">
        <v>108</v>
      </c>
      <c r="S179" s="567" t="s">
        <v>261</v>
      </c>
      <c r="T179" s="567"/>
      <c r="W179" t="s">
        <v>262</v>
      </c>
      <c r="Y179" s="561"/>
      <c r="Z179" s="16"/>
      <c r="AC179" s="72"/>
    </row>
    <row r="180" spans="1:29" x14ac:dyDescent="0.35">
      <c r="A180" s="438"/>
      <c r="B180" s="284">
        <f t="shared" si="18"/>
        <v>196</v>
      </c>
      <c r="C180" s="571"/>
      <c r="D180" s="25"/>
      <c r="E180" s="574"/>
      <c r="F180" s="25"/>
      <c r="G180" s="429"/>
      <c r="H180" s="25"/>
      <c r="I180" s="574"/>
      <c r="J180" s="25"/>
      <c r="K180" s="574"/>
      <c r="N180" s="551"/>
      <c r="S180" s="70" t="b">
        <v>0</v>
      </c>
      <c r="T180" t="s">
        <v>263</v>
      </c>
      <c r="V180" s="130" t="b">
        <v>0</v>
      </c>
      <c r="W180" t="s">
        <v>264</v>
      </c>
      <c r="Y180" s="16"/>
      <c r="Z180" s="16"/>
      <c r="AC180" s="72"/>
    </row>
    <row r="181" spans="1:29" x14ac:dyDescent="0.35">
      <c r="A181" s="438"/>
      <c r="B181" s="284">
        <f t="shared" si="18"/>
        <v>197</v>
      </c>
      <c r="C181" s="571"/>
      <c r="D181" s="25"/>
      <c r="E181" s="574"/>
      <c r="F181" s="25"/>
      <c r="G181" s="429"/>
      <c r="H181" s="25"/>
      <c r="I181" s="574"/>
      <c r="J181" s="25"/>
      <c r="K181" s="574"/>
      <c r="N181" s="551"/>
      <c r="T181" s="81" t="s">
        <v>110</v>
      </c>
      <c r="W181" s="81" t="s">
        <v>110</v>
      </c>
      <c r="X181" s="81"/>
      <c r="Y181" s="158"/>
      <c r="Z181" s="158"/>
      <c r="AC181" s="72"/>
    </row>
    <row r="182" spans="1:29" ht="15" thickBot="1" x14ac:dyDescent="0.4">
      <c r="A182" s="439"/>
      <c r="B182" s="284">
        <f t="shared" si="18"/>
        <v>198</v>
      </c>
      <c r="C182" s="572"/>
      <c r="D182" s="136"/>
      <c r="E182" s="575"/>
      <c r="F182" s="136"/>
      <c r="G182" s="430"/>
      <c r="H182" s="136"/>
      <c r="I182" s="575"/>
      <c r="J182" s="136"/>
      <c r="K182" s="575"/>
      <c r="L182" s="74"/>
      <c r="M182" s="74"/>
      <c r="N182" s="74"/>
      <c r="O182" s="74"/>
      <c r="P182" s="74"/>
      <c r="Q182" s="74"/>
      <c r="R182" s="74"/>
      <c r="S182" s="74"/>
      <c r="T182" s="82"/>
      <c r="U182" s="74"/>
      <c r="V182" s="112"/>
      <c r="W182" s="82"/>
      <c r="X182" s="82"/>
      <c r="Y182" s="159"/>
      <c r="Z182" s="159"/>
      <c r="AA182" s="74"/>
      <c r="AB182" s="74"/>
      <c r="AC182" s="77"/>
    </row>
    <row r="183" spans="1:29" ht="6" customHeight="1" thickBot="1" x14ac:dyDescent="0.4">
      <c r="C183" s="32"/>
      <c r="D183" s="32"/>
      <c r="E183" s="32"/>
      <c r="F183" s="32"/>
      <c r="G183" s="32"/>
      <c r="H183" s="32"/>
      <c r="I183" s="32"/>
      <c r="J183" s="32"/>
      <c r="K183" s="32"/>
      <c r="L183" s="31"/>
      <c r="M183" s="31"/>
      <c r="N183" s="31"/>
      <c r="O183" s="31"/>
      <c r="P183" s="31"/>
      <c r="Q183" s="31"/>
      <c r="R183" s="31"/>
      <c r="S183" s="31"/>
      <c r="T183" s="31"/>
      <c r="U183" s="31"/>
      <c r="V183" s="118"/>
      <c r="W183" s="31"/>
      <c r="X183" s="31"/>
      <c r="Y183" s="31"/>
      <c r="Z183" s="31"/>
      <c r="AA183" s="31"/>
      <c r="AB183" s="31"/>
      <c r="AC183" s="31"/>
    </row>
    <row r="184" spans="1:29" x14ac:dyDescent="0.35">
      <c r="A184" s="437">
        <f>A175+1</f>
        <v>20</v>
      </c>
      <c r="B184" s="13">
        <f>B175+10</f>
        <v>201</v>
      </c>
      <c r="C184" s="570"/>
      <c r="D184" s="86"/>
      <c r="E184" s="573"/>
      <c r="F184" s="86"/>
      <c r="G184" s="428"/>
      <c r="H184" s="86"/>
      <c r="I184" s="573"/>
      <c r="J184" s="86"/>
      <c r="K184" s="573"/>
      <c r="L184" s="67"/>
      <c r="M184" s="65" t="b">
        <v>0</v>
      </c>
      <c r="N184" s="67" t="s">
        <v>250</v>
      </c>
      <c r="O184" s="67"/>
      <c r="P184" s="65" t="b">
        <v>0</v>
      </c>
      <c r="Q184" s="67" t="s">
        <v>251</v>
      </c>
      <c r="R184" s="67"/>
      <c r="S184" s="565" t="b">
        <v>0</v>
      </c>
      <c r="T184" s="67" t="s">
        <v>252</v>
      </c>
      <c r="U184" s="67"/>
      <c r="V184" s="565" t="b">
        <v>0</v>
      </c>
      <c r="W184" s="67" t="s">
        <v>253</v>
      </c>
      <c r="X184" s="67"/>
      <c r="Y184" s="562" t="b">
        <v>0</v>
      </c>
      <c r="Z184" s="155" t="s">
        <v>254</v>
      </c>
      <c r="AA184" s="67"/>
      <c r="AB184" s="568" t="b">
        <v>0</v>
      </c>
      <c r="AC184" s="78" t="s">
        <v>255</v>
      </c>
    </row>
    <row r="185" spans="1:29" x14ac:dyDescent="0.35">
      <c r="A185" s="438"/>
      <c r="B185" s="284">
        <f>B184+1</f>
        <v>202</v>
      </c>
      <c r="C185" s="571"/>
      <c r="D185" s="25"/>
      <c r="E185" s="574"/>
      <c r="F185" s="25"/>
      <c r="G185" s="429"/>
      <c r="H185" s="25"/>
      <c r="I185" s="574"/>
      <c r="J185" s="25"/>
      <c r="K185" s="574"/>
      <c r="M185" s="70" t="b">
        <v>0</v>
      </c>
      <c r="N185" t="s">
        <v>256</v>
      </c>
      <c r="Q185" s="79" t="s">
        <v>108</v>
      </c>
      <c r="S185" s="566"/>
      <c r="T185" s="79" t="s">
        <v>108</v>
      </c>
      <c r="U185" s="45"/>
      <c r="V185" s="566"/>
      <c r="W185" s="45"/>
      <c r="X185" s="45"/>
      <c r="Y185" s="561"/>
      <c r="Z185" s="156" t="s">
        <v>108</v>
      </c>
      <c r="AB185" s="569"/>
      <c r="AC185" s="80"/>
    </row>
    <row r="186" spans="1:29" x14ac:dyDescent="0.35">
      <c r="A186" s="438"/>
      <c r="B186" s="284">
        <f t="shared" ref="B186:B191" si="19">B185+1</f>
        <v>203</v>
      </c>
      <c r="C186" s="571"/>
      <c r="D186" s="25"/>
      <c r="E186" s="574"/>
      <c r="F186" s="25"/>
      <c r="G186" s="429"/>
      <c r="H186" s="25"/>
      <c r="I186" s="574"/>
      <c r="J186" s="25"/>
      <c r="K186" s="574"/>
      <c r="M186" s="70" t="b">
        <v>0</v>
      </c>
      <c r="N186" t="s">
        <v>257</v>
      </c>
      <c r="Q186" s="9"/>
      <c r="T186" s="45"/>
      <c r="V186" s="130" t="b">
        <v>0</v>
      </c>
      <c r="W186" t="s">
        <v>258</v>
      </c>
      <c r="Y186" s="16"/>
      <c r="Z186" s="157"/>
      <c r="AC186" s="72"/>
    </row>
    <row r="187" spans="1:29" x14ac:dyDescent="0.35">
      <c r="A187" s="438"/>
      <c r="B187" s="284">
        <f t="shared" si="19"/>
        <v>204</v>
      </c>
      <c r="C187" s="571"/>
      <c r="D187" s="25"/>
      <c r="E187" s="574"/>
      <c r="F187" s="25"/>
      <c r="G187" s="429"/>
      <c r="H187" s="25"/>
      <c r="I187" s="574"/>
      <c r="J187" s="25"/>
      <c r="K187" s="574"/>
      <c r="M187" s="70" t="b">
        <v>0</v>
      </c>
      <c r="N187" t="s">
        <v>259</v>
      </c>
      <c r="Q187" s="9"/>
      <c r="S187" s="46" t="b">
        <v>0</v>
      </c>
      <c r="T187" s="45" t="s">
        <v>260</v>
      </c>
      <c r="Y187" s="561" t="b">
        <v>0</v>
      </c>
      <c r="Z187" s="16" t="s">
        <v>260</v>
      </c>
      <c r="AC187" s="72"/>
    </row>
    <row r="188" spans="1:29" x14ac:dyDescent="0.35">
      <c r="A188" s="438"/>
      <c r="B188" s="284">
        <f t="shared" si="19"/>
        <v>205</v>
      </c>
      <c r="C188" s="571"/>
      <c r="D188" s="25"/>
      <c r="E188" s="574"/>
      <c r="F188" s="25"/>
      <c r="G188" s="429"/>
      <c r="H188" s="25"/>
      <c r="I188" s="574"/>
      <c r="J188" s="25"/>
      <c r="K188" s="574"/>
      <c r="N188" s="81" t="s">
        <v>108</v>
      </c>
      <c r="S188" s="567" t="s">
        <v>261</v>
      </c>
      <c r="T188" s="567"/>
      <c r="W188" t="s">
        <v>262</v>
      </c>
      <c r="Y188" s="561"/>
      <c r="Z188" s="16"/>
      <c r="AC188" s="72"/>
    </row>
    <row r="189" spans="1:29" x14ac:dyDescent="0.35">
      <c r="A189" s="438"/>
      <c r="B189" s="284">
        <f t="shared" si="19"/>
        <v>206</v>
      </c>
      <c r="C189" s="571"/>
      <c r="D189" s="25"/>
      <c r="E189" s="574"/>
      <c r="F189" s="25"/>
      <c r="G189" s="429"/>
      <c r="H189" s="25"/>
      <c r="I189" s="574"/>
      <c r="J189" s="25"/>
      <c r="K189" s="574"/>
      <c r="N189" s="551"/>
      <c r="S189" s="70" t="b">
        <v>0</v>
      </c>
      <c r="T189" t="s">
        <v>263</v>
      </c>
      <c r="V189" s="130" t="b">
        <v>0</v>
      </c>
      <c r="W189" t="s">
        <v>264</v>
      </c>
      <c r="Y189" s="16"/>
      <c r="Z189" s="16"/>
      <c r="AC189" s="72"/>
    </row>
    <row r="190" spans="1:29" x14ac:dyDescent="0.35">
      <c r="A190" s="438"/>
      <c r="B190" s="284">
        <f t="shared" si="19"/>
        <v>207</v>
      </c>
      <c r="C190" s="571"/>
      <c r="D190" s="25"/>
      <c r="E190" s="574"/>
      <c r="F190" s="25"/>
      <c r="G190" s="429"/>
      <c r="H190" s="25"/>
      <c r="I190" s="574"/>
      <c r="J190" s="25"/>
      <c r="K190" s="574"/>
      <c r="N190" s="551"/>
      <c r="T190" s="81" t="s">
        <v>110</v>
      </c>
      <c r="W190" s="81" t="s">
        <v>110</v>
      </c>
      <c r="X190" s="81"/>
      <c r="Y190" s="158"/>
      <c r="Z190" s="158"/>
      <c r="AC190" s="72"/>
    </row>
    <row r="191" spans="1:29" ht="15" thickBot="1" x14ac:dyDescent="0.4">
      <c r="A191" s="439"/>
      <c r="B191" s="284">
        <f t="shared" si="19"/>
        <v>208</v>
      </c>
      <c r="C191" s="572"/>
      <c r="D191" s="136"/>
      <c r="E191" s="575"/>
      <c r="F191" s="136"/>
      <c r="G191" s="430"/>
      <c r="H191" s="136"/>
      <c r="I191" s="575"/>
      <c r="J191" s="136"/>
      <c r="K191" s="575"/>
      <c r="L191" s="74"/>
      <c r="M191" s="74"/>
      <c r="N191" s="74"/>
      <c r="O191" s="74"/>
      <c r="P191" s="74"/>
      <c r="Q191" s="74"/>
      <c r="R191" s="74"/>
      <c r="S191" s="74"/>
      <c r="T191" s="82"/>
      <c r="U191" s="74"/>
      <c r="V191" s="112"/>
      <c r="W191" s="82"/>
      <c r="X191" s="82"/>
      <c r="Y191" s="159"/>
      <c r="Z191" s="159"/>
      <c r="AA191" s="74"/>
      <c r="AB191" s="74"/>
      <c r="AC191" s="77"/>
    </row>
    <row r="192" spans="1:29" ht="6" customHeight="1" x14ac:dyDescent="0.35">
      <c r="C192" s="31"/>
      <c r="D192" s="31"/>
      <c r="E192" s="31"/>
      <c r="F192" s="31"/>
      <c r="G192" s="31"/>
      <c r="H192" s="31"/>
      <c r="I192" s="31"/>
      <c r="J192" s="31"/>
      <c r="K192" s="31"/>
      <c r="L192" s="31"/>
      <c r="M192" s="31"/>
      <c r="N192" s="31"/>
      <c r="O192" s="31"/>
      <c r="P192" s="31"/>
      <c r="Q192" s="31"/>
      <c r="R192" s="31"/>
      <c r="S192" s="31"/>
      <c r="T192" s="31"/>
      <c r="U192" s="31"/>
      <c r="V192" s="118"/>
      <c r="W192" s="31"/>
      <c r="X192" s="31"/>
      <c r="Y192" s="31"/>
      <c r="Z192" s="31"/>
      <c r="AA192" s="31"/>
      <c r="AB192" s="31"/>
      <c r="AC192" s="31"/>
    </row>
  </sheetData>
  <mergeCells count="307">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V10:W10"/>
    <mergeCell ref="AB76:AB77"/>
    <mergeCell ref="S58:S59"/>
    <mergeCell ref="V58:V59"/>
    <mergeCell ref="AB58:AB59"/>
    <mergeCell ref="S40:S41"/>
    <mergeCell ref="V40:V41"/>
    <mergeCell ref="AB40:AB41"/>
    <mergeCell ref="AB22:AB23"/>
    <mergeCell ref="Y76:Y77"/>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S139:S140"/>
    <mergeCell ref="AB121:AB122"/>
    <mergeCell ref="N126:N127"/>
    <mergeCell ref="A130:A137"/>
    <mergeCell ref="C130:C137"/>
    <mergeCell ref="E130:E137"/>
    <mergeCell ref="I130:I137"/>
    <mergeCell ref="K130:K137"/>
    <mergeCell ref="S130:S131"/>
    <mergeCell ref="V130:V131"/>
    <mergeCell ref="AB130:AB131"/>
    <mergeCell ref="N135:N136"/>
    <mergeCell ref="A121:A128"/>
    <mergeCell ref="C121:C128"/>
    <mergeCell ref="E121:E128"/>
    <mergeCell ref="I121:I128"/>
    <mergeCell ref="K121:K128"/>
    <mergeCell ref="G121:G128"/>
    <mergeCell ref="G130:G137"/>
    <mergeCell ref="Y121:Y122"/>
    <mergeCell ref="Y124:Y125"/>
    <mergeCell ref="Y130:Y131"/>
    <mergeCell ref="Y133:Y134"/>
    <mergeCell ref="S125:T125"/>
    <mergeCell ref="S134:T134"/>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AB112:AB113"/>
    <mergeCell ref="N117:N118"/>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94:A101"/>
    <mergeCell ref="C94:C101"/>
    <mergeCell ref="E94:E101"/>
    <mergeCell ref="I94:I101"/>
    <mergeCell ref="K94:K101"/>
    <mergeCell ref="S94:S95"/>
    <mergeCell ref="V94:V95"/>
    <mergeCell ref="AB94:AB95"/>
    <mergeCell ref="N99:N100"/>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13:A20"/>
    <mergeCell ref="C13:C20"/>
    <mergeCell ref="E13:E20"/>
    <mergeCell ref="I13:I20"/>
    <mergeCell ref="K13:K20"/>
    <mergeCell ref="G13:G20"/>
    <mergeCell ref="N18:N19"/>
    <mergeCell ref="S22:S23"/>
    <mergeCell ref="V22:V23"/>
    <mergeCell ref="AB3:AC3"/>
    <mergeCell ref="S17:T17"/>
    <mergeCell ref="M3:N3"/>
    <mergeCell ref="P3:Q3"/>
    <mergeCell ref="S3:T3"/>
    <mergeCell ref="S13:S14"/>
    <mergeCell ref="V13:V14"/>
    <mergeCell ref="AC11:AD11"/>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s>
  <conditionalFormatting sqref="N17 W19:X19 W28:X28 W37:X37 W46:X46 W55:X55 W64:X64 W73:X73 W82:X82 W91:X91 W100:X100 W109:X109 W118:X118 W127:X127 W136:X136 W145:X145 W154:X154 W163:X163 W172:X172 W181:X181 W190:X190">
    <cfRule type="expression" dxfId="834" priority="500">
      <formula>M16=TRUE</formula>
    </cfRule>
  </conditionalFormatting>
  <conditionalFormatting sqref="N26">
    <cfRule type="expression" dxfId="833" priority="498">
      <formula>M25=TRUE</formula>
    </cfRule>
  </conditionalFormatting>
  <conditionalFormatting sqref="N35">
    <cfRule type="expression" dxfId="832" priority="496">
      <formula>M34=TRUE</formula>
    </cfRule>
  </conditionalFormatting>
  <conditionalFormatting sqref="N36:N37">
    <cfRule type="expression" dxfId="831" priority="495">
      <formula>M34=TRUE</formula>
    </cfRule>
  </conditionalFormatting>
  <conditionalFormatting sqref="N44">
    <cfRule type="expression" dxfId="830" priority="494">
      <formula>M43=TRUE</formula>
    </cfRule>
  </conditionalFormatting>
  <conditionalFormatting sqref="N45:N46">
    <cfRule type="expression" dxfId="829" priority="493">
      <formula>M43=TRUE</formula>
    </cfRule>
  </conditionalFormatting>
  <conditionalFormatting sqref="N53">
    <cfRule type="expression" dxfId="828" priority="492">
      <formula>M52=TRUE</formula>
    </cfRule>
  </conditionalFormatting>
  <conditionalFormatting sqref="N54:N55">
    <cfRule type="expression" dxfId="827" priority="491">
      <formula>M52=TRUE</formula>
    </cfRule>
  </conditionalFormatting>
  <conditionalFormatting sqref="N62">
    <cfRule type="expression" dxfId="826" priority="490">
      <formula>M61=TRUE</formula>
    </cfRule>
  </conditionalFormatting>
  <conditionalFormatting sqref="N63:N64">
    <cfRule type="expression" dxfId="825" priority="489">
      <formula>M61=TRUE</formula>
    </cfRule>
  </conditionalFormatting>
  <conditionalFormatting sqref="N71">
    <cfRule type="expression" dxfId="824" priority="488">
      <formula>M70=TRUE</formula>
    </cfRule>
  </conditionalFormatting>
  <conditionalFormatting sqref="N72:N73">
    <cfRule type="expression" dxfId="823" priority="487">
      <formula>M70=TRUE</formula>
    </cfRule>
  </conditionalFormatting>
  <conditionalFormatting sqref="N80">
    <cfRule type="expression" dxfId="822" priority="486">
      <formula>M79=TRUE</formula>
    </cfRule>
  </conditionalFormatting>
  <conditionalFormatting sqref="N81:N82">
    <cfRule type="expression" dxfId="821" priority="485">
      <formula>M79=TRUE</formula>
    </cfRule>
  </conditionalFormatting>
  <conditionalFormatting sqref="N89">
    <cfRule type="expression" dxfId="820" priority="476">
      <formula>M88=TRUE</formula>
    </cfRule>
  </conditionalFormatting>
  <conditionalFormatting sqref="N90:N91">
    <cfRule type="expression" dxfId="819" priority="475">
      <formula>M88=TRUE</formula>
    </cfRule>
  </conditionalFormatting>
  <conditionalFormatting sqref="N98">
    <cfRule type="expression" dxfId="818" priority="466">
      <formula>M97=TRUE</formula>
    </cfRule>
  </conditionalFormatting>
  <conditionalFormatting sqref="N99:N100">
    <cfRule type="expression" dxfId="817" priority="465">
      <formula>M97=TRUE</formula>
    </cfRule>
  </conditionalFormatting>
  <conditionalFormatting sqref="N107">
    <cfRule type="expression" dxfId="816" priority="456">
      <formula>M106=TRUE</formula>
    </cfRule>
  </conditionalFormatting>
  <conditionalFormatting sqref="N108:N109">
    <cfRule type="expression" dxfId="815" priority="455">
      <formula>M106=TRUE</formula>
    </cfRule>
  </conditionalFormatting>
  <conditionalFormatting sqref="N116">
    <cfRule type="expression" dxfId="814" priority="446">
      <formula>M115=TRUE</formula>
    </cfRule>
  </conditionalFormatting>
  <conditionalFormatting sqref="N117:N118">
    <cfRule type="expression" dxfId="813" priority="445">
      <formula>M115=TRUE</formula>
    </cfRule>
  </conditionalFormatting>
  <conditionalFormatting sqref="N125">
    <cfRule type="expression" dxfId="812" priority="436">
      <formula>M124=TRUE</formula>
    </cfRule>
  </conditionalFormatting>
  <conditionalFormatting sqref="N126:N127">
    <cfRule type="expression" dxfId="811" priority="435">
      <formula>M124=TRUE</formula>
    </cfRule>
  </conditionalFormatting>
  <conditionalFormatting sqref="N134">
    <cfRule type="expression" dxfId="810" priority="426">
      <formula>M133=TRUE</formula>
    </cfRule>
  </conditionalFormatting>
  <conditionalFormatting sqref="N135:N136">
    <cfRule type="expression" dxfId="809" priority="425">
      <formula>M133=TRUE</formula>
    </cfRule>
  </conditionalFormatting>
  <conditionalFormatting sqref="N143">
    <cfRule type="expression" dxfId="808" priority="416">
      <formula>M142=TRUE</formula>
    </cfRule>
  </conditionalFormatting>
  <conditionalFormatting sqref="N144:N145">
    <cfRule type="expression" dxfId="807" priority="415">
      <formula>M142=TRUE</formula>
    </cfRule>
  </conditionalFormatting>
  <conditionalFormatting sqref="N152">
    <cfRule type="expression" dxfId="806" priority="406">
      <formula>M151=TRUE</formula>
    </cfRule>
  </conditionalFormatting>
  <conditionalFormatting sqref="N153:N154">
    <cfRule type="expression" dxfId="805" priority="405">
      <formula>M151=TRUE</formula>
    </cfRule>
  </conditionalFormatting>
  <conditionalFormatting sqref="N161">
    <cfRule type="expression" dxfId="804" priority="396">
      <formula>M160=TRUE</formula>
    </cfRule>
  </conditionalFormatting>
  <conditionalFormatting sqref="N162:N163">
    <cfRule type="expression" dxfId="803" priority="395">
      <formula>M160=TRUE</formula>
    </cfRule>
  </conditionalFormatting>
  <conditionalFormatting sqref="N170">
    <cfRule type="expression" dxfId="802" priority="386">
      <formula>M169=TRUE</formula>
    </cfRule>
  </conditionalFormatting>
  <conditionalFormatting sqref="N171:N172">
    <cfRule type="expression" dxfId="801" priority="385">
      <formula>M169=TRUE</formula>
    </cfRule>
  </conditionalFormatting>
  <conditionalFormatting sqref="N179">
    <cfRule type="expression" dxfId="800" priority="376">
      <formula>M178=TRUE</formula>
    </cfRule>
  </conditionalFormatting>
  <conditionalFormatting sqref="N180:N181">
    <cfRule type="expression" dxfId="799" priority="375">
      <formula>M178=TRUE</formula>
    </cfRule>
  </conditionalFormatting>
  <conditionalFormatting sqref="N188">
    <cfRule type="expression" dxfId="798" priority="366">
      <formula>M187=TRUE</formula>
    </cfRule>
  </conditionalFormatting>
  <conditionalFormatting sqref="N189:N190">
    <cfRule type="expression" dxfId="797" priority="365">
      <formula>M187=TRUE</formula>
    </cfRule>
  </conditionalFormatting>
  <conditionalFormatting sqref="Q14">
    <cfRule type="expression" dxfId="796" priority="570">
      <formula>P13=TRUE</formula>
    </cfRule>
  </conditionalFormatting>
  <conditionalFormatting sqref="Q15">
    <cfRule type="expression" dxfId="795" priority="690">
      <formula>P13=TRUE</formula>
    </cfRule>
  </conditionalFormatting>
  <conditionalFormatting sqref="Q23">
    <cfRule type="expression" dxfId="794" priority="562">
      <formula>P22=TRUE</formula>
    </cfRule>
  </conditionalFormatting>
  <conditionalFormatting sqref="Q24">
    <cfRule type="expression" dxfId="793" priority="564">
      <formula>P22=TRUE</formula>
    </cfRule>
  </conditionalFormatting>
  <conditionalFormatting sqref="Q32">
    <cfRule type="expression" dxfId="792" priority="554">
      <formula>P31=TRUE</formula>
    </cfRule>
  </conditionalFormatting>
  <conditionalFormatting sqref="Q33">
    <cfRule type="expression" dxfId="791" priority="556">
      <formula>P31=TRUE</formula>
    </cfRule>
  </conditionalFormatting>
  <conditionalFormatting sqref="Q34">
    <cfRule type="expression" dxfId="790" priority="555">
      <formula>P33=TRUE</formula>
    </cfRule>
  </conditionalFormatting>
  <conditionalFormatting sqref="Q41">
    <cfRule type="expression" dxfId="789" priority="546">
      <formula>P40=TRUE</formula>
    </cfRule>
  </conditionalFormatting>
  <conditionalFormatting sqref="Q42">
    <cfRule type="expression" dxfId="788" priority="548">
      <formula>P40=TRUE</formula>
    </cfRule>
  </conditionalFormatting>
  <conditionalFormatting sqref="Q43">
    <cfRule type="expression" dxfId="787" priority="547">
      <formula>P42=TRUE</formula>
    </cfRule>
  </conditionalFormatting>
  <conditionalFormatting sqref="Q50">
    <cfRule type="expression" dxfId="786" priority="538">
      <formula>P49=TRUE</formula>
    </cfRule>
  </conditionalFormatting>
  <conditionalFormatting sqref="Q51">
    <cfRule type="expression" dxfId="785" priority="540">
      <formula>P49=TRUE</formula>
    </cfRule>
  </conditionalFormatting>
  <conditionalFormatting sqref="Q52">
    <cfRule type="expression" dxfId="784" priority="539">
      <formula>P51=TRUE</formula>
    </cfRule>
  </conditionalFormatting>
  <conditionalFormatting sqref="Q59">
    <cfRule type="expression" dxfId="783" priority="530">
      <formula>P58=TRUE</formula>
    </cfRule>
  </conditionalFormatting>
  <conditionalFormatting sqref="Q60">
    <cfRule type="expression" dxfId="782" priority="532">
      <formula>P58=TRUE</formula>
    </cfRule>
  </conditionalFormatting>
  <conditionalFormatting sqref="Q61">
    <cfRule type="expression" dxfId="781" priority="531">
      <formula>P60=TRUE</formula>
    </cfRule>
  </conditionalFormatting>
  <conditionalFormatting sqref="Q68">
    <cfRule type="expression" dxfId="780" priority="522">
      <formula>P67=TRUE</formula>
    </cfRule>
  </conditionalFormatting>
  <conditionalFormatting sqref="Q69">
    <cfRule type="expression" dxfId="779" priority="524">
      <formula>P67=TRUE</formula>
    </cfRule>
  </conditionalFormatting>
  <conditionalFormatting sqref="Q70">
    <cfRule type="expression" dxfId="778" priority="523">
      <formula>P69=TRUE</formula>
    </cfRule>
  </conditionalFormatting>
  <conditionalFormatting sqref="Q77">
    <cfRule type="expression" dxfId="777" priority="514">
      <formula>P76=TRUE</formula>
    </cfRule>
  </conditionalFormatting>
  <conditionalFormatting sqref="Q78">
    <cfRule type="expression" dxfId="776" priority="516">
      <formula>P76=TRUE</formula>
    </cfRule>
  </conditionalFormatting>
  <conditionalFormatting sqref="Q79">
    <cfRule type="expression" dxfId="775" priority="515">
      <formula>P78=TRUE</formula>
    </cfRule>
  </conditionalFormatting>
  <conditionalFormatting sqref="Q86">
    <cfRule type="expression" dxfId="774" priority="482">
      <formula>P85=TRUE</formula>
    </cfRule>
  </conditionalFormatting>
  <conditionalFormatting sqref="Q87">
    <cfRule type="expression" dxfId="773" priority="484">
      <formula>P85=TRUE</formula>
    </cfRule>
  </conditionalFormatting>
  <conditionalFormatting sqref="Q88">
    <cfRule type="expression" dxfId="772" priority="483">
      <formula>P87=TRUE</formula>
    </cfRule>
  </conditionalFormatting>
  <conditionalFormatting sqref="Q95">
    <cfRule type="expression" dxfId="771" priority="472">
      <formula>P94=TRUE</formula>
    </cfRule>
  </conditionalFormatting>
  <conditionalFormatting sqref="Q96">
    <cfRule type="expression" dxfId="770" priority="474">
      <formula>P94=TRUE</formula>
    </cfRule>
  </conditionalFormatting>
  <conditionalFormatting sqref="Q97">
    <cfRule type="expression" dxfId="769" priority="473">
      <formula>P96=TRUE</formula>
    </cfRule>
  </conditionalFormatting>
  <conditionalFormatting sqref="Q104">
    <cfRule type="expression" dxfId="768" priority="462">
      <formula>P103=TRUE</formula>
    </cfRule>
  </conditionalFormatting>
  <conditionalFormatting sqref="Q105">
    <cfRule type="expression" dxfId="767" priority="464">
      <formula>P103=TRUE</formula>
    </cfRule>
  </conditionalFormatting>
  <conditionalFormatting sqref="Q106">
    <cfRule type="expression" dxfId="766" priority="463">
      <formula>P105=TRUE</formula>
    </cfRule>
  </conditionalFormatting>
  <conditionalFormatting sqref="Q113">
    <cfRule type="expression" dxfId="765" priority="452">
      <formula>P112=TRUE</formula>
    </cfRule>
  </conditionalFormatting>
  <conditionalFormatting sqref="Q114">
    <cfRule type="expression" dxfId="764" priority="454">
      <formula>P112=TRUE</formula>
    </cfRule>
  </conditionalFormatting>
  <conditionalFormatting sqref="Q115">
    <cfRule type="expression" dxfId="763" priority="453">
      <formula>P114=TRUE</formula>
    </cfRule>
  </conditionalFormatting>
  <conditionalFormatting sqref="Q122">
    <cfRule type="expression" dxfId="762" priority="442">
      <formula>P121=TRUE</formula>
    </cfRule>
  </conditionalFormatting>
  <conditionalFormatting sqref="Q123">
    <cfRule type="expression" dxfId="761" priority="444">
      <formula>P121=TRUE</formula>
    </cfRule>
  </conditionalFormatting>
  <conditionalFormatting sqref="Q124">
    <cfRule type="expression" dxfId="760" priority="443">
      <formula>P123=TRUE</formula>
    </cfRule>
  </conditionalFormatting>
  <conditionalFormatting sqref="Q131">
    <cfRule type="expression" dxfId="759" priority="432">
      <formula>P130=TRUE</formula>
    </cfRule>
  </conditionalFormatting>
  <conditionalFormatting sqref="Q132">
    <cfRule type="expression" dxfId="758" priority="434">
      <formula>P130=TRUE</formula>
    </cfRule>
  </conditionalFormatting>
  <conditionalFormatting sqref="Q133">
    <cfRule type="expression" dxfId="757" priority="433">
      <formula>P132=TRUE</formula>
    </cfRule>
  </conditionalFormatting>
  <conditionalFormatting sqref="Q140">
    <cfRule type="expression" dxfId="756" priority="422">
      <formula>P139=TRUE</formula>
    </cfRule>
  </conditionalFormatting>
  <conditionalFormatting sqref="Q141">
    <cfRule type="expression" dxfId="755" priority="424">
      <formula>P139=TRUE</formula>
    </cfRule>
  </conditionalFormatting>
  <conditionalFormatting sqref="Q142">
    <cfRule type="expression" dxfId="754" priority="423">
      <formula>P141=TRUE</formula>
    </cfRule>
  </conditionalFormatting>
  <conditionalFormatting sqref="Q149">
    <cfRule type="expression" dxfId="753" priority="412">
      <formula>P148=TRUE</formula>
    </cfRule>
  </conditionalFormatting>
  <conditionalFormatting sqref="Q150">
    <cfRule type="expression" dxfId="752" priority="414">
      <formula>P148=TRUE</formula>
    </cfRule>
  </conditionalFormatting>
  <conditionalFormatting sqref="Q151">
    <cfRule type="expression" dxfId="751" priority="413">
      <formula>P150=TRUE</formula>
    </cfRule>
  </conditionalFormatting>
  <conditionalFormatting sqref="Q158">
    <cfRule type="expression" dxfId="750" priority="402">
      <formula>P157=TRUE</formula>
    </cfRule>
  </conditionalFormatting>
  <conditionalFormatting sqref="Q159">
    <cfRule type="expression" dxfId="749" priority="404">
      <formula>P157=TRUE</formula>
    </cfRule>
  </conditionalFormatting>
  <conditionalFormatting sqref="Q160">
    <cfRule type="expression" dxfId="748" priority="403">
      <formula>P159=TRUE</formula>
    </cfRule>
  </conditionalFormatting>
  <conditionalFormatting sqref="Q167">
    <cfRule type="expression" dxfId="747" priority="392">
      <formula>P166=TRUE</formula>
    </cfRule>
  </conditionalFormatting>
  <conditionalFormatting sqref="Q168">
    <cfRule type="expression" dxfId="746" priority="394">
      <formula>P166=TRUE</formula>
    </cfRule>
  </conditionalFormatting>
  <conditionalFormatting sqref="Q169">
    <cfRule type="expression" dxfId="745" priority="393">
      <formula>P168=TRUE</formula>
    </cfRule>
  </conditionalFormatting>
  <conditionalFormatting sqref="Q176">
    <cfRule type="expression" dxfId="744" priority="382">
      <formula>P175=TRUE</formula>
    </cfRule>
  </conditionalFormatting>
  <conditionalFormatting sqref="Q177">
    <cfRule type="expression" dxfId="743" priority="384">
      <formula>P175=TRUE</formula>
    </cfRule>
  </conditionalFormatting>
  <conditionalFormatting sqref="Q178">
    <cfRule type="expression" dxfId="742" priority="383">
      <formula>P177=TRUE</formula>
    </cfRule>
  </conditionalFormatting>
  <conditionalFormatting sqref="Q185">
    <cfRule type="expression" dxfId="741" priority="372">
      <formula>P184=TRUE</formula>
    </cfRule>
  </conditionalFormatting>
  <conditionalFormatting sqref="Q186">
    <cfRule type="expression" dxfId="740" priority="374">
      <formula>P184=TRUE</formula>
    </cfRule>
  </conditionalFormatting>
  <conditionalFormatting sqref="Q187">
    <cfRule type="expression" dxfId="739" priority="373">
      <formula>P186=TRUE</formula>
    </cfRule>
  </conditionalFormatting>
  <conditionalFormatting sqref="S16">
    <cfRule type="expression" dxfId="738" priority="363">
      <formula>M14=TRUE</formula>
    </cfRule>
  </conditionalFormatting>
  <conditionalFormatting sqref="S18">
    <cfRule type="expression" dxfId="737" priority="220">
      <formula>M16=TRUE</formula>
    </cfRule>
  </conditionalFormatting>
  <conditionalFormatting sqref="S25">
    <cfRule type="expression" dxfId="736" priority="213">
      <formula>M23=TRUE</formula>
    </cfRule>
  </conditionalFormatting>
  <conditionalFormatting sqref="S27">
    <cfRule type="expression" dxfId="735" priority="211">
      <formula>M25=TRUE</formula>
    </cfRule>
  </conditionalFormatting>
  <conditionalFormatting sqref="S34">
    <cfRule type="expression" dxfId="734" priority="205">
      <formula>M32=TRUE</formula>
    </cfRule>
  </conditionalFormatting>
  <conditionalFormatting sqref="S36">
    <cfRule type="expression" dxfId="733" priority="203">
      <formula>M34=TRUE</formula>
    </cfRule>
  </conditionalFormatting>
  <conditionalFormatting sqref="S43">
    <cfRule type="expression" dxfId="732" priority="197">
      <formula>M41=TRUE</formula>
    </cfRule>
  </conditionalFormatting>
  <conditionalFormatting sqref="S45">
    <cfRule type="expression" dxfId="731" priority="195">
      <formula>M43=TRUE</formula>
    </cfRule>
  </conditionalFormatting>
  <conditionalFormatting sqref="S52">
    <cfRule type="expression" dxfId="730" priority="189">
      <formula>M50=TRUE</formula>
    </cfRule>
  </conditionalFormatting>
  <conditionalFormatting sqref="S54">
    <cfRule type="expression" dxfId="729" priority="187">
      <formula>M52=TRUE</formula>
    </cfRule>
  </conditionalFormatting>
  <conditionalFormatting sqref="S61">
    <cfRule type="expression" dxfId="728" priority="157">
      <formula>M59=TRUE</formula>
    </cfRule>
  </conditionalFormatting>
  <conditionalFormatting sqref="S63">
    <cfRule type="expression" dxfId="727" priority="155">
      <formula>M61=TRUE</formula>
    </cfRule>
  </conditionalFormatting>
  <conditionalFormatting sqref="S70">
    <cfRule type="expression" dxfId="726" priority="149">
      <formula>M68=TRUE</formula>
    </cfRule>
  </conditionalFormatting>
  <conditionalFormatting sqref="S72">
    <cfRule type="expression" dxfId="725" priority="147">
      <formula>M70=TRUE</formula>
    </cfRule>
  </conditionalFormatting>
  <conditionalFormatting sqref="S79">
    <cfRule type="expression" dxfId="724" priority="141">
      <formula>M77=TRUE</formula>
    </cfRule>
  </conditionalFormatting>
  <conditionalFormatting sqref="S81">
    <cfRule type="expression" dxfId="723" priority="139">
      <formula>M79=TRUE</formula>
    </cfRule>
  </conditionalFormatting>
  <conditionalFormatting sqref="S88">
    <cfRule type="expression" dxfId="722" priority="133">
      <formula>M86=TRUE</formula>
    </cfRule>
  </conditionalFormatting>
  <conditionalFormatting sqref="S90">
    <cfRule type="expression" dxfId="721" priority="131">
      <formula>M88=TRUE</formula>
    </cfRule>
  </conditionalFormatting>
  <conditionalFormatting sqref="S97">
    <cfRule type="expression" dxfId="720" priority="125">
      <formula>M95=TRUE</formula>
    </cfRule>
  </conditionalFormatting>
  <conditionalFormatting sqref="S99">
    <cfRule type="expression" dxfId="719" priority="123">
      <formula>M97=TRUE</formula>
    </cfRule>
  </conditionalFormatting>
  <conditionalFormatting sqref="S106">
    <cfRule type="expression" dxfId="718" priority="117">
      <formula>M104=TRUE</formula>
    </cfRule>
  </conditionalFormatting>
  <conditionalFormatting sqref="S108">
    <cfRule type="expression" dxfId="717" priority="115">
      <formula>M106=TRUE</formula>
    </cfRule>
  </conditionalFormatting>
  <conditionalFormatting sqref="S115">
    <cfRule type="expression" dxfId="716" priority="109">
      <formula>M113=TRUE</formula>
    </cfRule>
  </conditionalFormatting>
  <conditionalFormatting sqref="S117">
    <cfRule type="expression" dxfId="715" priority="107">
      <formula>M115=TRUE</formula>
    </cfRule>
  </conditionalFormatting>
  <conditionalFormatting sqref="S124">
    <cfRule type="expression" dxfId="714" priority="101">
      <formula>M122=TRUE</formula>
    </cfRule>
  </conditionalFormatting>
  <conditionalFormatting sqref="S126">
    <cfRule type="expression" dxfId="713" priority="99">
      <formula>M124=TRUE</formula>
    </cfRule>
  </conditionalFormatting>
  <conditionalFormatting sqref="S133">
    <cfRule type="expression" dxfId="712" priority="93">
      <formula>M131=TRUE</formula>
    </cfRule>
  </conditionalFormatting>
  <conditionalFormatting sqref="S135">
    <cfRule type="expression" dxfId="711" priority="91">
      <formula>M133=TRUE</formula>
    </cfRule>
  </conditionalFormatting>
  <conditionalFormatting sqref="S142">
    <cfRule type="expression" dxfId="710" priority="85">
      <formula>M140=TRUE</formula>
    </cfRule>
  </conditionalFormatting>
  <conditionalFormatting sqref="S144">
    <cfRule type="expression" dxfId="709" priority="83">
      <formula>M142=TRUE</formula>
    </cfRule>
  </conditionalFormatting>
  <conditionalFormatting sqref="S151">
    <cfRule type="expression" dxfId="708" priority="77">
      <formula>M149=TRUE</formula>
    </cfRule>
  </conditionalFormatting>
  <conditionalFormatting sqref="S153">
    <cfRule type="expression" dxfId="707" priority="75">
      <formula>M151=TRUE</formula>
    </cfRule>
  </conditionalFormatting>
  <conditionalFormatting sqref="S160">
    <cfRule type="expression" dxfId="706" priority="69">
      <formula>M158=TRUE</formula>
    </cfRule>
  </conditionalFormatting>
  <conditionalFormatting sqref="S162">
    <cfRule type="expression" dxfId="705" priority="67">
      <formula>M160=TRUE</formula>
    </cfRule>
  </conditionalFormatting>
  <conditionalFormatting sqref="S169">
    <cfRule type="expression" dxfId="704" priority="61">
      <formula>M167=TRUE</formula>
    </cfRule>
  </conditionalFormatting>
  <conditionalFormatting sqref="S171">
    <cfRule type="expression" dxfId="703" priority="59">
      <formula>M169=TRUE</formula>
    </cfRule>
  </conditionalFormatting>
  <conditionalFormatting sqref="S178">
    <cfRule type="expression" dxfId="702" priority="53">
      <formula>M176=TRUE</formula>
    </cfRule>
  </conditionalFormatting>
  <conditionalFormatting sqref="S180">
    <cfRule type="expression" dxfId="701" priority="51">
      <formula>M178=TRUE</formula>
    </cfRule>
  </conditionalFormatting>
  <conditionalFormatting sqref="S187">
    <cfRule type="expression" dxfId="700" priority="45">
      <formula>M185=TRUE</formula>
    </cfRule>
  </conditionalFormatting>
  <conditionalFormatting sqref="S189">
    <cfRule type="expression" dxfId="699" priority="43">
      <formula>M187=TRUE</formula>
    </cfRule>
  </conditionalFormatting>
  <conditionalFormatting sqref="T14">
    <cfRule type="expression" dxfId="698" priority="305">
      <formula>S13=TRUE</formula>
    </cfRule>
  </conditionalFormatting>
  <conditionalFormatting sqref="T15 N18:N19">
    <cfRule type="expression" dxfId="697" priority="499">
      <formula>M13=TRUE</formula>
    </cfRule>
  </conditionalFormatting>
  <conditionalFormatting sqref="T16">
    <cfRule type="expression" dxfId="696" priority="364">
      <formula>M14=TRUE</formula>
    </cfRule>
  </conditionalFormatting>
  <conditionalFormatting sqref="T19">
    <cfRule type="expression" dxfId="695" priority="1761">
      <formula>#REF!=TRUE</formula>
    </cfRule>
    <cfRule type="expression" dxfId="694" priority="217">
      <formula>S18=TRUE</formula>
    </cfRule>
  </conditionalFormatting>
  <conditionalFormatting sqref="T20">
    <cfRule type="expression" dxfId="693" priority="219">
      <formula>S18=TRUE</formula>
    </cfRule>
  </conditionalFormatting>
  <conditionalFormatting sqref="T23">
    <cfRule type="expression" dxfId="692" priority="212">
      <formula>S22=TRUE</formula>
    </cfRule>
  </conditionalFormatting>
  <conditionalFormatting sqref="T24">
    <cfRule type="expression" dxfId="691" priority="215">
      <formula>S22=TRUE</formula>
    </cfRule>
  </conditionalFormatting>
  <conditionalFormatting sqref="T25">
    <cfRule type="expression" dxfId="690" priority="214">
      <formula>M23=TRUE</formula>
    </cfRule>
  </conditionalFormatting>
  <conditionalFormatting sqref="T28">
    <cfRule type="expression" dxfId="689" priority="209">
      <formula>S27=TRUE</formula>
    </cfRule>
    <cfRule type="expression" dxfId="688" priority="216">
      <formula>#REF!=TRUE</formula>
    </cfRule>
  </conditionalFormatting>
  <conditionalFormatting sqref="T29">
    <cfRule type="expression" dxfId="687" priority="210">
      <formula>S27=TRUE</formula>
    </cfRule>
  </conditionalFormatting>
  <conditionalFormatting sqref="T32">
    <cfRule type="expression" dxfId="686" priority="204">
      <formula>S31=TRUE</formula>
    </cfRule>
  </conditionalFormatting>
  <conditionalFormatting sqref="T33">
    <cfRule type="expression" dxfId="685" priority="207">
      <formula>S31=TRUE</formula>
    </cfRule>
  </conditionalFormatting>
  <conditionalFormatting sqref="T34">
    <cfRule type="expression" dxfId="684" priority="206">
      <formula>M32=TRUE</formula>
    </cfRule>
  </conditionalFormatting>
  <conditionalFormatting sqref="T37">
    <cfRule type="expression" dxfId="683" priority="208">
      <formula>#REF!=TRUE</formula>
    </cfRule>
    <cfRule type="expression" dxfId="682" priority="201">
      <formula>S36=TRUE</formula>
    </cfRule>
  </conditionalFormatting>
  <conditionalFormatting sqref="T38">
    <cfRule type="expression" dxfId="681" priority="202">
      <formula>S36=TRUE</formula>
    </cfRule>
  </conditionalFormatting>
  <conditionalFormatting sqref="T41">
    <cfRule type="expression" dxfId="680" priority="196">
      <formula>S40=TRUE</formula>
    </cfRule>
  </conditionalFormatting>
  <conditionalFormatting sqref="T42">
    <cfRule type="expression" dxfId="679" priority="199">
      <formula>S40=TRUE</formula>
    </cfRule>
  </conditionalFormatting>
  <conditionalFormatting sqref="T43">
    <cfRule type="expression" dxfId="678" priority="198">
      <formula>M41=TRUE</formula>
    </cfRule>
  </conditionalFormatting>
  <conditionalFormatting sqref="T46">
    <cfRule type="expression" dxfId="677" priority="200">
      <formula>#REF!=TRUE</formula>
    </cfRule>
    <cfRule type="expression" dxfId="676" priority="193">
      <formula>S45=TRUE</formula>
    </cfRule>
  </conditionalFormatting>
  <conditionalFormatting sqref="T47">
    <cfRule type="expression" dxfId="675" priority="194">
      <formula>S45=TRUE</formula>
    </cfRule>
  </conditionalFormatting>
  <conditionalFormatting sqref="T50">
    <cfRule type="expression" dxfId="674" priority="188">
      <formula>S49=TRUE</formula>
    </cfRule>
  </conditionalFormatting>
  <conditionalFormatting sqref="T51">
    <cfRule type="expression" dxfId="673" priority="191">
      <formula>S49=TRUE</formula>
    </cfRule>
  </conditionalFormatting>
  <conditionalFormatting sqref="T52">
    <cfRule type="expression" dxfId="672" priority="190">
      <formula>M50=TRUE</formula>
    </cfRule>
  </conditionalFormatting>
  <conditionalFormatting sqref="T55">
    <cfRule type="expression" dxfId="671" priority="185">
      <formula>S54=TRUE</formula>
    </cfRule>
    <cfRule type="expression" dxfId="670" priority="192">
      <formula>#REF!=TRUE</formula>
    </cfRule>
  </conditionalFormatting>
  <conditionalFormatting sqref="T56">
    <cfRule type="expression" dxfId="669" priority="186">
      <formula>S54=TRUE</formula>
    </cfRule>
  </conditionalFormatting>
  <conditionalFormatting sqref="T59">
    <cfRule type="expression" dxfId="668" priority="156">
      <formula>S58=TRUE</formula>
    </cfRule>
  </conditionalFormatting>
  <conditionalFormatting sqref="T60">
    <cfRule type="expression" dxfId="667" priority="159">
      <formula>S58=TRUE</formula>
    </cfRule>
  </conditionalFormatting>
  <conditionalFormatting sqref="T61">
    <cfRule type="expression" dxfId="666" priority="158">
      <formula>M59=TRUE</formula>
    </cfRule>
  </conditionalFormatting>
  <conditionalFormatting sqref="T64">
    <cfRule type="expression" dxfId="665" priority="160">
      <formula>#REF!=TRUE</formula>
    </cfRule>
    <cfRule type="expression" dxfId="664" priority="153">
      <formula>S63=TRUE</formula>
    </cfRule>
  </conditionalFormatting>
  <conditionalFormatting sqref="T65">
    <cfRule type="expression" dxfId="663" priority="154">
      <formula>S63=TRUE</formula>
    </cfRule>
  </conditionalFormatting>
  <conditionalFormatting sqref="T68">
    <cfRule type="expression" dxfId="662" priority="148">
      <formula>S67=TRUE</formula>
    </cfRule>
  </conditionalFormatting>
  <conditionalFormatting sqref="T69">
    <cfRule type="expression" dxfId="661" priority="151">
      <formula>S67=TRUE</formula>
    </cfRule>
  </conditionalFormatting>
  <conditionalFormatting sqref="T70">
    <cfRule type="expression" dxfId="660" priority="150">
      <formula>M68=TRUE</formula>
    </cfRule>
  </conditionalFormatting>
  <conditionalFormatting sqref="T73">
    <cfRule type="expression" dxfId="659" priority="145">
      <formula>S72=TRUE</formula>
    </cfRule>
    <cfRule type="expression" dxfId="658" priority="152">
      <formula>#REF!=TRUE</formula>
    </cfRule>
  </conditionalFormatting>
  <conditionalFormatting sqref="T74">
    <cfRule type="expression" dxfId="657" priority="146">
      <formula>S72=TRUE</formula>
    </cfRule>
  </conditionalFormatting>
  <conditionalFormatting sqref="T77">
    <cfRule type="expression" dxfId="656" priority="140">
      <formula>S76=TRUE</formula>
    </cfRule>
  </conditionalFormatting>
  <conditionalFormatting sqref="T78">
    <cfRule type="expression" dxfId="655" priority="143">
      <formula>S76=TRUE</formula>
    </cfRule>
  </conditionalFormatting>
  <conditionalFormatting sqref="T79">
    <cfRule type="expression" dxfId="654" priority="142">
      <formula>M77=TRUE</formula>
    </cfRule>
  </conditionalFormatting>
  <conditionalFormatting sqref="T82">
    <cfRule type="expression" dxfId="653" priority="137">
      <formula>S81=TRUE</formula>
    </cfRule>
    <cfRule type="expression" dxfId="652" priority="144">
      <formula>#REF!=TRUE</formula>
    </cfRule>
  </conditionalFormatting>
  <conditionalFormatting sqref="T83">
    <cfRule type="expression" dxfId="651" priority="138">
      <formula>S81=TRUE</formula>
    </cfRule>
  </conditionalFormatting>
  <conditionalFormatting sqref="T86">
    <cfRule type="expression" dxfId="650" priority="132">
      <formula>S85=TRUE</formula>
    </cfRule>
  </conditionalFormatting>
  <conditionalFormatting sqref="T87">
    <cfRule type="expression" dxfId="649" priority="135">
      <formula>S85=TRUE</formula>
    </cfRule>
  </conditionalFormatting>
  <conditionalFormatting sqref="T88">
    <cfRule type="expression" dxfId="648" priority="134">
      <formula>M86=TRUE</formula>
    </cfRule>
  </conditionalFormatting>
  <conditionalFormatting sqref="T91">
    <cfRule type="expression" dxfId="647" priority="136">
      <formula>#REF!=TRUE</formula>
    </cfRule>
    <cfRule type="expression" dxfId="646" priority="129">
      <formula>S90=TRUE</formula>
    </cfRule>
  </conditionalFormatting>
  <conditionalFormatting sqref="T92">
    <cfRule type="expression" dxfId="645" priority="130">
      <formula>S90=TRUE</formula>
    </cfRule>
  </conditionalFormatting>
  <conditionalFormatting sqref="T95">
    <cfRule type="expression" dxfId="644" priority="124">
      <formula>S94=TRUE</formula>
    </cfRule>
  </conditionalFormatting>
  <conditionalFormatting sqref="T96">
    <cfRule type="expression" dxfId="643" priority="127">
      <formula>S94=TRUE</formula>
    </cfRule>
  </conditionalFormatting>
  <conditionalFormatting sqref="T97">
    <cfRule type="expression" dxfId="642" priority="126">
      <formula>M95=TRUE</formula>
    </cfRule>
  </conditionalFormatting>
  <conditionalFormatting sqref="T100">
    <cfRule type="expression" dxfId="641" priority="121">
      <formula>S99=TRUE</formula>
    </cfRule>
    <cfRule type="expression" dxfId="640" priority="128">
      <formula>#REF!=TRUE</formula>
    </cfRule>
  </conditionalFormatting>
  <conditionalFormatting sqref="T101">
    <cfRule type="expression" dxfId="639" priority="122">
      <formula>S99=TRUE</formula>
    </cfRule>
  </conditionalFormatting>
  <conditionalFormatting sqref="T104">
    <cfRule type="expression" dxfId="638" priority="116">
      <formula>S103=TRUE</formula>
    </cfRule>
  </conditionalFormatting>
  <conditionalFormatting sqref="T105">
    <cfRule type="expression" dxfId="637" priority="119">
      <formula>S103=TRUE</formula>
    </cfRule>
  </conditionalFormatting>
  <conditionalFormatting sqref="T106">
    <cfRule type="expression" dxfId="636" priority="118">
      <formula>M104=TRUE</formula>
    </cfRule>
  </conditionalFormatting>
  <conditionalFormatting sqref="T109">
    <cfRule type="expression" dxfId="635" priority="120">
      <formula>#REF!=TRUE</formula>
    </cfRule>
    <cfRule type="expression" dxfId="634" priority="113">
      <formula>S108=TRUE</formula>
    </cfRule>
  </conditionalFormatting>
  <conditionalFormatting sqref="T110">
    <cfRule type="expression" dxfId="633" priority="114">
      <formula>S108=TRUE</formula>
    </cfRule>
  </conditionalFormatting>
  <conditionalFormatting sqref="T113">
    <cfRule type="expression" dxfId="632" priority="108">
      <formula>S112=TRUE</formula>
    </cfRule>
  </conditionalFormatting>
  <conditionalFormatting sqref="T114">
    <cfRule type="expression" dxfId="631" priority="111">
      <formula>S112=TRUE</formula>
    </cfRule>
  </conditionalFormatting>
  <conditionalFormatting sqref="T115">
    <cfRule type="expression" dxfId="630" priority="110">
      <formula>M113=TRUE</formula>
    </cfRule>
  </conditionalFormatting>
  <conditionalFormatting sqref="T118">
    <cfRule type="expression" dxfId="629" priority="105">
      <formula>S117=TRUE</formula>
    </cfRule>
    <cfRule type="expression" dxfId="628" priority="112">
      <formula>#REF!=TRUE</formula>
    </cfRule>
  </conditionalFormatting>
  <conditionalFormatting sqref="T119">
    <cfRule type="expression" dxfId="627" priority="106">
      <formula>S117=TRUE</formula>
    </cfRule>
  </conditionalFormatting>
  <conditionalFormatting sqref="T122">
    <cfRule type="expression" dxfId="626" priority="100">
      <formula>S121=TRUE</formula>
    </cfRule>
  </conditionalFormatting>
  <conditionalFormatting sqref="T123">
    <cfRule type="expression" dxfId="625" priority="103">
      <formula>S121=TRUE</formula>
    </cfRule>
  </conditionalFormatting>
  <conditionalFormatting sqref="T124">
    <cfRule type="expression" dxfId="624" priority="102">
      <formula>M122=TRUE</formula>
    </cfRule>
  </conditionalFormatting>
  <conditionalFormatting sqref="T127">
    <cfRule type="expression" dxfId="623" priority="104">
      <formula>#REF!=TRUE</formula>
    </cfRule>
    <cfRule type="expression" dxfId="622" priority="97">
      <formula>S126=TRUE</formula>
    </cfRule>
  </conditionalFormatting>
  <conditionalFormatting sqref="T128">
    <cfRule type="expression" dxfId="621" priority="98">
      <formula>S126=TRUE</formula>
    </cfRule>
  </conditionalFormatting>
  <conditionalFormatting sqref="T131">
    <cfRule type="expression" dxfId="620" priority="92">
      <formula>S130=TRUE</formula>
    </cfRule>
  </conditionalFormatting>
  <conditionalFormatting sqref="T132">
    <cfRule type="expression" dxfId="619" priority="95">
      <formula>S130=TRUE</formula>
    </cfRule>
  </conditionalFormatting>
  <conditionalFormatting sqref="T133">
    <cfRule type="expression" dxfId="618" priority="94">
      <formula>M131=TRUE</formula>
    </cfRule>
  </conditionalFormatting>
  <conditionalFormatting sqref="T136">
    <cfRule type="expression" dxfId="617" priority="96">
      <formula>#REF!=TRUE</formula>
    </cfRule>
    <cfRule type="expression" dxfId="616" priority="89">
      <formula>S135=TRUE</formula>
    </cfRule>
  </conditionalFormatting>
  <conditionalFormatting sqref="T137">
    <cfRule type="expression" dxfId="615" priority="90">
      <formula>S135=TRUE</formula>
    </cfRule>
  </conditionalFormatting>
  <conditionalFormatting sqref="T140">
    <cfRule type="expression" dxfId="614" priority="84">
      <formula>S139=TRUE</formula>
    </cfRule>
  </conditionalFormatting>
  <conditionalFormatting sqref="T141">
    <cfRule type="expression" dxfId="613" priority="87">
      <formula>S139=TRUE</formula>
    </cfRule>
  </conditionalFormatting>
  <conditionalFormatting sqref="T142">
    <cfRule type="expression" dxfId="612" priority="86">
      <formula>M140=TRUE</formula>
    </cfRule>
  </conditionalFormatting>
  <conditionalFormatting sqref="T145">
    <cfRule type="expression" dxfId="611" priority="88">
      <formula>#REF!=TRUE</formula>
    </cfRule>
    <cfRule type="expression" dxfId="610" priority="81">
      <formula>S144=TRUE</formula>
    </cfRule>
  </conditionalFormatting>
  <conditionalFormatting sqref="T146">
    <cfRule type="expression" dxfId="609" priority="82">
      <formula>S144=TRUE</formula>
    </cfRule>
  </conditionalFormatting>
  <conditionalFormatting sqref="T149">
    <cfRule type="expression" dxfId="608" priority="76">
      <formula>S148=TRUE</formula>
    </cfRule>
  </conditionalFormatting>
  <conditionalFormatting sqref="T150">
    <cfRule type="expression" dxfId="607" priority="79">
      <formula>S148=TRUE</formula>
    </cfRule>
  </conditionalFormatting>
  <conditionalFormatting sqref="T151">
    <cfRule type="expression" dxfId="606" priority="78">
      <formula>M149=TRUE</formula>
    </cfRule>
  </conditionalFormatting>
  <conditionalFormatting sqref="T154">
    <cfRule type="expression" dxfId="605" priority="73">
      <formula>S153=TRUE</formula>
    </cfRule>
    <cfRule type="expression" dxfId="604" priority="80">
      <formula>#REF!=TRUE</formula>
    </cfRule>
  </conditionalFormatting>
  <conditionalFormatting sqref="T155">
    <cfRule type="expression" dxfId="603" priority="74">
      <formula>S153=TRUE</formula>
    </cfRule>
  </conditionalFormatting>
  <conditionalFormatting sqref="T158">
    <cfRule type="expression" dxfId="602" priority="68">
      <formula>S157=TRUE</formula>
    </cfRule>
  </conditionalFormatting>
  <conditionalFormatting sqref="T159">
    <cfRule type="expression" dxfId="601" priority="71">
      <formula>S157=TRUE</formula>
    </cfRule>
  </conditionalFormatting>
  <conditionalFormatting sqref="T160">
    <cfRule type="expression" dxfId="600" priority="70">
      <formula>M158=TRUE</formula>
    </cfRule>
  </conditionalFormatting>
  <conditionalFormatting sqref="T163">
    <cfRule type="expression" dxfId="599" priority="72">
      <formula>#REF!=TRUE</formula>
    </cfRule>
    <cfRule type="expression" dxfId="598" priority="65">
      <formula>S162=TRUE</formula>
    </cfRule>
  </conditionalFormatting>
  <conditionalFormatting sqref="T164">
    <cfRule type="expression" dxfId="597" priority="66">
      <formula>S162=TRUE</formula>
    </cfRule>
  </conditionalFormatting>
  <conditionalFormatting sqref="T167">
    <cfRule type="expression" dxfId="596" priority="60">
      <formula>S166=TRUE</formula>
    </cfRule>
  </conditionalFormatting>
  <conditionalFormatting sqref="T168">
    <cfRule type="expression" dxfId="595" priority="63">
      <formula>S166=TRUE</formula>
    </cfRule>
  </conditionalFormatting>
  <conditionalFormatting sqref="T169">
    <cfRule type="expression" dxfId="594" priority="62">
      <formula>M167=TRUE</formula>
    </cfRule>
  </conditionalFormatting>
  <conditionalFormatting sqref="T172">
    <cfRule type="expression" dxfId="593" priority="64">
      <formula>#REF!=TRUE</formula>
    </cfRule>
    <cfRule type="expression" dxfId="592" priority="57">
      <formula>S171=TRUE</formula>
    </cfRule>
  </conditionalFormatting>
  <conditionalFormatting sqref="T173">
    <cfRule type="expression" dxfId="591" priority="58">
      <formula>S171=TRUE</formula>
    </cfRule>
  </conditionalFormatting>
  <conditionalFormatting sqref="T176">
    <cfRule type="expression" dxfId="590" priority="52">
      <formula>S175=TRUE</formula>
    </cfRule>
  </conditionalFormatting>
  <conditionalFormatting sqref="T177">
    <cfRule type="expression" dxfId="589" priority="55">
      <formula>S175=TRUE</formula>
    </cfRule>
  </conditionalFormatting>
  <conditionalFormatting sqref="T178">
    <cfRule type="expression" dxfId="588" priority="54">
      <formula>M176=TRUE</formula>
    </cfRule>
  </conditionalFormatting>
  <conditionalFormatting sqref="T181">
    <cfRule type="expression" dxfId="587" priority="56">
      <formula>#REF!=TRUE</formula>
    </cfRule>
    <cfRule type="expression" dxfId="586" priority="49">
      <formula>S180=TRUE</formula>
    </cfRule>
  </conditionalFormatting>
  <conditionalFormatting sqref="T182">
    <cfRule type="expression" dxfId="585" priority="50">
      <formula>S180=TRUE</formula>
    </cfRule>
  </conditionalFormatting>
  <conditionalFormatting sqref="T185">
    <cfRule type="expression" dxfId="584" priority="44">
      <formula>S184=TRUE</formula>
    </cfRule>
  </conditionalFormatting>
  <conditionalFormatting sqref="T186">
    <cfRule type="expression" dxfId="583" priority="47">
      <formula>S184=TRUE</formula>
    </cfRule>
  </conditionalFormatting>
  <conditionalFormatting sqref="T187">
    <cfRule type="expression" dxfId="582" priority="46">
      <formula>M185=TRUE</formula>
    </cfRule>
  </conditionalFormatting>
  <conditionalFormatting sqref="T190">
    <cfRule type="expression" dxfId="581" priority="48">
      <formula>#REF!=TRUE</formula>
    </cfRule>
    <cfRule type="expression" dxfId="580" priority="41">
      <formula>S189=TRUE</formula>
    </cfRule>
  </conditionalFormatting>
  <conditionalFormatting sqref="T191">
    <cfRule type="expression" dxfId="579" priority="42">
      <formula>S189=TRUE</formula>
    </cfRule>
  </conditionalFormatting>
  <conditionalFormatting sqref="U14 Q16">
    <cfRule type="expression" dxfId="578" priority="571">
      <formula>P13=TRUE</formula>
    </cfRule>
  </conditionalFormatting>
  <conditionalFormatting sqref="U23">
    <cfRule type="expression" dxfId="577" priority="561">
      <formula>T22=TRUE</formula>
    </cfRule>
  </conditionalFormatting>
  <conditionalFormatting sqref="U32">
    <cfRule type="expression" dxfId="576" priority="553">
      <formula>T31=TRUE</formula>
    </cfRule>
  </conditionalFormatting>
  <conditionalFormatting sqref="U41">
    <cfRule type="expression" dxfId="575" priority="545">
      <formula>T40=TRUE</formula>
    </cfRule>
  </conditionalFormatting>
  <conditionalFormatting sqref="U50">
    <cfRule type="expression" dxfId="574" priority="537">
      <formula>T49=TRUE</formula>
    </cfRule>
  </conditionalFormatting>
  <conditionalFormatting sqref="U59">
    <cfRule type="expression" dxfId="573" priority="529">
      <formula>T58=TRUE</formula>
    </cfRule>
  </conditionalFormatting>
  <conditionalFormatting sqref="U68">
    <cfRule type="expression" dxfId="572" priority="521">
      <formula>T67=TRUE</formula>
    </cfRule>
  </conditionalFormatting>
  <conditionalFormatting sqref="U77">
    <cfRule type="expression" dxfId="571" priority="513">
      <formula>T76=TRUE</formula>
    </cfRule>
  </conditionalFormatting>
  <conditionalFormatting sqref="U86">
    <cfRule type="expression" dxfId="570" priority="481">
      <formula>T85=TRUE</formula>
    </cfRule>
  </conditionalFormatting>
  <conditionalFormatting sqref="U95">
    <cfRule type="expression" dxfId="569" priority="471">
      <formula>T94=TRUE</formula>
    </cfRule>
  </conditionalFormatting>
  <conditionalFormatting sqref="U104">
    <cfRule type="expression" dxfId="568" priority="461">
      <formula>T103=TRUE</formula>
    </cfRule>
  </conditionalFormatting>
  <conditionalFormatting sqref="U113">
    <cfRule type="expression" dxfId="567" priority="451">
      <formula>T112=TRUE</formula>
    </cfRule>
  </conditionalFormatting>
  <conditionalFormatting sqref="U122">
    <cfRule type="expression" dxfId="566" priority="441">
      <formula>T121=TRUE</formula>
    </cfRule>
  </conditionalFormatting>
  <conditionalFormatting sqref="U131">
    <cfRule type="expression" dxfId="565" priority="431">
      <formula>T130=TRUE</formula>
    </cfRule>
  </conditionalFormatting>
  <conditionalFormatting sqref="U140">
    <cfRule type="expression" dxfId="564" priority="421">
      <formula>T139=TRUE</formula>
    </cfRule>
  </conditionalFormatting>
  <conditionalFormatting sqref="U149">
    <cfRule type="expression" dxfId="563" priority="411">
      <formula>T148=TRUE</formula>
    </cfRule>
  </conditionalFormatting>
  <conditionalFormatting sqref="U158">
    <cfRule type="expression" dxfId="562" priority="401">
      <formula>T157=TRUE</formula>
    </cfRule>
  </conditionalFormatting>
  <conditionalFormatting sqref="U167">
    <cfRule type="expression" dxfId="561" priority="391">
      <formula>T166=TRUE</formula>
    </cfRule>
  </conditionalFormatting>
  <conditionalFormatting sqref="U176">
    <cfRule type="expression" dxfId="560" priority="381">
      <formula>T175=TRUE</formula>
    </cfRule>
  </conditionalFormatting>
  <conditionalFormatting sqref="U185">
    <cfRule type="expression" dxfId="559"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58"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57"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56"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55" priority="1767">
      <formula>W18=TRUE</formula>
    </cfRule>
  </conditionalFormatting>
  <conditionalFormatting sqref="Z14">
    <cfRule type="expression" dxfId="554" priority="40">
      <formula>Y13=TRUE</formula>
    </cfRule>
  </conditionalFormatting>
  <conditionalFormatting sqref="Z15">
    <cfRule type="expression" dxfId="553" priority="39">
      <formula>Y13=TRUE</formula>
    </cfRule>
  </conditionalFormatting>
  <conditionalFormatting sqref="Z23">
    <cfRule type="expression" dxfId="552" priority="38">
      <formula>Y22=TRUE</formula>
    </cfRule>
  </conditionalFormatting>
  <conditionalFormatting sqref="Z24">
    <cfRule type="expression" dxfId="551" priority="37">
      <formula>Y22=TRUE</formula>
    </cfRule>
  </conditionalFormatting>
  <conditionalFormatting sqref="Z32">
    <cfRule type="expression" dxfId="550" priority="36">
      <formula>Y31=TRUE</formula>
    </cfRule>
  </conditionalFormatting>
  <conditionalFormatting sqref="Z33">
    <cfRule type="expression" dxfId="549" priority="35">
      <formula>Y31=TRUE</formula>
    </cfRule>
  </conditionalFormatting>
  <conditionalFormatting sqref="Z41">
    <cfRule type="expression" dxfId="548" priority="34">
      <formula>Y40=TRUE</formula>
    </cfRule>
  </conditionalFormatting>
  <conditionalFormatting sqref="Z42">
    <cfRule type="expression" dxfId="547" priority="33">
      <formula>Y40=TRUE</formula>
    </cfRule>
  </conditionalFormatting>
  <conditionalFormatting sqref="Z50">
    <cfRule type="expression" dxfId="546" priority="32">
      <formula>Y49=TRUE</formula>
    </cfRule>
  </conditionalFormatting>
  <conditionalFormatting sqref="Z51">
    <cfRule type="expression" dxfId="545" priority="31">
      <formula>Y49=TRUE</formula>
    </cfRule>
  </conditionalFormatting>
  <conditionalFormatting sqref="Z59">
    <cfRule type="expression" dxfId="544" priority="30">
      <formula>Y58=TRUE</formula>
    </cfRule>
  </conditionalFormatting>
  <conditionalFormatting sqref="Z60">
    <cfRule type="expression" dxfId="543" priority="29">
      <formula>Y58=TRUE</formula>
    </cfRule>
  </conditionalFormatting>
  <conditionalFormatting sqref="Z68">
    <cfRule type="expression" dxfId="542" priority="28">
      <formula>Y67=TRUE</formula>
    </cfRule>
  </conditionalFormatting>
  <conditionalFormatting sqref="Z69">
    <cfRule type="expression" dxfId="541" priority="27">
      <formula>Y67=TRUE</formula>
    </cfRule>
  </conditionalFormatting>
  <conditionalFormatting sqref="Z77">
    <cfRule type="expression" dxfId="540" priority="26">
      <formula>Y76=TRUE</formula>
    </cfRule>
  </conditionalFormatting>
  <conditionalFormatting sqref="Z78">
    <cfRule type="expression" dxfId="539" priority="25">
      <formula>Y76=TRUE</formula>
    </cfRule>
  </conditionalFormatting>
  <conditionalFormatting sqref="Z86">
    <cfRule type="expression" dxfId="538" priority="24">
      <formula>Y85=TRUE</formula>
    </cfRule>
  </conditionalFormatting>
  <conditionalFormatting sqref="Z87">
    <cfRule type="expression" dxfId="537" priority="23">
      <formula>Y85=TRUE</formula>
    </cfRule>
  </conditionalFormatting>
  <conditionalFormatting sqref="Z95">
    <cfRule type="expression" dxfId="536" priority="22">
      <formula>Y94=TRUE</formula>
    </cfRule>
  </conditionalFormatting>
  <conditionalFormatting sqref="Z96">
    <cfRule type="expression" dxfId="535" priority="21">
      <formula>Y94=TRUE</formula>
    </cfRule>
  </conditionalFormatting>
  <conditionalFormatting sqref="Z104">
    <cfRule type="expression" dxfId="534" priority="20">
      <formula>Y103=TRUE</formula>
    </cfRule>
  </conditionalFormatting>
  <conditionalFormatting sqref="Z105">
    <cfRule type="expression" dxfId="533" priority="19">
      <formula>Y103=TRUE</formula>
    </cfRule>
  </conditionalFormatting>
  <conditionalFormatting sqref="Z113">
    <cfRule type="expression" dxfId="532" priority="18">
      <formula>Y112=TRUE</formula>
    </cfRule>
  </conditionalFormatting>
  <conditionalFormatting sqref="Z114">
    <cfRule type="expression" dxfId="531" priority="17">
      <formula>Y112=TRUE</formula>
    </cfRule>
  </conditionalFormatting>
  <conditionalFormatting sqref="Z122">
    <cfRule type="expression" dxfId="530" priority="16">
      <formula>Y121=TRUE</formula>
    </cfRule>
  </conditionalFormatting>
  <conditionalFormatting sqref="Z123">
    <cfRule type="expression" dxfId="529" priority="15">
      <formula>Y121=TRUE</formula>
    </cfRule>
  </conditionalFormatting>
  <conditionalFormatting sqref="Z131">
    <cfRule type="expression" dxfId="528" priority="14">
      <formula>Y130=TRUE</formula>
    </cfRule>
  </conditionalFormatting>
  <conditionalFormatting sqref="Z132">
    <cfRule type="expression" dxfId="527" priority="13">
      <formula>Y130=TRUE</formula>
    </cfRule>
  </conditionalFormatting>
  <conditionalFormatting sqref="Z140">
    <cfRule type="expression" dxfId="526" priority="12">
      <formula>Y139=TRUE</formula>
    </cfRule>
  </conditionalFormatting>
  <conditionalFormatting sqref="Z141">
    <cfRule type="expression" dxfId="525" priority="11">
      <formula>Y139=TRUE</formula>
    </cfRule>
  </conditionalFormatting>
  <conditionalFormatting sqref="Z149">
    <cfRule type="expression" dxfId="524" priority="10">
      <formula>Y148=TRUE</formula>
    </cfRule>
  </conditionalFormatting>
  <conditionalFormatting sqref="Z150">
    <cfRule type="expression" dxfId="523" priority="9">
      <formula>Y148=TRUE</formula>
    </cfRule>
  </conditionalFormatting>
  <conditionalFormatting sqref="Z158">
    <cfRule type="expression" dxfId="522" priority="8">
      <formula>Y157=TRUE</formula>
    </cfRule>
  </conditionalFormatting>
  <conditionalFormatting sqref="Z159">
    <cfRule type="expression" dxfId="521" priority="7">
      <formula>Y157=TRUE</formula>
    </cfRule>
  </conditionalFormatting>
  <conditionalFormatting sqref="Z167">
    <cfRule type="expression" dxfId="520" priority="6">
      <formula>Y166=TRUE</formula>
    </cfRule>
  </conditionalFormatting>
  <conditionalFormatting sqref="Z168">
    <cfRule type="expression" dxfId="519" priority="5">
      <formula>Y166=TRUE</formula>
    </cfRule>
  </conditionalFormatting>
  <conditionalFormatting sqref="Z176">
    <cfRule type="expression" dxfId="518" priority="4">
      <formula>Y175=TRUE</formula>
    </cfRule>
  </conditionalFormatting>
  <conditionalFormatting sqref="Z177">
    <cfRule type="expression" dxfId="517" priority="3">
      <formula>Y175=TRUE</formula>
    </cfRule>
  </conditionalFormatting>
  <conditionalFormatting sqref="Z185">
    <cfRule type="expression" dxfId="516" priority="2">
      <formula>Y184=TRUE</formula>
    </cfRule>
  </conditionalFormatting>
  <conditionalFormatting sqref="Z186">
    <cfRule type="expression" dxfId="515" priority="1">
      <formula>Y184=TRUE</formula>
    </cfRule>
  </conditionalFormatting>
  <conditionalFormatting sqref="AC14">
    <cfRule type="expression" dxfId="514" priority="567">
      <formula>AB13=TRUE</formula>
    </cfRule>
  </conditionalFormatting>
  <conditionalFormatting sqref="AC23">
    <cfRule type="expression" dxfId="513" priority="559">
      <formula>AB22=TRUE</formula>
    </cfRule>
  </conditionalFormatting>
  <conditionalFormatting sqref="AC32">
    <cfRule type="expression" dxfId="512" priority="551">
      <formula>AB31=TRUE</formula>
    </cfRule>
  </conditionalFormatting>
  <conditionalFormatting sqref="AC41">
    <cfRule type="expression" dxfId="511" priority="543">
      <formula>AB40=TRUE</formula>
    </cfRule>
  </conditionalFormatting>
  <conditionalFormatting sqref="AC50">
    <cfRule type="expression" dxfId="510" priority="535">
      <formula>AB49=TRUE</formula>
    </cfRule>
  </conditionalFormatting>
  <conditionalFormatting sqref="AC59">
    <cfRule type="expression" dxfId="509" priority="527">
      <formula>AB58=TRUE</formula>
    </cfRule>
  </conditionalFormatting>
  <conditionalFormatting sqref="AC68">
    <cfRule type="expression" dxfId="508" priority="519">
      <formula>AB67=TRUE</formula>
    </cfRule>
  </conditionalFormatting>
  <conditionalFormatting sqref="AC77">
    <cfRule type="expression" dxfId="507" priority="511">
      <formula>AB76=TRUE</formula>
    </cfRule>
  </conditionalFormatting>
  <conditionalFormatting sqref="AC86">
    <cfRule type="expression" dxfId="506" priority="479">
      <formula>AB85=TRUE</formula>
    </cfRule>
  </conditionalFormatting>
  <conditionalFormatting sqref="AC95">
    <cfRule type="expression" dxfId="505" priority="469">
      <formula>AB94=TRUE</formula>
    </cfRule>
  </conditionalFormatting>
  <conditionalFormatting sqref="AC104">
    <cfRule type="expression" dxfId="504" priority="459">
      <formula>AB103=TRUE</formula>
    </cfRule>
  </conditionalFormatting>
  <conditionalFormatting sqref="AC113">
    <cfRule type="expression" dxfId="503" priority="449">
      <formula>AB112=TRUE</formula>
    </cfRule>
  </conditionalFormatting>
  <conditionalFormatting sqref="AC122">
    <cfRule type="expression" dxfId="502" priority="439">
      <formula>AB121=TRUE</formula>
    </cfRule>
  </conditionalFormatting>
  <conditionalFormatting sqref="AC131">
    <cfRule type="expression" dxfId="501" priority="429">
      <formula>AB130=TRUE</formula>
    </cfRule>
  </conditionalFormatting>
  <conditionalFormatting sqref="AC140">
    <cfRule type="expression" dxfId="500" priority="419">
      <formula>AB139=TRUE</formula>
    </cfRule>
  </conditionalFormatting>
  <conditionalFormatting sqref="AC149">
    <cfRule type="expression" dxfId="499" priority="409">
      <formula>AB148=TRUE</formula>
    </cfRule>
  </conditionalFormatting>
  <conditionalFormatting sqref="AC158">
    <cfRule type="expression" dxfId="498" priority="399">
      <formula>AB157=TRUE</formula>
    </cfRule>
  </conditionalFormatting>
  <conditionalFormatting sqref="AC167">
    <cfRule type="expression" dxfId="497" priority="389">
      <formula>AB166=TRUE</formula>
    </cfRule>
  </conditionalFormatting>
  <conditionalFormatting sqref="AC176">
    <cfRule type="expression" dxfId="496" priority="379">
      <formula>AB175=TRUE</formula>
    </cfRule>
  </conditionalFormatting>
  <conditionalFormatting sqref="AC185">
    <cfRule type="expression" dxfId="495"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27" sqref="G27:G29"/>
    </sheetView>
  </sheetViews>
  <sheetFormatPr defaultRowHeight="14.5" outlineLevelRow="1" x14ac:dyDescent="0.35"/>
  <cols>
    <col min="1" max="1" width="9.90625" style="99" customWidth="1"/>
    <col min="2" max="2" width="7" style="298"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3" t="s">
        <v>265</v>
      </c>
      <c r="D1" s="43"/>
      <c r="E1" s="43"/>
      <c r="T1" s="125">
        <f>COUNTIF(R12:R109,INputs!AV3)</f>
        <v>0</v>
      </c>
    </row>
    <row r="2" spans="1:31" ht="19" thickBot="1" x14ac:dyDescent="0.5">
      <c r="C2" s="105" t="s">
        <v>266</v>
      </c>
      <c r="D2" s="12"/>
      <c r="E2" s="105" t="s">
        <v>267</v>
      </c>
      <c r="F2" s="12"/>
      <c r="G2" s="105" t="s">
        <v>268</v>
      </c>
      <c r="H2" s="12"/>
      <c r="I2" s="105" t="s">
        <v>269</v>
      </c>
      <c r="J2" s="12"/>
      <c r="K2" s="105" t="s">
        <v>221</v>
      </c>
      <c r="L2" s="12"/>
      <c r="M2" s="500" t="s">
        <v>338</v>
      </c>
      <c r="N2" s="501"/>
      <c r="O2" s="12"/>
      <c r="P2" s="106" t="s">
        <v>90</v>
      </c>
      <c r="Q2" s="12"/>
      <c r="R2" s="105" t="s">
        <v>270</v>
      </c>
      <c r="S2" s="12"/>
      <c r="T2" s="107" t="s">
        <v>271</v>
      </c>
      <c r="U2" s="12"/>
      <c r="V2" s="107" t="s">
        <v>272</v>
      </c>
      <c r="W2" s="168"/>
      <c r="X2" s="107" t="s">
        <v>273</v>
      </c>
      <c r="Y2" s="168"/>
      <c r="Z2" s="107" t="s">
        <v>274</v>
      </c>
      <c r="AA2" s="12"/>
      <c r="AB2" s="549" t="s">
        <v>275</v>
      </c>
      <c r="AC2" s="582"/>
      <c r="AD2" s="582"/>
      <c r="AE2" s="550"/>
    </row>
    <row r="3" spans="1:31" s="3" customFormat="1" ht="320" hidden="1" customHeight="1" outlineLevel="1" x14ac:dyDescent="0.35">
      <c r="A3" s="171" t="s">
        <v>326</v>
      </c>
      <c r="B3" s="299"/>
      <c r="C3" s="197" t="s">
        <v>276</v>
      </c>
      <c r="D3" s="199"/>
      <c r="E3" s="176" t="s">
        <v>277</v>
      </c>
      <c r="F3" s="179"/>
      <c r="G3" s="182"/>
      <c r="H3" s="179"/>
      <c r="I3" s="176" t="s">
        <v>278</v>
      </c>
      <c r="J3" s="179"/>
      <c r="K3" s="176" t="s">
        <v>279</v>
      </c>
      <c r="L3" s="179"/>
      <c r="M3" s="507" t="s">
        <v>280</v>
      </c>
      <c r="N3" s="507"/>
      <c r="O3" s="179"/>
      <c r="P3" s="176" t="s">
        <v>281</v>
      </c>
      <c r="Q3" s="179"/>
      <c r="R3" s="182" t="s">
        <v>327</v>
      </c>
      <c r="S3" s="179"/>
      <c r="T3" s="177" t="s">
        <v>282</v>
      </c>
      <c r="U3" s="196"/>
      <c r="V3" s="175" t="s">
        <v>283</v>
      </c>
      <c r="W3" s="179"/>
      <c r="X3" s="176" t="s">
        <v>284</v>
      </c>
      <c r="Y3" s="179"/>
      <c r="Z3" s="177" t="s">
        <v>285</v>
      </c>
      <c r="AA3" s="196"/>
      <c r="AB3" s="506" t="s">
        <v>286</v>
      </c>
      <c r="AC3" s="507"/>
      <c r="AD3" s="507"/>
      <c r="AE3" s="508"/>
    </row>
    <row r="4" spans="1:31" s="3" customFormat="1" ht="43.5" hidden="1" customHeight="1" outlineLevel="1" x14ac:dyDescent="0.35">
      <c r="A4" s="576" t="s">
        <v>100</v>
      </c>
      <c r="B4" s="300"/>
      <c r="C4" s="185" t="s">
        <v>145</v>
      </c>
      <c r="D4" s="140"/>
      <c r="E4" s="185" t="s">
        <v>287</v>
      </c>
      <c r="F4" s="140"/>
      <c r="G4" s="188"/>
      <c r="H4" s="140"/>
      <c r="I4" s="185" t="s">
        <v>288</v>
      </c>
      <c r="J4" s="140"/>
      <c r="K4" s="185" t="s">
        <v>241</v>
      </c>
      <c r="L4" s="140"/>
      <c r="M4" s="474" t="s">
        <v>242</v>
      </c>
      <c r="N4" s="474"/>
      <c r="O4" s="140"/>
      <c r="P4" s="188"/>
      <c r="Q4" s="140"/>
      <c r="R4" s="188"/>
      <c r="S4" s="140"/>
      <c r="T4" s="188"/>
      <c r="U4" s="140"/>
      <c r="V4" s="188"/>
      <c r="W4" s="140"/>
      <c r="X4" s="188"/>
      <c r="Y4" s="140"/>
      <c r="Z4" s="188"/>
      <c r="AA4" s="140"/>
      <c r="AB4" s="474" t="s">
        <v>106</v>
      </c>
      <c r="AC4" s="474"/>
      <c r="AD4" s="474"/>
      <c r="AE4" s="474"/>
    </row>
    <row r="5" spans="1:31" s="3" customFormat="1" ht="14.5" hidden="1" customHeight="1" outlineLevel="1" x14ac:dyDescent="0.35">
      <c r="A5" s="576"/>
      <c r="B5" s="300"/>
      <c r="C5" s="188"/>
      <c r="D5" s="140"/>
      <c r="E5" s="188"/>
      <c r="F5" s="140"/>
      <c r="G5" s="188"/>
      <c r="H5" s="140"/>
      <c r="I5" s="188"/>
      <c r="J5" s="140"/>
      <c r="K5" s="188"/>
      <c r="L5" s="140"/>
      <c r="M5" s="474" t="s">
        <v>289</v>
      </c>
      <c r="N5" s="474"/>
      <c r="O5" s="140"/>
      <c r="P5" s="188"/>
      <c r="Q5" s="140"/>
      <c r="R5" s="188"/>
      <c r="S5" s="140"/>
      <c r="T5" s="188"/>
      <c r="U5" s="140"/>
      <c r="V5" s="188"/>
      <c r="W5" s="140"/>
      <c r="X5" s="188"/>
      <c r="Y5" s="140"/>
      <c r="Z5" s="188"/>
      <c r="AA5" s="140"/>
      <c r="AB5" s="474" t="s">
        <v>290</v>
      </c>
      <c r="AC5" s="474"/>
      <c r="AD5" s="474"/>
      <c r="AE5" s="474"/>
    </row>
    <row r="6" spans="1:31" s="3" customFormat="1" ht="14.5" hidden="1" customHeight="1" outlineLevel="1" x14ac:dyDescent="0.35">
      <c r="A6" s="576"/>
      <c r="B6" s="300"/>
      <c r="C6" s="188"/>
      <c r="D6" s="140"/>
      <c r="E6" s="188"/>
      <c r="F6" s="140"/>
      <c r="G6" s="188"/>
      <c r="H6" s="140"/>
      <c r="I6" s="188"/>
      <c r="J6" s="140"/>
      <c r="K6" s="188"/>
      <c r="L6" s="140"/>
      <c r="M6" s="475"/>
      <c r="N6" s="475"/>
      <c r="O6" s="140"/>
      <c r="P6" s="188"/>
      <c r="Q6" s="140"/>
      <c r="R6" s="188"/>
      <c r="S6" s="140"/>
      <c r="T6" s="188"/>
      <c r="U6" s="140"/>
      <c r="V6" s="188"/>
      <c r="W6" s="140"/>
      <c r="X6" s="188"/>
      <c r="Y6" s="140"/>
      <c r="Z6" s="188"/>
      <c r="AA6" s="140"/>
      <c r="AB6" s="475"/>
      <c r="AC6" s="475"/>
      <c r="AD6" s="475"/>
      <c r="AE6" s="475"/>
    </row>
    <row r="7" spans="1:31" s="3" customFormat="1" ht="14.5" hidden="1" customHeight="1" outlineLevel="1" x14ac:dyDescent="0.35">
      <c r="A7" s="576"/>
      <c r="B7" s="300"/>
      <c r="C7" s="188"/>
      <c r="D7" s="140"/>
      <c r="E7" s="188"/>
      <c r="F7" s="140"/>
      <c r="G7" s="188"/>
      <c r="H7" s="140"/>
      <c r="I7" s="188"/>
      <c r="J7" s="140"/>
      <c r="K7" s="188"/>
      <c r="L7" s="140"/>
      <c r="M7" s="475"/>
      <c r="N7" s="475"/>
      <c r="O7" s="140"/>
      <c r="P7" s="188"/>
      <c r="Q7" s="140"/>
      <c r="R7" s="188"/>
      <c r="S7" s="140"/>
      <c r="T7" s="188"/>
      <c r="U7" s="140"/>
      <c r="V7" s="188"/>
      <c r="W7" s="140"/>
      <c r="X7" s="188"/>
      <c r="Y7" s="140"/>
      <c r="Z7" s="188"/>
      <c r="AA7" s="140"/>
      <c r="AB7" s="475"/>
      <c r="AC7" s="475"/>
      <c r="AD7" s="475"/>
      <c r="AE7" s="475"/>
    </row>
    <row r="8" spans="1:31" s="3" customFormat="1" ht="14.5" hidden="1" customHeight="1" outlineLevel="1" x14ac:dyDescent="0.35">
      <c r="A8" s="576"/>
      <c r="B8" s="299"/>
      <c r="C8" s="189"/>
      <c r="D8" s="140"/>
      <c r="E8" s="188"/>
      <c r="F8" s="140"/>
      <c r="G8" s="188"/>
      <c r="H8" s="140"/>
      <c r="I8" s="188"/>
      <c r="J8" s="140"/>
      <c r="K8" s="188"/>
      <c r="L8" s="140"/>
      <c r="M8" s="475"/>
      <c r="N8" s="475"/>
      <c r="O8" s="140"/>
      <c r="P8" s="188"/>
      <c r="Q8" s="140"/>
      <c r="R8" s="188"/>
      <c r="S8" s="140"/>
      <c r="T8" s="188"/>
      <c r="U8" s="140"/>
      <c r="V8" s="188"/>
      <c r="W8" s="140"/>
      <c r="X8" s="188"/>
      <c r="Y8" s="140"/>
      <c r="Z8" s="188"/>
      <c r="AA8" s="140"/>
      <c r="AB8" s="475"/>
      <c r="AC8" s="475"/>
      <c r="AD8" s="475"/>
      <c r="AE8" s="475"/>
    </row>
    <row r="9" spans="1:31" collapsed="1" x14ac:dyDescent="0.35">
      <c r="C9" s="7" t="s">
        <v>108</v>
      </c>
      <c r="D9" s="7"/>
      <c r="E9" s="8" t="s">
        <v>110</v>
      </c>
      <c r="F9" s="7"/>
      <c r="G9" s="7" t="s">
        <v>108</v>
      </c>
      <c r="H9" s="7"/>
      <c r="I9" s="8" t="s">
        <v>110</v>
      </c>
      <c r="J9" s="7"/>
      <c r="K9" s="7" t="s">
        <v>108</v>
      </c>
      <c r="L9" s="7"/>
      <c r="M9" s="530" t="s">
        <v>109</v>
      </c>
      <c r="N9" s="530"/>
      <c r="O9" s="7"/>
      <c r="P9" s="7" t="s">
        <v>108</v>
      </c>
      <c r="Q9" s="7"/>
      <c r="R9" s="8" t="s">
        <v>110</v>
      </c>
      <c r="S9" s="7"/>
      <c r="T9" s="23" t="s">
        <v>108</v>
      </c>
      <c r="U9" s="7"/>
      <c r="V9" s="23" t="s">
        <v>108</v>
      </c>
      <c r="W9" s="7"/>
      <c r="X9" s="23" t="s">
        <v>108</v>
      </c>
      <c r="Y9" s="7"/>
      <c r="Z9" s="23" t="s">
        <v>108</v>
      </c>
      <c r="AA9" s="7"/>
      <c r="AB9" s="7"/>
      <c r="AC9" s="24" t="s">
        <v>109</v>
      </c>
      <c r="AD9" s="24"/>
    </row>
    <row r="10" spans="1:31" ht="4" customHeight="1" thickBot="1" x14ac:dyDescent="0.4">
      <c r="A10" s="95"/>
      <c r="C10" s="122"/>
      <c r="D10" s="121"/>
      <c r="E10" s="121"/>
      <c r="F10" s="121"/>
      <c r="G10" s="121"/>
      <c r="H10" s="121"/>
      <c r="I10" s="121"/>
      <c r="J10" s="121"/>
      <c r="K10" s="121"/>
      <c r="L10" s="121"/>
      <c r="M10" s="121"/>
      <c r="N10" s="121"/>
      <c r="O10" s="121"/>
      <c r="P10" s="121"/>
      <c r="Q10" s="121"/>
      <c r="R10" s="351"/>
      <c r="S10" s="121"/>
      <c r="T10" s="121"/>
      <c r="U10" s="121"/>
      <c r="V10" s="121"/>
      <c r="W10" s="121"/>
      <c r="X10" s="121"/>
      <c r="Y10" s="121"/>
      <c r="Z10" s="121"/>
      <c r="AA10" s="121"/>
      <c r="AB10" s="121"/>
      <c r="AC10" s="121"/>
      <c r="AD10" s="121"/>
      <c r="AE10" s="123"/>
    </row>
    <row r="11" spans="1:31" ht="4.5" customHeight="1" x14ac:dyDescent="0.35">
      <c r="A11" s="434">
        <v>1</v>
      </c>
      <c r="B11" s="301">
        <f>A12+10</f>
        <v>10</v>
      </c>
      <c r="C11" s="138"/>
      <c r="D11" s="67"/>
      <c r="E11" s="67"/>
      <c r="F11" s="67"/>
      <c r="G11" s="67"/>
      <c r="H11" s="67"/>
      <c r="I11" s="67"/>
      <c r="J11" s="67"/>
      <c r="K11" s="138"/>
      <c r="L11" s="67"/>
      <c r="M11" s="67"/>
      <c r="N11" s="67"/>
      <c r="O11" s="67"/>
      <c r="P11" s="67"/>
      <c r="Q11" s="67"/>
      <c r="R11" s="289"/>
      <c r="S11" s="67"/>
      <c r="T11" s="67"/>
      <c r="U11" s="67"/>
      <c r="V11" s="67"/>
      <c r="W11" s="67"/>
      <c r="X11" s="67"/>
      <c r="Y11" s="67"/>
      <c r="Z11" s="67"/>
      <c r="AA11" s="67"/>
      <c r="AB11" s="67"/>
      <c r="AC11" s="67"/>
      <c r="AD11" s="138"/>
      <c r="AE11" s="78"/>
    </row>
    <row r="12" spans="1:31" ht="29" x14ac:dyDescent="0.35">
      <c r="A12" s="435"/>
      <c r="B12" s="13">
        <f>B11+1</f>
        <v>11</v>
      </c>
      <c r="C12" s="579"/>
      <c r="D12" s="3"/>
      <c r="E12" s="10"/>
      <c r="F12" s="3"/>
      <c r="G12" s="579"/>
      <c r="H12" s="3"/>
      <c r="I12" s="577"/>
      <c r="J12" s="3"/>
      <c r="K12" s="579"/>
      <c r="L12" s="3"/>
      <c r="M12" s="70" t="b">
        <v>0</v>
      </c>
      <c r="N12" t="s">
        <v>291</v>
      </c>
      <c r="O12" s="3"/>
      <c r="P12" s="3" t="s">
        <v>292</v>
      </c>
      <c r="Q12" s="3"/>
      <c r="R12" s="271"/>
      <c r="S12" s="3"/>
      <c r="T12" s="135"/>
      <c r="U12" s="140"/>
      <c r="V12" s="27"/>
      <c r="W12" s="140"/>
      <c r="X12" s="356"/>
      <c r="Y12" s="140"/>
      <c r="Z12" s="356"/>
      <c r="AA12" s="3"/>
      <c r="AB12" s="46" t="b">
        <v>0</v>
      </c>
      <c r="AC12" s="9" t="s">
        <v>293</v>
      </c>
      <c r="AD12" s="146" t="s">
        <v>108</v>
      </c>
      <c r="AE12" s="72"/>
    </row>
    <row r="13" spans="1:31" ht="29" x14ac:dyDescent="0.35">
      <c r="A13" s="435"/>
      <c r="B13" s="302">
        <f>B12+1</f>
        <v>12</v>
      </c>
      <c r="C13" s="580"/>
      <c r="G13" s="580"/>
      <c r="I13" s="578"/>
      <c r="K13" s="580"/>
      <c r="M13" s="70" t="b">
        <v>0</v>
      </c>
      <c r="N13" t="s">
        <v>294</v>
      </c>
      <c r="P13" t="s">
        <v>295</v>
      </c>
      <c r="T13" s="135"/>
      <c r="U13" s="141"/>
      <c r="V13" s="27"/>
      <c r="W13" s="141"/>
      <c r="X13" s="140"/>
      <c r="Y13" s="141"/>
      <c r="Z13" s="140"/>
      <c r="AB13" s="46" t="b">
        <v>0</v>
      </c>
      <c r="AC13" s="9" t="s">
        <v>296</v>
      </c>
      <c r="AD13" s="147" t="s">
        <v>339</v>
      </c>
      <c r="AE13" s="114"/>
    </row>
    <row r="14" spans="1:31" ht="15" thickBot="1" x14ac:dyDescent="0.4">
      <c r="A14" s="436"/>
      <c r="B14" s="302">
        <f>B13+1</f>
        <v>13</v>
      </c>
      <c r="C14" s="581"/>
      <c r="D14" s="74"/>
      <c r="E14" s="74"/>
      <c r="F14" s="74"/>
      <c r="G14" s="581"/>
      <c r="H14" s="74"/>
      <c r="I14" s="74"/>
      <c r="J14" s="74"/>
      <c r="K14" s="581"/>
      <c r="L14" s="74"/>
      <c r="M14" s="76" t="b">
        <v>0</v>
      </c>
      <c r="N14" s="74" t="s">
        <v>297</v>
      </c>
      <c r="O14" s="74"/>
      <c r="P14" s="74" t="s">
        <v>298</v>
      </c>
      <c r="Q14" s="74"/>
      <c r="R14" s="305"/>
      <c r="S14" s="74"/>
      <c r="T14" s="142"/>
      <c r="U14" s="143"/>
      <c r="V14" s="144"/>
      <c r="W14" s="143"/>
      <c r="X14" s="145"/>
      <c r="Y14" s="143"/>
      <c r="Z14" s="145"/>
      <c r="AA14" s="74"/>
      <c r="AB14" s="74"/>
      <c r="AC14" s="74"/>
      <c r="AD14" s="143"/>
      <c r="AE14" s="77"/>
    </row>
    <row r="15" spans="1:31" ht="5.15" customHeight="1" thickBot="1" x14ac:dyDescent="0.4">
      <c r="A15" s="124"/>
      <c r="B15" s="124"/>
      <c r="C15" s="137"/>
      <c r="D15" s="124"/>
      <c r="E15" s="124"/>
      <c r="F15" s="124"/>
      <c r="G15" s="137"/>
      <c r="H15" s="124"/>
      <c r="I15" s="124"/>
      <c r="J15" s="124"/>
      <c r="K15" s="137"/>
      <c r="L15" s="124"/>
      <c r="M15" s="124"/>
      <c r="N15" s="124"/>
      <c r="O15" s="124"/>
      <c r="P15" s="124"/>
      <c r="Q15" s="124"/>
      <c r="R15" s="352"/>
      <c r="S15" s="124"/>
      <c r="T15" s="137"/>
      <c r="U15" s="137"/>
      <c r="V15" s="137"/>
      <c r="W15" s="137"/>
      <c r="X15" s="137"/>
      <c r="Y15" s="137"/>
      <c r="Z15" s="137"/>
      <c r="AA15" s="124"/>
      <c r="AB15" s="124"/>
      <c r="AC15" s="124"/>
      <c r="AD15" s="137"/>
      <c r="AE15" s="124"/>
    </row>
    <row r="16" spans="1:31" ht="4.5" customHeight="1" x14ac:dyDescent="0.35">
      <c r="A16" s="434">
        <f>A11+1</f>
        <v>2</v>
      </c>
      <c r="B16" s="301">
        <f>B11+10</f>
        <v>20</v>
      </c>
      <c r="C16" s="138"/>
      <c r="D16" s="67"/>
      <c r="E16" s="67"/>
      <c r="F16" s="67"/>
      <c r="G16" s="138"/>
      <c r="H16" s="67"/>
      <c r="I16" s="67"/>
      <c r="J16" s="67"/>
      <c r="K16" s="138"/>
      <c r="L16" s="67"/>
      <c r="M16" s="67"/>
      <c r="N16" s="67"/>
      <c r="O16" s="67"/>
      <c r="P16" s="67"/>
      <c r="Q16" s="67"/>
      <c r="R16" s="289"/>
      <c r="S16" s="67"/>
      <c r="T16" s="138"/>
      <c r="U16" s="138"/>
      <c r="V16" s="357"/>
      <c r="W16" s="357"/>
      <c r="X16" s="357"/>
      <c r="Y16" s="357"/>
      <c r="Z16" s="357"/>
      <c r="AA16" s="67"/>
      <c r="AB16" s="67"/>
      <c r="AC16" s="67"/>
      <c r="AD16" s="138"/>
      <c r="AE16" s="78"/>
    </row>
    <row r="17" spans="1:31" ht="29" x14ac:dyDescent="0.35">
      <c r="A17" s="435"/>
      <c r="B17" s="302">
        <f>B12+10</f>
        <v>21</v>
      </c>
      <c r="C17" s="579"/>
      <c r="D17" s="3"/>
      <c r="E17" s="10"/>
      <c r="F17" s="3"/>
      <c r="G17" s="579"/>
      <c r="H17" s="3"/>
      <c r="I17" s="577"/>
      <c r="J17" s="3"/>
      <c r="K17" s="579"/>
      <c r="L17" s="3"/>
      <c r="M17" s="70" t="b">
        <v>0</v>
      </c>
      <c r="N17" t="s">
        <v>291</v>
      </c>
      <c r="O17" s="3"/>
      <c r="P17" s="3" t="s">
        <v>292</v>
      </c>
      <c r="Q17" s="3"/>
      <c r="R17" s="271"/>
      <c r="S17" s="3"/>
      <c r="T17" s="135"/>
      <c r="U17" s="140"/>
      <c r="V17" s="358"/>
      <c r="W17" s="356"/>
      <c r="X17" s="356"/>
      <c r="Y17" s="356"/>
      <c r="Z17" s="356"/>
      <c r="AA17" s="3"/>
      <c r="AB17" s="46" t="b">
        <v>0</v>
      </c>
      <c r="AC17" s="9" t="s">
        <v>293</v>
      </c>
      <c r="AD17" s="146" t="s">
        <v>108</v>
      </c>
      <c r="AE17" s="72"/>
    </row>
    <row r="18" spans="1:31" ht="29" x14ac:dyDescent="0.35">
      <c r="A18" s="435"/>
      <c r="B18" s="302">
        <f>B17+1</f>
        <v>22</v>
      </c>
      <c r="C18" s="580"/>
      <c r="G18" s="580"/>
      <c r="I18" s="578"/>
      <c r="K18" s="580"/>
      <c r="M18" s="70" t="b">
        <v>0</v>
      </c>
      <c r="N18" t="s">
        <v>294</v>
      </c>
      <c r="P18" t="s">
        <v>295</v>
      </c>
      <c r="T18" s="135"/>
      <c r="U18" s="141"/>
      <c r="V18" s="358"/>
      <c r="W18" s="359"/>
      <c r="X18" s="356"/>
      <c r="Y18" s="359"/>
      <c r="Z18" s="356"/>
      <c r="AB18" s="46" t="b">
        <v>0</v>
      </c>
      <c r="AC18" s="9" t="s">
        <v>296</v>
      </c>
      <c r="AD18" s="147"/>
      <c r="AE18" s="114"/>
    </row>
    <row r="19" spans="1:31" ht="15" thickBot="1" x14ac:dyDescent="0.4">
      <c r="A19" s="436"/>
      <c r="B19" s="302">
        <f>B18+1</f>
        <v>23</v>
      </c>
      <c r="C19" s="581"/>
      <c r="D19" s="74"/>
      <c r="E19" s="74"/>
      <c r="F19" s="74"/>
      <c r="G19" s="581"/>
      <c r="H19" s="74"/>
      <c r="I19" s="74"/>
      <c r="J19" s="74"/>
      <c r="K19" s="581"/>
      <c r="L19" s="74"/>
      <c r="M19" s="76" t="b">
        <v>0</v>
      </c>
      <c r="N19" s="74" t="s">
        <v>297</v>
      </c>
      <c r="O19" s="74"/>
      <c r="P19" s="74" t="s">
        <v>298</v>
      </c>
      <c r="Q19" s="74"/>
      <c r="R19" s="305"/>
      <c r="S19" s="74"/>
      <c r="T19" s="142"/>
      <c r="U19" s="143"/>
      <c r="V19" s="360"/>
      <c r="W19" s="361"/>
      <c r="X19" s="362"/>
      <c r="Y19" s="361"/>
      <c r="Z19" s="362"/>
      <c r="AA19" s="74"/>
      <c r="AB19" s="74"/>
      <c r="AC19" s="74"/>
      <c r="AD19" s="143"/>
      <c r="AE19" s="77"/>
    </row>
    <row r="20" spans="1:31" ht="5.15" customHeight="1" thickBot="1" x14ac:dyDescent="0.4">
      <c r="A20" s="124"/>
      <c r="B20" s="124"/>
      <c r="C20" s="137"/>
      <c r="D20" s="124"/>
      <c r="E20" s="124"/>
      <c r="F20" s="124"/>
      <c r="G20" s="137"/>
      <c r="H20" s="124"/>
      <c r="I20" s="124"/>
      <c r="J20" s="124"/>
      <c r="K20" s="137"/>
      <c r="L20" s="124"/>
      <c r="M20" s="124"/>
      <c r="N20" s="124"/>
      <c r="O20" s="124"/>
      <c r="P20" s="124"/>
      <c r="Q20" s="124"/>
      <c r="R20" s="352"/>
      <c r="S20" s="124"/>
      <c r="T20" s="137"/>
      <c r="U20" s="137"/>
      <c r="V20" s="363"/>
      <c r="W20" s="363"/>
      <c r="X20" s="363"/>
      <c r="Y20" s="363"/>
      <c r="Z20" s="363"/>
      <c r="AA20" s="124"/>
      <c r="AB20" s="124"/>
      <c r="AC20" s="124"/>
      <c r="AD20" s="137"/>
      <c r="AE20" s="124"/>
    </row>
    <row r="21" spans="1:31" ht="4" customHeight="1" x14ac:dyDescent="0.35">
      <c r="A21" s="434">
        <f>A16+1</f>
        <v>3</v>
      </c>
      <c r="B21" s="301">
        <f>B16+10</f>
        <v>30</v>
      </c>
      <c r="C21" s="138"/>
      <c r="D21" s="67"/>
      <c r="E21" s="67"/>
      <c r="F21" s="67"/>
      <c r="G21" s="138"/>
      <c r="H21" s="67"/>
      <c r="I21" s="67"/>
      <c r="J21" s="67"/>
      <c r="K21" s="138"/>
      <c r="L21" s="67"/>
      <c r="M21" s="67"/>
      <c r="N21" s="67"/>
      <c r="O21" s="67"/>
      <c r="P21" s="67"/>
      <c r="Q21" s="67"/>
      <c r="R21" s="289"/>
      <c r="S21" s="67"/>
      <c r="T21" s="138"/>
      <c r="U21" s="138"/>
      <c r="V21" s="357"/>
      <c r="W21" s="357"/>
      <c r="X21" s="357"/>
      <c r="Y21" s="357"/>
      <c r="Z21" s="357"/>
      <c r="AA21" s="67"/>
      <c r="AB21" s="67"/>
      <c r="AC21" s="67"/>
      <c r="AD21" s="138"/>
      <c r="AE21" s="78"/>
    </row>
    <row r="22" spans="1:31" ht="29" x14ac:dyDescent="0.35">
      <c r="A22" s="435"/>
      <c r="B22" s="302">
        <f>B17+10</f>
        <v>31</v>
      </c>
      <c r="C22" s="579"/>
      <c r="D22" s="3"/>
      <c r="E22" s="10"/>
      <c r="F22" s="3"/>
      <c r="G22" s="579"/>
      <c r="H22" s="3"/>
      <c r="I22" s="577"/>
      <c r="J22" s="3"/>
      <c r="K22" s="579"/>
      <c r="L22" s="3"/>
      <c r="M22" s="70" t="b">
        <v>0</v>
      </c>
      <c r="N22" t="s">
        <v>291</v>
      </c>
      <c r="O22" s="3"/>
      <c r="P22" s="3" t="s">
        <v>292</v>
      </c>
      <c r="Q22" s="3"/>
      <c r="R22" s="271"/>
      <c r="S22" s="3"/>
      <c r="T22" s="135"/>
      <c r="U22" s="140"/>
      <c r="V22" s="358"/>
      <c r="W22" s="356"/>
      <c r="X22" s="356"/>
      <c r="Y22" s="356"/>
      <c r="Z22" s="356"/>
      <c r="AA22" s="3"/>
      <c r="AB22" s="46" t="b">
        <v>0</v>
      </c>
      <c r="AC22" s="9" t="s">
        <v>293</v>
      </c>
      <c r="AD22" s="146" t="s">
        <v>108</v>
      </c>
      <c r="AE22" s="72"/>
    </row>
    <row r="23" spans="1:31" ht="29" x14ac:dyDescent="0.35">
      <c r="A23" s="435"/>
      <c r="B23" s="302">
        <f>B22+1</f>
        <v>32</v>
      </c>
      <c r="C23" s="580"/>
      <c r="G23" s="580"/>
      <c r="I23" s="578"/>
      <c r="K23" s="580"/>
      <c r="M23" s="70" t="b">
        <v>0</v>
      </c>
      <c r="N23" t="s">
        <v>294</v>
      </c>
      <c r="P23" t="s">
        <v>295</v>
      </c>
      <c r="T23" s="135"/>
      <c r="U23" s="141"/>
      <c r="V23" s="358"/>
      <c r="W23" s="359"/>
      <c r="X23" s="356"/>
      <c r="Y23" s="359"/>
      <c r="Z23" s="356"/>
      <c r="AB23" s="46" t="b">
        <v>1</v>
      </c>
      <c r="AC23" s="9" t="s">
        <v>296</v>
      </c>
      <c r="AD23" s="147"/>
      <c r="AE23" s="114"/>
    </row>
    <row r="24" spans="1:31" ht="15" thickBot="1" x14ac:dyDescent="0.4">
      <c r="A24" s="436"/>
      <c r="B24" s="302">
        <f>B23+1</f>
        <v>33</v>
      </c>
      <c r="C24" s="581"/>
      <c r="D24" s="74"/>
      <c r="E24" s="74"/>
      <c r="F24" s="74"/>
      <c r="G24" s="581"/>
      <c r="H24" s="74"/>
      <c r="I24" s="74"/>
      <c r="J24" s="74"/>
      <c r="K24" s="581"/>
      <c r="L24" s="74"/>
      <c r="M24" s="76" t="b">
        <v>0</v>
      </c>
      <c r="N24" s="74" t="s">
        <v>297</v>
      </c>
      <c r="O24" s="74"/>
      <c r="P24" s="74" t="s">
        <v>298</v>
      </c>
      <c r="Q24" s="74"/>
      <c r="R24" s="305"/>
      <c r="S24" s="74"/>
      <c r="T24" s="142"/>
      <c r="U24" s="143"/>
      <c r="V24" s="360"/>
      <c r="W24" s="361"/>
      <c r="X24" s="362"/>
      <c r="Y24" s="361"/>
      <c r="Z24" s="362"/>
      <c r="AA24" s="74"/>
      <c r="AB24" s="74"/>
      <c r="AC24" s="74"/>
      <c r="AD24" s="143"/>
      <c r="AE24" s="77"/>
    </row>
    <row r="25" spans="1:31" ht="5.15" customHeight="1" thickBot="1" x14ac:dyDescent="0.4">
      <c r="A25" s="124"/>
      <c r="B25" s="124"/>
      <c r="C25" s="137"/>
      <c r="D25" s="124"/>
      <c r="E25" s="124"/>
      <c r="F25" s="124"/>
      <c r="G25" s="137"/>
      <c r="H25" s="124"/>
      <c r="I25" s="124"/>
      <c r="J25" s="124"/>
      <c r="K25" s="137"/>
      <c r="L25" s="124"/>
      <c r="M25" s="124"/>
      <c r="N25" s="124"/>
      <c r="O25" s="124"/>
      <c r="P25" s="124"/>
      <c r="Q25" s="124"/>
      <c r="R25" s="352"/>
      <c r="S25" s="124"/>
      <c r="T25" s="137"/>
      <c r="U25" s="137"/>
      <c r="V25" s="363"/>
      <c r="W25" s="363"/>
      <c r="X25" s="363"/>
      <c r="Y25" s="363"/>
      <c r="Z25" s="363"/>
      <c r="AA25" s="124"/>
      <c r="AB25" s="124"/>
      <c r="AC25" s="124"/>
      <c r="AD25" s="137"/>
      <c r="AE25" s="124"/>
    </row>
    <row r="26" spans="1:31" ht="3.75" customHeight="1" x14ac:dyDescent="0.35">
      <c r="A26" s="434">
        <f>A21+1</f>
        <v>4</v>
      </c>
      <c r="B26" s="301">
        <f>B21+10</f>
        <v>40</v>
      </c>
      <c r="C26" s="138"/>
      <c r="D26" s="67"/>
      <c r="E26" s="67"/>
      <c r="F26" s="67"/>
      <c r="G26" s="138"/>
      <c r="H26" s="67"/>
      <c r="I26" s="67"/>
      <c r="J26" s="67"/>
      <c r="K26" s="138"/>
      <c r="L26" s="67"/>
      <c r="M26" s="67"/>
      <c r="N26" s="67"/>
      <c r="O26" s="67"/>
      <c r="P26" s="67"/>
      <c r="Q26" s="67"/>
      <c r="R26" s="289"/>
      <c r="S26" s="67"/>
      <c r="T26" s="138"/>
      <c r="U26" s="138"/>
      <c r="V26" s="357"/>
      <c r="W26" s="357"/>
      <c r="X26" s="357"/>
      <c r="Y26" s="357"/>
      <c r="Z26" s="357"/>
      <c r="AA26" s="67"/>
      <c r="AB26" s="67"/>
      <c r="AC26" s="67"/>
      <c r="AD26" s="138"/>
      <c r="AE26" s="78"/>
    </row>
    <row r="27" spans="1:31" ht="29" x14ac:dyDescent="0.35">
      <c r="A27" s="435"/>
      <c r="B27" s="302">
        <f>B22+10</f>
        <v>41</v>
      </c>
      <c r="C27" s="579"/>
      <c r="D27" s="3"/>
      <c r="E27" s="10"/>
      <c r="F27" s="3"/>
      <c r="G27" s="579"/>
      <c r="H27" s="3"/>
      <c r="I27" s="577"/>
      <c r="J27" s="3"/>
      <c r="K27" s="579"/>
      <c r="L27" s="3"/>
      <c r="M27" s="70" t="b">
        <v>0</v>
      </c>
      <c r="N27" t="s">
        <v>291</v>
      </c>
      <c r="O27" s="3"/>
      <c r="P27" s="3" t="s">
        <v>292</v>
      </c>
      <c r="Q27" s="3"/>
      <c r="R27" s="271"/>
      <c r="S27" s="3"/>
      <c r="T27" s="135"/>
      <c r="U27" s="140"/>
      <c r="V27" s="358"/>
      <c r="W27" s="356"/>
      <c r="X27" s="356"/>
      <c r="Y27" s="356"/>
      <c r="Z27" s="356"/>
      <c r="AA27" s="3"/>
      <c r="AB27" s="46" t="b">
        <v>0</v>
      </c>
      <c r="AC27" s="9" t="s">
        <v>293</v>
      </c>
      <c r="AD27" s="146" t="s">
        <v>108</v>
      </c>
      <c r="AE27" s="72"/>
    </row>
    <row r="28" spans="1:31" ht="29" x14ac:dyDescent="0.35">
      <c r="A28" s="435"/>
      <c r="B28" s="302">
        <f>B27+1</f>
        <v>42</v>
      </c>
      <c r="C28" s="580"/>
      <c r="G28" s="580"/>
      <c r="I28" s="578"/>
      <c r="K28" s="580"/>
      <c r="M28" s="70" t="b">
        <v>0</v>
      </c>
      <c r="N28" t="s">
        <v>294</v>
      </c>
      <c r="P28" t="s">
        <v>295</v>
      </c>
      <c r="T28" s="135"/>
      <c r="U28" s="141"/>
      <c r="V28" s="358"/>
      <c r="W28" s="359"/>
      <c r="X28" s="356"/>
      <c r="Y28" s="359"/>
      <c r="Z28" s="356"/>
      <c r="AB28" s="46" t="b">
        <v>1</v>
      </c>
      <c r="AC28" s="9" t="s">
        <v>296</v>
      </c>
      <c r="AD28" s="147"/>
      <c r="AE28" s="114"/>
    </row>
    <row r="29" spans="1:31" ht="15" thickBot="1" x14ac:dyDescent="0.4">
      <c r="A29" s="436"/>
      <c r="B29" s="302">
        <f>B28+1</f>
        <v>43</v>
      </c>
      <c r="C29" s="583"/>
      <c r="D29" s="74"/>
      <c r="E29" s="74"/>
      <c r="F29" s="74"/>
      <c r="G29" s="583"/>
      <c r="H29" s="74"/>
      <c r="I29" s="74"/>
      <c r="J29" s="74"/>
      <c r="K29" s="583"/>
      <c r="L29" s="74"/>
      <c r="M29" s="76" t="b">
        <v>0</v>
      </c>
      <c r="N29" s="74" t="s">
        <v>297</v>
      </c>
      <c r="O29" s="74"/>
      <c r="P29" s="74" t="s">
        <v>298</v>
      </c>
      <c r="Q29" s="74"/>
      <c r="R29" s="305"/>
      <c r="S29" s="74"/>
      <c r="T29" s="142"/>
      <c r="U29" s="143"/>
      <c r="V29" s="360"/>
      <c r="W29" s="361"/>
      <c r="X29" s="362"/>
      <c r="Y29" s="361"/>
      <c r="Z29" s="362"/>
      <c r="AA29" s="74"/>
      <c r="AB29" s="74"/>
      <c r="AC29" s="74"/>
      <c r="AD29" s="143"/>
      <c r="AE29" s="77"/>
    </row>
    <row r="30" spans="1:31" ht="5.15" customHeight="1" thickBot="1" x14ac:dyDescent="0.4">
      <c r="A30" s="124"/>
      <c r="B30" s="124"/>
      <c r="C30" s="137"/>
      <c r="D30" s="124"/>
      <c r="E30" s="124"/>
      <c r="F30" s="124"/>
      <c r="G30" s="137"/>
      <c r="H30" s="124"/>
      <c r="I30" s="124"/>
      <c r="J30" s="124"/>
      <c r="K30" s="137"/>
      <c r="L30" s="124"/>
      <c r="M30" s="124"/>
      <c r="N30" s="124"/>
      <c r="O30" s="124"/>
      <c r="P30" s="124"/>
      <c r="Q30" s="124"/>
      <c r="R30" s="352"/>
      <c r="S30" s="124"/>
      <c r="T30" s="137"/>
      <c r="U30" s="137"/>
      <c r="V30" s="363"/>
      <c r="W30" s="363"/>
      <c r="X30" s="363"/>
      <c r="Y30" s="363"/>
      <c r="Z30" s="363"/>
      <c r="AA30" s="124"/>
      <c r="AB30" s="124"/>
      <c r="AC30" s="124"/>
      <c r="AD30" s="137"/>
      <c r="AE30" s="124"/>
    </row>
    <row r="31" spans="1:31" ht="3.5" customHeight="1" x14ac:dyDescent="0.35">
      <c r="A31" s="434">
        <f>A26+1</f>
        <v>5</v>
      </c>
      <c r="B31" s="301">
        <f>B26+10</f>
        <v>50</v>
      </c>
      <c r="C31" s="138"/>
      <c r="D31" s="67"/>
      <c r="E31" s="67"/>
      <c r="F31" s="67"/>
      <c r="G31" s="138"/>
      <c r="H31" s="67"/>
      <c r="I31" s="67"/>
      <c r="J31" s="67"/>
      <c r="K31" s="138"/>
      <c r="L31" s="67"/>
      <c r="M31" s="67"/>
      <c r="N31" s="67"/>
      <c r="O31" s="67"/>
      <c r="P31" s="67"/>
      <c r="Q31" s="67"/>
      <c r="R31" s="289"/>
      <c r="S31" s="67"/>
      <c r="T31" s="138"/>
      <c r="U31" s="138"/>
      <c r="V31" s="357"/>
      <c r="W31" s="357"/>
      <c r="X31" s="357"/>
      <c r="Y31" s="357"/>
      <c r="Z31" s="357"/>
      <c r="AA31" s="67"/>
      <c r="AB31" s="67"/>
      <c r="AC31" s="67"/>
      <c r="AD31" s="138"/>
      <c r="AE31" s="78"/>
    </row>
    <row r="32" spans="1:31" ht="29" x14ac:dyDescent="0.35">
      <c r="A32" s="435"/>
      <c r="B32" s="302">
        <f>B27+10</f>
        <v>51</v>
      </c>
      <c r="C32" s="579"/>
      <c r="D32" s="3"/>
      <c r="E32" s="10"/>
      <c r="F32" s="3"/>
      <c r="G32" s="579"/>
      <c r="H32" s="3"/>
      <c r="I32" s="577"/>
      <c r="J32" s="3"/>
      <c r="K32" s="579"/>
      <c r="L32" s="3"/>
      <c r="M32" s="70" t="b">
        <v>0</v>
      </c>
      <c r="N32" t="s">
        <v>291</v>
      </c>
      <c r="O32" s="3"/>
      <c r="P32" s="3" t="s">
        <v>292</v>
      </c>
      <c r="Q32" s="3"/>
      <c r="R32" s="271"/>
      <c r="S32" s="3"/>
      <c r="T32" s="135"/>
      <c r="U32" s="140"/>
      <c r="V32" s="358"/>
      <c r="W32" s="356"/>
      <c r="X32" s="356"/>
      <c r="Y32" s="356"/>
      <c r="Z32" s="356"/>
      <c r="AA32" s="3"/>
      <c r="AB32" s="46" t="b">
        <v>0</v>
      </c>
      <c r="AC32" s="9" t="s">
        <v>293</v>
      </c>
      <c r="AD32" s="146" t="s">
        <v>108</v>
      </c>
      <c r="AE32" s="72"/>
    </row>
    <row r="33" spans="1:31" ht="29" x14ac:dyDescent="0.35">
      <c r="A33" s="435"/>
      <c r="B33" s="302">
        <f>B32+1</f>
        <v>52</v>
      </c>
      <c r="C33" s="580"/>
      <c r="G33" s="580"/>
      <c r="I33" s="578"/>
      <c r="K33" s="580"/>
      <c r="M33" s="70" t="b">
        <v>0</v>
      </c>
      <c r="N33" t="s">
        <v>294</v>
      </c>
      <c r="P33" t="s">
        <v>295</v>
      </c>
      <c r="T33" s="135"/>
      <c r="U33" s="141"/>
      <c r="V33" s="358"/>
      <c r="W33" s="359"/>
      <c r="X33" s="356"/>
      <c r="Y33" s="359"/>
      <c r="Z33" s="356"/>
      <c r="AB33" s="46" t="b">
        <v>0</v>
      </c>
      <c r="AC33" s="9" t="s">
        <v>296</v>
      </c>
      <c r="AD33" s="147"/>
      <c r="AE33" s="114"/>
    </row>
    <row r="34" spans="1:31" ht="15" thickBot="1" x14ac:dyDescent="0.4">
      <c r="A34" s="436"/>
      <c r="B34" s="302">
        <f>B33+1</f>
        <v>53</v>
      </c>
      <c r="C34" s="581"/>
      <c r="D34" s="74"/>
      <c r="E34" s="74"/>
      <c r="F34" s="74"/>
      <c r="G34" s="581"/>
      <c r="H34" s="74"/>
      <c r="I34" s="74"/>
      <c r="J34" s="74"/>
      <c r="K34" s="581"/>
      <c r="L34" s="74"/>
      <c r="M34" s="76" t="b">
        <v>0</v>
      </c>
      <c r="N34" s="74" t="s">
        <v>297</v>
      </c>
      <c r="O34" s="74"/>
      <c r="P34" s="74" t="s">
        <v>298</v>
      </c>
      <c r="Q34" s="74"/>
      <c r="R34" s="305"/>
      <c r="S34" s="74"/>
      <c r="T34" s="142"/>
      <c r="U34" s="143"/>
      <c r="V34" s="360"/>
      <c r="W34" s="361"/>
      <c r="X34" s="362"/>
      <c r="Y34" s="361"/>
      <c r="Z34" s="362"/>
      <c r="AA34" s="74"/>
      <c r="AB34" s="74"/>
      <c r="AC34" s="74"/>
      <c r="AD34" s="143"/>
      <c r="AE34" s="77"/>
    </row>
    <row r="35" spans="1:31" ht="5.15" customHeight="1" thickBot="1" x14ac:dyDescent="0.4">
      <c r="A35" s="124"/>
      <c r="B35" s="124"/>
      <c r="C35" s="137"/>
      <c r="D35" s="124"/>
      <c r="E35" s="124"/>
      <c r="F35" s="124"/>
      <c r="G35" s="137"/>
      <c r="H35" s="124"/>
      <c r="I35" s="124"/>
      <c r="J35" s="124"/>
      <c r="K35" s="137"/>
      <c r="L35" s="124"/>
      <c r="M35" s="124"/>
      <c r="N35" s="124"/>
      <c r="O35" s="124"/>
      <c r="P35" s="124"/>
      <c r="Q35" s="124"/>
      <c r="R35" s="352"/>
      <c r="S35" s="124"/>
      <c r="T35" s="137"/>
      <c r="U35" s="137"/>
      <c r="V35" s="363"/>
      <c r="W35" s="363"/>
      <c r="X35" s="363"/>
      <c r="Y35" s="363"/>
      <c r="Z35" s="363"/>
      <c r="AA35" s="124"/>
      <c r="AB35" s="124"/>
      <c r="AC35" s="124"/>
      <c r="AD35" s="137"/>
      <c r="AE35" s="124"/>
    </row>
    <row r="36" spans="1:31" ht="3.75" customHeight="1" x14ac:dyDescent="0.35">
      <c r="A36" s="434">
        <f>A31+1</f>
        <v>6</v>
      </c>
      <c r="B36" s="301">
        <f>B31+10</f>
        <v>60</v>
      </c>
      <c r="C36" s="138"/>
      <c r="D36" s="67"/>
      <c r="E36" s="67"/>
      <c r="F36" s="67"/>
      <c r="G36" s="138"/>
      <c r="H36" s="67"/>
      <c r="I36" s="67"/>
      <c r="J36" s="67"/>
      <c r="K36" s="138"/>
      <c r="L36" s="67"/>
      <c r="M36" s="67"/>
      <c r="N36" s="67"/>
      <c r="O36" s="67"/>
      <c r="P36" s="67"/>
      <c r="Q36" s="67"/>
      <c r="R36" s="289"/>
      <c r="S36" s="67"/>
      <c r="T36" s="138"/>
      <c r="U36" s="138"/>
      <c r="V36" s="357"/>
      <c r="W36" s="357"/>
      <c r="X36" s="357"/>
      <c r="Y36" s="357"/>
      <c r="Z36" s="357"/>
      <c r="AA36" s="67"/>
      <c r="AB36" s="67"/>
      <c r="AC36" s="67"/>
      <c r="AD36" s="138"/>
      <c r="AE36" s="78"/>
    </row>
    <row r="37" spans="1:31" ht="29" x14ac:dyDescent="0.35">
      <c r="A37" s="435"/>
      <c r="B37" s="302">
        <f>B32+10</f>
        <v>61</v>
      </c>
      <c r="C37" s="579"/>
      <c r="D37" s="3"/>
      <c r="E37" s="10"/>
      <c r="F37" s="3"/>
      <c r="G37" s="579"/>
      <c r="H37" s="3"/>
      <c r="I37" s="577"/>
      <c r="J37" s="3"/>
      <c r="K37" s="579"/>
      <c r="L37" s="3"/>
      <c r="M37" s="70" t="b">
        <v>0</v>
      </c>
      <c r="N37" t="s">
        <v>291</v>
      </c>
      <c r="O37" s="3"/>
      <c r="P37" s="3" t="s">
        <v>292</v>
      </c>
      <c r="Q37" s="3"/>
      <c r="R37" s="271"/>
      <c r="S37" s="3"/>
      <c r="T37" s="135"/>
      <c r="U37" s="140"/>
      <c r="V37" s="358"/>
      <c r="W37" s="356"/>
      <c r="X37" s="356"/>
      <c r="Y37" s="356"/>
      <c r="Z37" s="356"/>
      <c r="AA37" s="3"/>
      <c r="AB37" s="46" t="b">
        <v>0</v>
      </c>
      <c r="AC37" s="9" t="s">
        <v>293</v>
      </c>
      <c r="AD37" s="146" t="s">
        <v>108</v>
      </c>
      <c r="AE37" s="72"/>
    </row>
    <row r="38" spans="1:31" ht="29" x14ac:dyDescent="0.35">
      <c r="A38" s="435"/>
      <c r="B38" s="302">
        <f>B37+1</f>
        <v>62</v>
      </c>
      <c r="C38" s="580"/>
      <c r="G38" s="580"/>
      <c r="I38" s="578"/>
      <c r="K38" s="580"/>
      <c r="M38" s="70" t="b">
        <v>0</v>
      </c>
      <c r="N38" t="s">
        <v>294</v>
      </c>
      <c r="P38" t="s">
        <v>295</v>
      </c>
      <c r="T38" s="135"/>
      <c r="U38" s="141"/>
      <c r="V38" s="358"/>
      <c r="W38" s="359"/>
      <c r="X38" s="356"/>
      <c r="Y38" s="359"/>
      <c r="Z38" s="356"/>
      <c r="AB38" s="46" t="b">
        <v>1</v>
      </c>
      <c r="AC38" s="9" t="s">
        <v>296</v>
      </c>
      <c r="AD38" s="147"/>
      <c r="AE38" s="114"/>
    </row>
    <row r="39" spans="1:31" ht="15" thickBot="1" x14ac:dyDescent="0.4">
      <c r="A39" s="436"/>
      <c r="B39" s="302">
        <f>B38+1</f>
        <v>63</v>
      </c>
      <c r="C39" s="581"/>
      <c r="D39" s="74"/>
      <c r="E39" s="74"/>
      <c r="F39" s="74"/>
      <c r="G39" s="581"/>
      <c r="H39" s="74"/>
      <c r="I39" s="74"/>
      <c r="J39" s="74"/>
      <c r="K39" s="581"/>
      <c r="L39" s="74"/>
      <c r="M39" s="76" t="b">
        <v>0</v>
      </c>
      <c r="N39" s="74" t="s">
        <v>297</v>
      </c>
      <c r="O39" s="74"/>
      <c r="P39" s="74" t="s">
        <v>298</v>
      </c>
      <c r="Q39" s="74"/>
      <c r="R39" s="305"/>
      <c r="S39" s="74"/>
      <c r="T39" s="142"/>
      <c r="U39" s="143"/>
      <c r="V39" s="360"/>
      <c r="W39" s="361"/>
      <c r="X39" s="362"/>
      <c r="Y39" s="361"/>
      <c r="Z39" s="362"/>
      <c r="AA39" s="74"/>
      <c r="AB39" s="74"/>
      <c r="AC39" s="74"/>
      <c r="AD39" s="143"/>
      <c r="AE39" s="77"/>
    </row>
    <row r="40" spans="1:31" ht="5.15" customHeight="1" thickBot="1" x14ac:dyDescent="0.4">
      <c r="A40" s="124"/>
      <c r="B40" s="124"/>
      <c r="C40" s="137"/>
      <c r="D40" s="124"/>
      <c r="E40" s="124"/>
      <c r="F40" s="124"/>
      <c r="G40" s="137"/>
      <c r="H40" s="124"/>
      <c r="I40" s="124"/>
      <c r="J40" s="124"/>
      <c r="K40" s="137"/>
      <c r="L40" s="124"/>
      <c r="M40" s="124"/>
      <c r="N40" s="124"/>
      <c r="O40" s="124"/>
      <c r="P40" s="124"/>
      <c r="Q40" s="124"/>
      <c r="R40" s="352"/>
      <c r="S40" s="124"/>
      <c r="T40" s="137"/>
      <c r="U40" s="137"/>
      <c r="V40" s="363"/>
      <c r="W40" s="363"/>
      <c r="X40" s="363"/>
      <c r="Y40" s="363"/>
      <c r="Z40" s="363"/>
      <c r="AA40" s="124"/>
      <c r="AB40" s="124"/>
      <c r="AC40" s="124"/>
      <c r="AD40" s="137"/>
      <c r="AE40" s="124"/>
    </row>
    <row r="41" spans="1:31" ht="4.5" customHeight="1" x14ac:dyDescent="0.35">
      <c r="A41" s="434">
        <f>A36+1</f>
        <v>7</v>
      </c>
      <c r="B41" s="301">
        <f>B36+10</f>
        <v>70</v>
      </c>
      <c r="C41" s="138"/>
      <c r="D41" s="67"/>
      <c r="E41" s="67"/>
      <c r="F41" s="67"/>
      <c r="G41" s="138"/>
      <c r="H41" s="67"/>
      <c r="I41" s="67"/>
      <c r="J41" s="67"/>
      <c r="K41" s="138"/>
      <c r="L41" s="67"/>
      <c r="M41" s="67"/>
      <c r="N41" s="67"/>
      <c r="O41" s="67"/>
      <c r="P41" s="67"/>
      <c r="Q41" s="67"/>
      <c r="R41" s="289"/>
      <c r="S41" s="67"/>
      <c r="T41" s="138"/>
      <c r="U41" s="138"/>
      <c r="V41" s="357"/>
      <c r="W41" s="357"/>
      <c r="X41" s="357"/>
      <c r="Y41" s="357"/>
      <c r="Z41" s="357"/>
      <c r="AA41" s="67"/>
      <c r="AB41" s="67"/>
      <c r="AC41" s="67"/>
      <c r="AD41" s="138"/>
      <c r="AE41" s="78"/>
    </row>
    <row r="42" spans="1:31" ht="29" x14ac:dyDescent="0.35">
      <c r="A42" s="435"/>
      <c r="B42" s="302">
        <f>B37+10</f>
        <v>71</v>
      </c>
      <c r="C42" s="579"/>
      <c r="D42" s="3"/>
      <c r="E42" s="10"/>
      <c r="F42" s="3"/>
      <c r="G42" s="579"/>
      <c r="H42" s="3"/>
      <c r="I42" s="577"/>
      <c r="J42" s="3"/>
      <c r="K42" s="579"/>
      <c r="L42" s="3"/>
      <c r="M42" s="70" t="b">
        <v>0</v>
      </c>
      <c r="N42" t="s">
        <v>291</v>
      </c>
      <c r="O42" s="3"/>
      <c r="P42" s="3" t="s">
        <v>292</v>
      </c>
      <c r="Q42" s="3"/>
      <c r="R42" s="271"/>
      <c r="S42" s="3"/>
      <c r="T42" s="135"/>
      <c r="U42" s="140"/>
      <c r="V42" s="358"/>
      <c r="W42" s="356"/>
      <c r="X42" s="356"/>
      <c r="Y42" s="356"/>
      <c r="Z42" s="356"/>
      <c r="AA42" s="3"/>
      <c r="AB42" s="46" t="b">
        <v>0</v>
      </c>
      <c r="AC42" s="9" t="s">
        <v>293</v>
      </c>
      <c r="AD42" s="146" t="s">
        <v>108</v>
      </c>
      <c r="AE42" s="72"/>
    </row>
    <row r="43" spans="1:31" ht="29" x14ac:dyDescent="0.35">
      <c r="A43" s="435"/>
      <c r="B43" s="302">
        <f>B42+1</f>
        <v>72</v>
      </c>
      <c r="C43" s="580"/>
      <c r="G43" s="580"/>
      <c r="I43" s="578"/>
      <c r="K43" s="580"/>
      <c r="M43" s="70" t="b">
        <v>0</v>
      </c>
      <c r="N43" t="s">
        <v>294</v>
      </c>
      <c r="P43" t="s">
        <v>295</v>
      </c>
      <c r="T43" s="135"/>
      <c r="U43" s="141"/>
      <c r="V43" s="358"/>
      <c r="W43" s="359"/>
      <c r="X43" s="356"/>
      <c r="Y43" s="359"/>
      <c r="Z43" s="356"/>
      <c r="AB43" s="46" t="b">
        <v>0</v>
      </c>
      <c r="AC43" s="9" t="s">
        <v>296</v>
      </c>
      <c r="AD43" s="147"/>
      <c r="AE43" s="114"/>
    </row>
    <row r="44" spans="1:31" ht="15" thickBot="1" x14ac:dyDescent="0.4">
      <c r="A44" s="435"/>
      <c r="B44" s="302">
        <f>B43+1</f>
        <v>73</v>
      </c>
      <c r="C44" s="581"/>
      <c r="G44" s="580"/>
      <c r="K44" s="580"/>
      <c r="M44" s="70" t="b">
        <v>0</v>
      </c>
      <c r="N44" t="s">
        <v>297</v>
      </c>
      <c r="P44" t="s">
        <v>298</v>
      </c>
      <c r="T44" s="135"/>
      <c r="U44" s="141"/>
      <c r="V44" s="358"/>
      <c r="W44" s="359"/>
      <c r="X44" s="356"/>
      <c r="Y44" s="359"/>
      <c r="Z44" s="356"/>
      <c r="AD44" s="143"/>
      <c r="AE44" s="72"/>
    </row>
    <row r="45" spans="1:31" ht="5.15" customHeight="1" thickBot="1" x14ac:dyDescent="0.4">
      <c r="A45" s="126"/>
      <c r="B45" s="127"/>
      <c r="C45" s="139"/>
      <c r="D45" s="127"/>
      <c r="E45" s="127"/>
      <c r="F45" s="127"/>
      <c r="G45" s="139"/>
      <c r="H45" s="127"/>
      <c r="I45" s="127"/>
      <c r="J45" s="127"/>
      <c r="K45" s="139"/>
      <c r="L45" s="127"/>
      <c r="M45" s="127"/>
      <c r="N45" s="127"/>
      <c r="O45" s="127"/>
      <c r="P45" s="127"/>
      <c r="Q45" s="127"/>
      <c r="R45" s="353"/>
      <c r="S45" s="127"/>
      <c r="T45" s="139"/>
      <c r="U45" s="139"/>
      <c r="V45" s="364"/>
      <c r="W45" s="364"/>
      <c r="X45" s="364"/>
      <c r="Y45" s="364"/>
      <c r="Z45" s="364"/>
      <c r="AA45" s="127"/>
      <c r="AB45" s="127"/>
      <c r="AC45" s="127"/>
      <c r="AD45" s="139"/>
      <c r="AE45" s="128"/>
    </row>
    <row r="46" spans="1:31" ht="3.75" customHeight="1" x14ac:dyDescent="0.35">
      <c r="A46" s="434">
        <f>A41+1</f>
        <v>8</v>
      </c>
      <c r="B46" s="301">
        <f>B41+10</f>
        <v>80</v>
      </c>
      <c r="C46" s="138"/>
      <c r="D46" s="67"/>
      <c r="E46" s="67"/>
      <c r="F46" s="67"/>
      <c r="G46" s="138"/>
      <c r="H46" s="67"/>
      <c r="I46" s="67"/>
      <c r="J46" s="67"/>
      <c r="K46" s="138"/>
      <c r="L46" s="67"/>
      <c r="M46" s="67"/>
      <c r="N46" s="67"/>
      <c r="O46" s="67"/>
      <c r="P46" s="67"/>
      <c r="Q46" s="67"/>
      <c r="R46" s="289"/>
      <c r="S46" s="67"/>
      <c r="T46" s="138"/>
      <c r="U46" s="138"/>
      <c r="V46" s="357"/>
      <c r="W46" s="357"/>
      <c r="X46" s="357"/>
      <c r="Y46" s="357"/>
      <c r="Z46" s="357"/>
      <c r="AA46" s="67"/>
      <c r="AB46" s="67"/>
      <c r="AC46" s="67"/>
      <c r="AD46" s="138"/>
      <c r="AE46" s="78"/>
    </row>
    <row r="47" spans="1:31" ht="29" x14ac:dyDescent="0.35">
      <c r="A47" s="435"/>
      <c r="B47" s="302">
        <f>B42+10</f>
        <v>81</v>
      </c>
      <c r="C47" s="579"/>
      <c r="D47" s="3"/>
      <c r="E47" s="10"/>
      <c r="F47" s="3"/>
      <c r="G47" s="579"/>
      <c r="H47" s="3"/>
      <c r="I47" s="577"/>
      <c r="J47" s="3"/>
      <c r="K47" s="579"/>
      <c r="L47" s="3"/>
      <c r="M47" s="70" t="b">
        <v>0</v>
      </c>
      <c r="N47" t="s">
        <v>291</v>
      </c>
      <c r="O47" s="3"/>
      <c r="P47" s="3" t="s">
        <v>292</v>
      </c>
      <c r="Q47" s="3"/>
      <c r="R47" s="271"/>
      <c r="S47" s="3"/>
      <c r="T47" s="135"/>
      <c r="U47" s="140"/>
      <c r="V47" s="358"/>
      <c r="W47" s="356"/>
      <c r="X47" s="356"/>
      <c r="Y47" s="356"/>
      <c r="Z47" s="356"/>
      <c r="AA47" s="3"/>
      <c r="AB47" s="46" t="b">
        <v>0</v>
      </c>
      <c r="AC47" s="9" t="s">
        <v>293</v>
      </c>
      <c r="AD47" s="146" t="s">
        <v>108</v>
      </c>
      <c r="AE47" s="72"/>
    </row>
    <row r="48" spans="1:31" ht="29" x14ac:dyDescent="0.35">
      <c r="A48" s="435"/>
      <c r="B48" s="302">
        <f>B47+1</f>
        <v>82</v>
      </c>
      <c r="C48" s="580"/>
      <c r="G48" s="580"/>
      <c r="I48" s="578"/>
      <c r="K48" s="580"/>
      <c r="M48" s="70" t="b">
        <v>0</v>
      </c>
      <c r="N48" t="s">
        <v>294</v>
      </c>
      <c r="P48" t="s">
        <v>295</v>
      </c>
      <c r="T48" s="135"/>
      <c r="U48" s="141"/>
      <c r="V48" s="358"/>
      <c r="W48" s="359"/>
      <c r="X48" s="356"/>
      <c r="Y48" s="359"/>
      <c r="Z48" s="356"/>
      <c r="AB48" s="46" t="b">
        <v>0</v>
      </c>
      <c r="AC48" s="9" t="s">
        <v>296</v>
      </c>
      <c r="AD48" s="147"/>
      <c r="AE48" s="114"/>
    </row>
    <row r="49" spans="1:31" ht="15" thickBot="1" x14ac:dyDescent="0.4">
      <c r="A49" s="435"/>
      <c r="B49" s="302">
        <f>B48+1</f>
        <v>83</v>
      </c>
      <c r="C49" s="581"/>
      <c r="G49" s="580"/>
      <c r="K49" s="580"/>
      <c r="M49" s="70" t="b">
        <v>0</v>
      </c>
      <c r="N49" t="s">
        <v>297</v>
      </c>
      <c r="P49" t="s">
        <v>298</v>
      </c>
      <c r="T49" s="135"/>
      <c r="U49" s="141"/>
      <c r="V49" s="358"/>
      <c r="W49" s="359"/>
      <c r="X49" s="356"/>
      <c r="Y49" s="359"/>
      <c r="Z49" s="356"/>
      <c r="AD49" s="143"/>
      <c r="AE49" s="72"/>
    </row>
    <row r="50" spans="1:31" ht="5.15" customHeight="1" thickBot="1" x14ac:dyDescent="0.4">
      <c r="A50" s="126"/>
      <c r="B50" s="127"/>
      <c r="C50" s="139"/>
      <c r="D50" s="127"/>
      <c r="E50" s="127"/>
      <c r="F50" s="127"/>
      <c r="G50" s="139"/>
      <c r="H50" s="127"/>
      <c r="I50" s="127"/>
      <c r="J50" s="127"/>
      <c r="K50" s="139"/>
      <c r="L50" s="127"/>
      <c r="M50" s="127"/>
      <c r="N50" s="127"/>
      <c r="O50" s="127"/>
      <c r="P50" s="127"/>
      <c r="Q50" s="127"/>
      <c r="R50" s="353"/>
      <c r="S50" s="127"/>
      <c r="T50" s="139"/>
      <c r="U50" s="139"/>
      <c r="V50" s="364"/>
      <c r="W50" s="364"/>
      <c r="X50" s="364"/>
      <c r="Y50" s="364"/>
      <c r="Z50" s="364"/>
      <c r="AA50" s="127"/>
      <c r="AB50" s="127"/>
      <c r="AC50" s="127"/>
      <c r="AD50" s="139"/>
      <c r="AE50" s="128"/>
    </row>
    <row r="51" spans="1:31" ht="4.5" customHeight="1" x14ac:dyDescent="0.35">
      <c r="A51" s="434">
        <f>A46+1</f>
        <v>9</v>
      </c>
      <c r="B51" s="301">
        <f>B46+10</f>
        <v>90</v>
      </c>
      <c r="C51" s="138"/>
      <c r="D51" s="67"/>
      <c r="E51" s="67"/>
      <c r="F51" s="67"/>
      <c r="G51" s="138"/>
      <c r="H51" s="67"/>
      <c r="I51" s="67"/>
      <c r="J51" s="67"/>
      <c r="K51" s="138"/>
      <c r="L51" s="67"/>
      <c r="M51" s="67"/>
      <c r="N51" s="67"/>
      <c r="O51" s="67"/>
      <c r="P51" s="67"/>
      <c r="Q51" s="67"/>
      <c r="R51" s="289"/>
      <c r="S51" s="67"/>
      <c r="T51" s="138"/>
      <c r="U51" s="138"/>
      <c r="V51" s="357"/>
      <c r="W51" s="357"/>
      <c r="X51" s="357"/>
      <c r="Y51" s="357"/>
      <c r="Z51" s="357"/>
      <c r="AA51" s="67"/>
      <c r="AB51" s="67"/>
      <c r="AC51" s="67"/>
      <c r="AD51" s="138"/>
      <c r="AE51" s="78"/>
    </row>
    <row r="52" spans="1:31" ht="29" x14ac:dyDescent="0.35">
      <c r="A52" s="435"/>
      <c r="B52" s="302">
        <f>B47+10</f>
        <v>91</v>
      </c>
      <c r="C52" s="579"/>
      <c r="D52" s="3"/>
      <c r="E52" s="10"/>
      <c r="F52" s="3"/>
      <c r="G52" s="579"/>
      <c r="H52" s="3"/>
      <c r="I52" s="577"/>
      <c r="J52" s="3"/>
      <c r="K52" s="579"/>
      <c r="L52" s="3"/>
      <c r="M52" s="70" t="b">
        <v>0</v>
      </c>
      <c r="N52" t="s">
        <v>291</v>
      </c>
      <c r="O52" s="3"/>
      <c r="P52" s="3" t="s">
        <v>292</v>
      </c>
      <c r="Q52" s="3"/>
      <c r="R52" s="271"/>
      <c r="S52" s="3"/>
      <c r="T52" s="135"/>
      <c r="U52" s="140"/>
      <c r="V52" s="358"/>
      <c r="W52" s="356"/>
      <c r="X52" s="356"/>
      <c r="Y52" s="356"/>
      <c r="Z52" s="356"/>
      <c r="AA52" s="3"/>
      <c r="AB52" s="46" t="b">
        <v>0</v>
      </c>
      <c r="AC52" s="9" t="s">
        <v>293</v>
      </c>
      <c r="AD52" s="146" t="s">
        <v>108</v>
      </c>
      <c r="AE52" s="72"/>
    </row>
    <row r="53" spans="1:31" ht="29" x14ac:dyDescent="0.35">
      <c r="A53" s="435"/>
      <c r="B53" s="302">
        <f>B52+1</f>
        <v>92</v>
      </c>
      <c r="C53" s="580"/>
      <c r="G53" s="580"/>
      <c r="I53" s="578"/>
      <c r="K53" s="580"/>
      <c r="M53" s="70" t="b">
        <v>0</v>
      </c>
      <c r="N53" t="s">
        <v>294</v>
      </c>
      <c r="P53" t="s">
        <v>295</v>
      </c>
      <c r="T53" s="135"/>
      <c r="U53" s="141"/>
      <c r="V53" s="358"/>
      <c r="W53" s="359"/>
      <c r="X53" s="356"/>
      <c r="Y53" s="359"/>
      <c r="Z53" s="356"/>
      <c r="AB53" s="46" t="b">
        <v>0</v>
      </c>
      <c r="AC53" s="9" t="s">
        <v>296</v>
      </c>
      <c r="AD53" s="147"/>
      <c r="AE53" s="114"/>
    </row>
    <row r="54" spans="1:31" ht="15" thickBot="1" x14ac:dyDescent="0.4">
      <c r="A54" s="435"/>
      <c r="B54" s="302">
        <f>B53+1</f>
        <v>93</v>
      </c>
      <c r="C54" s="581"/>
      <c r="G54" s="580"/>
      <c r="K54" s="580"/>
      <c r="M54" s="70" t="b">
        <v>0</v>
      </c>
      <c r="N54" t="s">
        <v>297</v>
      </c>
      <c r="P54" t="s">
        <v>298</v>
      </c>
      <c r="T54" s="135"/>
      <c r="U54" s="141"/>
      <c r="V54" s="358"/>
      <c r="W54" s="359"/>
      <c r="X54" s="356"/>
      <c r="Y54" s="359"/>
      <c r="Z54" s="356"/>
      <c r="AD54" s="143"/>
      <c r="AE54" s="72"/>
    </row>
    <row r="55" spans="1:31" ht="5.15" customHeight="1" thickBot="1" x14ac:dyDescent="0.4">
      <c r="A55" s="126"/>
      <c r="B55" s="127"/>
      <c r="C55" s="139"/>
      <c r="D55" s="127"/>
      <c r="E55" s="127"/>
      <c r="F55" s="127"/>
      <c r="G55" s="139"/>
      <c r="H55" s="127"/>
      <c r="I55" s="127"/>
      <c r="J55" s="127"/>
      <c r="K55" s="139"/>
      <c r="L55" s="127"/>
      <c r="M55" s="127"/>
      <c r="N55" s="127"/>
      <c r="O55" s="127"/>
      <c r="P55" s="127"/>
      <c r="Q55" s="127"/>
      <c r="R55" s="353"/>
      <c r="S55" s="127"/>
      <c r="T55" s="139"/>
      <c r="U55" s="139"/>
      <c r="V55" s="364"/>
      <c r="W55" s="364"/>
      <c r="X55" s="364"/>
      <c r="Y55" s="364"/>
      <c r="Z55" s="364"/>
      <c r="AA55" s="127"/>
      <c r="AB55" s="127"/>
      <c r="AC55" s="127"/>
      <c r="AD55" s="139"/>
      <c r="AE55" s="128"/>
    </row>
    <row r="56" spans="1:31" ht="3.75" customHeight="1" x14ac:dyDescent="0.35">
      <c r="A56" s="434">
        <f>A51+1</f>
        <v>10</v>
      </c>
      <c r="B56" s="301">
        <f>B51+10</f>
        <v>100</v>
      </c>
      <c r="C56" s="138"/>
      <c r="D56" s="67"/>
      <c r="E56" s="67"/>
      <c r="F56" s="67"/>
      <c r="G56" s="138"/>
      <c r="H56" s="67"/>
      <c r="I56" s="67"/>
      <c r="J56" s="67"/>
      <c r="K56" s="138"/>
      <c r="L56" s="67"/>
      <c r="M56" s="67"/>
      <c r="N56" s="67"/>
      <c r="O56" s="67"/>
      <c r="P56" s="67"/>
      <c r="Q56" s="67"/>
      <c r="R56" s="289"/>
      <c r="S56" s="67"/>
      <c r="T56" s="138"/>
      <c r="U56" s="138"/>
      <c r="V56" s="357"/>
      <c r="W56" s="357"/>
      <c r="X56" s="357"/>
      <c r="Y56" s="357"/>
      <c r="Z56" s="357"/>
      <c r="AA56" s="67"/>
      <c r="AB56" s="67"/>
      <c r="AC56" s="67"/>
      <c r="AD56" s="138"/>
      <c r="AE56" s="78"/>
    </row>
    <row r="57" spans="1:31" ht="29" x14ac:dyDescent="0.35">
      <c r="A57" s="435"/>
      <c r="B57" s="302">
        <f>B52+10</f>
        <v>101</v>
      </c>
      <c r="C57" s="579"/>
      <c r="D57" s="3"/>
      <c r="E57" s="10"/>
      <c r="F57" s="3"/>
      <c r="G57" s="579"/>
      <c r="H57" s="3"/>
      <c r="I57" s="577"/>
      <c r="J57" s="3"/>
      <c r="K57" s="579"/>
      <c r="L57" s="3"/>
      <c r="M57" s="70" t="b">
        <v>0</v>
      </c>
      <c r="N57" t="s">
        <v>291</v>
      </c>
      <c r="O57" s="3"/>
      <c r="P57" s="3" t="s">
        <v>292</v>
      </c>
      <c r="Q57" s="3"/>
      <c r="R57" s="271"/>
      <c r="S57" s="3"/>
      <c r="T57" s="135"/>
      <c r="U57" s="140"/>
      <c r="V57" s="358"/>
      <c r="W57" s="356"/>
      <c r="X57" s="356"/>
      <c r="Y57" s="356"/>
      <c r="Z57" s="356"/>
      <c r="AA57" s="3"/>
      <c r="AB57" s="46" t="b">
        <v>0</v>
      </c>
      <c r="AC57" s="9" t="s">
        <v>293</v>
      </c>
      <c r="AD57" s="146" t="s">
        <v>108</v>
      </c>
      <c r="AE57" s="72"/>
    </row>
    <row r="58" spans="1:31" ht="29" x14ac:dyDescent="0.35">
      <c r="A58" s="435"/>
      <c r="B58" s="302">
        <f>B57+1</f>
        <v>102</v>
      </c>
      <c r="C58" s="580"/>
      <c r="G58" s="580"/>
      <c r="I58" s="578"/>
      <c r="K58" s="580"/>
      <c r="M58" s="70" t="b">
        <v>0</v>
      </c>
      <c r="N58" t="s">
        <v>294</v>
      </c>
      <c r="P58" t="s">
        <v>295</v>
      </c>
      <c r="T58" s="135"/>
      <c r="U58" s="141"/>
      <c r="V58" s="358"/>
      <c r="W58" s="359"/>
      <c r="X58" s="356"/>
      <c r="Y58" s="359"/>
      <c r="Z58" s="356"/>
      <c r="AB58" s="46" t="b">
        <v>0</v>
      </c>
      <c r="AC58" s="9" t="s">
        <v>296</v>
      </c>
      <c r="AD58" s="147"/>
      <c r="AE58" s="114"/>
    </row>
    <row r="59" spans="1:31" ht="15" thickBot="1" x14ac:dyDescent="0.4">
      <c r="A59" s="435"/>
      <c r="B59" s="302">
        <f>B58+1</f>
        <v>103</v>
      </c>
      <c r="C59" s="581"/>
      <c r="G59" s="580"/>
      <c r="K59" s="580"/>
      <c r="M59" s="70" t="b">
        <v>0</v>
      </c>
      <c r="N59" t="s">
        <v>297</v>
      </c>
      <c r="P59" t="s">
        <v>298</v>
      </c>
      <c r="T59" s="135"/>
      <c r="U59" s="141"/>
      <c r="V59" s="358"/>
      <c r="W59" s="359"/>
      <c r="X59" s="356"/>
      <c r="Y59" s="359"/>
      <c r="Z59" s="356"/>
      <c r="AD59" s="143"/>
      <c r="AE59" s="72"/>
    </row>
    <row r="60" spans="1:31" ht="5.15" customHeight="1" thickBot="1" x14ac:dyDescent="0.4">
      <c r="A60" s="126"/>
      <c r="B60" s="127"/>
      <c r="C60" s="139"/>
      <c r="D60" s="127"/>
      <c r="E60" s="127"/>
      <c r="F60" s="127"/>
      <c r="G60" s="139"/>
      <c r="H60" s="127"/>
      <c r="I60" s="127"/>
      <c r="J60" s="127"/>
      <c r="K60" s="139"/>
      <c r="L60" s="127"/>
      <c r="M60" s="127"/>
      <c r="N60" s="127"/>
      <c r="O60" s="127"/>
      <c r="P60" s="127"/>
      <c r="Q60" s="127"/>
      <c r="R60" s="353"/>
      <c r="S60" s="127"/>
      <c r="T60" s="139"/>
      <c r="U60" s="139"/>
      <c r="V60" s="364"/>
      <c r="W60" s="364"/>
      <c r="X60" s="364"/>
      <c r="Y60" s="364"/>
      <c r="Z60" s="364"/>
      <c r="AA60" s="127"/>
      <c r="AB60" s="127"/>
      <c r="AC60" s="127"/>
      <c r="AD60" s="139"/>
      <c r="AE60" s="128"/>
    </row>
    <row r="61" spans="1:31" ht="3.75" customHeight="1" x14ac:dyDescent="0.35">
      <c r="A61" s="434">
        <f>A56+1</f>
        <v>11</v>
      </c>
      <c r="B61" s="301">
        <f>B56+10</f>
        <v>110</v>
      </c>
      <c r="C61" s="138"/>
      <c r="D61" s="67"/>
      <c r="E61" s="67"/>
      <c r="F61" s="67"/>
      <c r="G61" s="138"/>
      <c r="H61" s="67"/>
      <c r="I61" s="67"/>
      <c r="J61" s="67"/>
      <c r="K61" s="138"/>
      <c r="L61" s="67"/>
      <c r="M61" s="67"/>
      <c r="N61" s="67"/>
      <c r="O61" s="67"/>
      <c r="P61" s="67"/>
      <c r="Q61" s="67"/>
      <c r="R61" s="289"/>
      <c r="S61" s="67"/>
      <c r="T61" s="138"/>
      <c r="U61" s="138"/>
      <c r="V61" s="357"/>
      <c r="W61" s="357"/>
      <c r="X61" s="357"/>
      <c r="Y61" s="357"/>
      <c r="Z61" s="357"/>
      <c r="AA61" s="67"/>
      <c r="AB61" s="67"/>
      <c r="AC61" s="67"/>
      <c r="AD61" s="138"/>
      <c r="AE61" s="78"/>
    </row>
    <row r="62" spans="1:31" ht="29" x14ac:dyDescent="0.35">
      <c r="A62" s="435"/>
      <c r="B62" s="302">
        <f>B57+10</f>
        <v>111</v>
      </c>
      <c r="C62" s="579"/>
      <c r="D62" s="3"/>
      <c r="E62" s="10"/>
      <c r="F62" s="3"/>
      <c r="G62" s="579"/>
      <c r="H62" s="3"/>
      <c r="I62" s="577"/>
      <c r="J62" s="3"/>
      <c r="K62" s="579"/>
      <c r="L62" s="3"/>
      <c r="M62" s="70" t="b">
        <v>0</v>
      </c>
      <c r="N62" t="s">
        <v>291</v>
      </c>
      <c r="O62" s="3"/>
      <c r="P62" s="3" t="s">
        <v>292</v>
      </c>
      <c r="Q62" s="3"/>
      <c r="R62" s="271"/>
      <c r="S62" s="3"/>
      <c r="T62" s="135"/>
      <c r="U62" s="140"/>
      <c r="V62" s="358"/>
      <c r="W62" s="356"/>
      <c r="X62" s="356"/>
      <c r="Y62" s="356"/>
      <c r="Z62" s="356"/>
      <c r="AA62" s="3"/>
      <c r="AB62" s="46" t="b">
        <v>0</v>
      </c>
      <c r="AC62" s="9" t="s">
        <v>293</v>
      </c>
      <c r="AD62" s="146" t="s">
        <v>108</v>
      </c>
      <c r="AE62" s="72"/>
    </row>
    <row r="63" spans="1:31" ht="29" x14ac:dyDescent="0.35">
      <c r="A63" s="435"/>
      <c r="B63" s="302">
        <f>B62+1</f>
        <v>112</v>
      </c>
      <c r="C63" s="580"/>
      <c r="G63" s="580"/>
      <c r="I63" s="578"/>
      <c r="K63" s="580"/>
      <c r="M63" s="70" t="b">
        <v>0</v>
      </c>
      <c r="N63" t="s">
        <v>294</v>
      </c>
      <c r="P63" t="s">
        <v>295</v>
      </c>
      <c r="T63" s="135"/>
      <c r="U63" s="141"/>
      <c r="V63" s="358"/>
      <c r="W63" s="359"/>
      <c r="X63" s="356"/>
      <c r="Y63" s="359"/>
      <c r="Z63" s="356"/>
      <c r="AB63" s="46" t="b">
        <v>0</v>
      </c>
      <c r="AC63" s="9" t="s">
        <v>296</v>
      </c>
      <c r="AD63" s="147"/>
      <c r="AE63" s="114"/>
    </row>
    <row r="64" spans="1:31" ht="15" thickBot="1" x14ac:dyDescent="0.4">
      <c r="A64" s="435"/>
      <c r="B64" s="302">
        <f>B63+1</f>
        <v>113</v>
      </c>
      <c r="C64" s="581"/>
      <c r="G64" s="580"/>
      <c r="K64" s="580"/>
      <c r="M64" s="70" t="b">
        <v>0</v>
      </c>
      <c r="N64" t="s">
        <v>297</v>
      </c>
      <c r="P64" t="s">
        <v>298</v>
      </c>
      <c r="T64" s="135"/>
      <c r="U64" s="141"/>
      <c r="V64" s="358"/>
      <c r="W64" s="359"/>
      <c r="X64" s="356"/>
      <c r="Y64" s="359"/>
      <c r="Z64" s="356"/>
      <c r="AD64" s="143"/>
      <c r="AE64" s="72"/>
    </row>
    <row r="65" spans="1:31" ht="5.15" customHeight="1" thickBot="1" x14ac:dyDescent="0.4">
      <c r="A65" s="126"/>
      <c r="B65" s="127"/>
      <c r="C65" s="139"/>
      <c r="D65" s="127"/>
      <c r="E65" s="127"/>
      <c r="F65" s="127"/>
      <c r="G65" s="139"/>
      <c r="H65" s="127"/>
      <c r="I65" s="127"/>
      <c r="J65" s="127"/>
      <c r="K65" s="139"/>
      <c r="L65" s="127"/>
      <c r="M65" s="127"/>
      <c r="N65" s="127"/>
      <c r="O65" s="127"/>
      <c r="P65" s="127"/>
      <c r="Q65" s="127"/>
      <c r="R65" s="353"/>
      <c r="S65" s="127"/>
      <c r="T65" s="139"/>
      <c r="U65" s="139"/>
      <c r="V65" s="364"/>
      <c r="W65" s="364"/>
      <c r="X65" s="364"/>
      <c r="Y65" s="364"/>
      <c r="Z65" s="364"/>
      <c r="AA65" s="127"/>
      <c r="AB65" s="127"/>
      <c r="AC65" s="127"/>
      <c r="AD65" s="139"/>
      <c r="AE65" s="128"/>
    </row>
    <row r="66" spans="1:31" ht="3.75" customHeight="1" x14ac:dyDescent="0.35">
      <c r="A66" s="434">
        <f>A61+1</f>
        <v>12</v>
      </c>
      <c r="B66" s="301">
        <f>B61+10</f>
        <v>120</v>
      </c>
      <c r="C66" s="138"/>
      <c r="D66" s="67"/>
      <c r="E66" s="67"/>
      <c r="F66" s="67"/>
      <c r="G66" s="138"/>
      <c r="H66" s="67"/>
      <c r="I66" s="67"/>
      <c r="J66" s="67"/>
      <c r="K66" s="138"/>
      <c r="L66" s="67"/>
      <c r="M66" s="67"/>
      <c r="N66" s="67"/>
      <c r="O66" s="67"/>
      <c r="P66" s="67"/>
      <c r="Q66" s="67"/>
      <c r="R66" s="289"/>
      <c r="S66" s="67"/>
      <c r="T66" s="138"/>
      <c r="U66" s="138"/>
      <c r="V66" s="357"/>
      <c r="W66" s="357"/>
      <c r="X66" s="357"/>
      <c r="Y66" s="357"/>
      <c r="Z66" s="357"/>
      <c r="AA66" s="67"/>
      <c r="AB66" s="67"/>
      <c r="AC66" s="67"/>
      <c r="AD66" s="138"/>
      <c r="AE66" s="78"/>
    </row>
    <row r="67" spans="1:31" ht="29" x14ac:dyDescent="0.35">
      <c r="A67" s="435"/>
      <c r="B67" s="302">
        <f>B62+10</f>
        <v>121</v>
      </c>
      <c r="C67" s="579"/>
      <c r="D67" s="3"/>
      <c r="E67" s="10"/>
      <c r="F67" s="3"/>
      <c r="G67" s="579"/>
      <c r="H67" s="3"/>
      <c r="I67" s="577"/>
      <c r="J67" s="3"/>
      <c r="K67" s="579"/>
      <c r="L67" s="3"/>
      <c r="M67" s="70" t="b">
        <v>0</v>
      </c>
      <c r="N67" t="s">
        <v>291</v>
      </c>
      <c r="O67" s="3"/>
      <c r="P67" s="3" t="s">
        <v>292</v>
      </c>
      <c r="Q67" s="3"/>
      <c r="R67" s="271"/>
      <c r="S67" s="3"/>
      <c r="T67" s="135"/>
      <c r="U67" s="140"/>
      <c r="V67" s="358"/>
      <c r="W67" s="356"/>
      <c r="X67" s="356"/>
      <c r="Y67" s="356"/>
      <c r="Z67" s="356"/>
      <c r="AA67" s="3"/>
      <c r="AB67" s="46" t="b">
        <v>0</v>
      </c>
      <c r="AC67" s="9" t="s">
        <v>293</v>
      </c>
      <c r="AD67" s="146" t="s">
        <v>108</v>
      </c>
      <c r="AE67" s="72"/>
    </row>
    <row r="68" spans="1:31" ht="29" x14ac:dyDescent="0.35">
      <c r="A68" s="435"/>
      <c r="B68" s="302">
        <f>B67+1</f>
        <v>122</v>
      </c>
      <c r="C68" s="580"/>
      <c r="G68" s="580"/>
      <c r="I68" s="578"/>
      <c r="K68" s="580"/>
      <c r="M68" s="70" t="b">
        <v>0</v>
      </c>
      <c r="N68" t="s">
        <v>294</v>
      </c>
      <c r="P68" t="s">
        <v>295</v>
      </c>
      <c r="T68" s="135"/>
      <c r="U68" s="141"/>
      <c r="V68" s="358"/>
      <c r="W68" s="359"/>
      <c r="X68" s="356"/>
      <c r="Y68" s="359"/>
      <c r="Z68" s="356"/>
      <c r="AB68" s="46" t="b">
        <v>0</v>
      </c>
      <c r="AC68" s="9" t="s">
        <v>296</v>
      </c>
      <c r="AD68" s="147"/>
      <c r="AE68" s="114"/>
    </row>
    <row r="69" spans="1:31" ht="15" thickBot="1" x14ac:dyDescent="0.4">
      <c r="A69" s="435"/>
      <c r="B69" s="302">
        <f>B68+1</f>
        <v>123</v>
      </c>
      <c r="C69" s="581"/>
      <c r="G69" s="580"/>
      <c r="K69" s="580"/>
      <c r="M69" s="70" t="b">
        <v>0</v>
      </c>
      <c r="N69" t="s">
        <v>297</v>
      </c>
      <c r="P69" t="s">
        <v>298</v>
      </c>
      <c r="T69" s="135"/>
      <c r="U69" s="141"/>
      <c r="V69" s="358"/>
      <c r="W69" s="359"/>
      <c r="X69" s="356"/>
      <c r="Y69" s="359"/>
      <c r="Z69" s="356"/>
      <c r="AD69" s="143"/>
      <c r="AE69" s="72"/>
    </row>
    <row r="70" spans="1:31" ht="5.15" customHeight="1" thickBot="1" x14ac:dyDescent="0.4">
      <c r="A70" s="126"/>
      <c r="B70" s="127"/>
      <c r="C70" s="139"/>
      <c r="D70" s="127"/>
      <c r="E70" s="127"/>
      <c r="F70" s="127"/>
      <c r="G70" s="139"/>
      <c r="H70" s="127"/>
      <c r="I70" s="127"/>
      <c r="J70" s="127"/>
      <c r="K70" s="139"/>
      <c r="L70" s="127"/>
      <c r="M70" s="127"/>
      <c r="N70" s="127"/>
      <c r="O70" s="127"/>
      <c r="P70" s="127"/>
      <c r="Q70" s="127"/>
      <c r="R70" s="353"/>
      <c r="S70" s="127"/>
      <c r="T70" s="139"/>
      <c r="U70" s="139"/>
      <c r="V70" s="364"/>
      <c r="W70" s="364"/>
      <c r="X70" s="364"/>
      <c r="Y70" s="364"/>
      <c r="Z70" s="364"/>
      <c r="AA70" s="127"/>
      <c r="AB70" s="127"/>
      <c r="AC70" s="127"/>
      <c r="AD70" s="139"/>
      <c r="AE70" s="128"/>
    </row>
    <row r="71" spans="1:31" ht="3.75" customHeight="1" x14ac:dyDescent="0.35">
      <c r="A71" s="434">
        <f>A66+1</f>
        <v>13</v>
      </c>
      <c r="B71" s="301">
        <f>B66+10</f>
        <v>130</v>
      </c>
      <c r="C71" s="138"/>
      <c r="D71" s="67"/>
      <c r="E71" s="67"/>
      <c r="F71" s="67"/>
      <c r="G71" s="138"/>
      <c r="H71" s="67"/>
      <c r="I71" s="67"/>
      <c r="J71" s="67"/>
      <c r="K71" s="138"/>
      <c r="L71" s="67"/>
      <c r="M71" s="67"/>
      <c r="N71" s="67"/>
      <c r="O71" s="67"/>
      <c r="P71" s="67"/>
      <c r="Q71" s="67"/>
      <c r="R71" s="289"/>
      <c r="S71" s="67"/>
      <c r="T71" s="138"/>
      <c r="U71" s="138"/>
      <c r="V71" s="357"/>
      <c r="W71" s="357"/>
      <c r="X71" s="357"/>
      <c r="Y71" s="357"/>
      <c r="Z71" s="357"/>
      <c r="AA71" s="67"/>
      <c r="AB71" s="67"/>
      <c r="AC71" s="67"/>
      <c r="AD71" s="138"/>
      <c r="AE71" s="78"/>
    </row>
    <row r="72" spans="1:31" ht="29" x14ac:dyDescent="0.35">
      <c r="A72" s="435"/>
      <c r="B72" s="302">
        <f>B67+10</f>
        <v>131</v>
      </c>
      <c r="C72" s="579"/>
      <c r="D72" s="3"/>
      <c r="E72" s="10"/>
      <c r="F72" s="3"/>
      <c r="G72" s="579"/>
      <c r="H72" s="3"/>
      <c r="I72" s="577"/>
      <c r="J72" s="3"/>
      <c r="K72" s="579"/>
      <c r="L72" s="3"/>
      <c r="M72" s="70" t="b">
        <v>0</v>
      </c>
      <c r="N72" t="s">
        <v>291</v>
      </c>
      <c r="O72" s="3"/>
      <c r="P72" s="3" t="s">
        <v>292</v>
      </c>
      <c r="Q72" s="3"/>
      <c r="R72" s="271"/>
      <c r="S72" s="3"/>
      <c r="T72" s="135"/>
      <c r="U72" s="140"/>
      <c r="V72" s="358"/>
      <c r="W72" s="356"/>
      <c r="X72" s="356"/>
      <c r="Y72" s="356"/>
      <c r="Z72" s="356"/>
      <c r="AA72" s="3"/>
      <c r="AB72" s="46" t="b">
        <v>0</v>
      </c>
      <c r="AC72" s="9" t="s">
        <v>293</v>
      </c>
      <c r="AD72" s="146" t="s">
        <v>108</v>
      </c>
      <c r="AE72" s="72"/>
    </row>
    <row r="73" spans="1:31" ht="29" x14ac:dyDescent="0.35">
      <c r="A73" s="435"/>
      <c r="B73" s="302">
        <f>B72+1</f>
        <v>132</v>
      </c>
      <c r="C73" s="580"/>
      <c r="G73" s="580"/>
      <c r="I73" s="578"/>
      <c r="K73" s="580"/>
      <c r="M73" s="70" t="b">
        <v>0</v>
      </c>
      <c r="N73" t="s">
        <v>294</v>
      </c>
      <c r="P73" t="s">
        <v>295</v>
      </c>
      <c r="T73" s="135"/>
      <c r="U73" s="141"/>
      <c r="V73" s="358"/>
      <c r="W73" s="359"/>
      <c r="X73" s="356"/>
      <c r="Y73" s="359"/>
      <c r="Z73" s="356"/>
      <c r="AB73" s="46" t="b">
        <v>0</v>
      </c>
      <c r="AC73" s="9" t="s">
        <v>296</v>
      </c>
      <c r="AD73" s="147"/>
      <c r="AE73" s="114"/>
    </row>
    <row r="74" spans="1:31" ht="15" thickBot="1" x14ac:dyDescent="0.4">
      <c r="A74" s="435"/>
      <c r="B74" s="302">
        <f>B73+1</f>
        <v>133</v>
      </c>
      <c r="C74" s="581"/>
      <c r="G74" s="580"/>
      <c r="K74" s="580"/>
      <c r="M74" s="70" t="b">
        <v>0</v>
      </c>
      <c r="N74" t="s">
        <v>297</v>
      </c>
      <c r="P74" t="s">
        <v>298</v>
      </c>
      <c r="T74" s="135"/>
      <c r="U74" s="141"/>
      <c r="V74" s="358"/>
      <c r="W74" s="359"/>
      <c r="X74" s="356"/>
      <c r="Y74" s="359"/>
      <c r="Z74" s="356"/>
      <c r="AD74" s="143"/>
      <c r="AE74" s="72"/>
    </row>
    <row r="75" spans="1:31" ht="5.15" customHeight="1" thickBot="1" x14ac:dyDescent="0.4">
      <c r="A75" s="126"/>
      <c r="B75" s="127"/>
      <c r="C75" s="139"/>
      <c r="D75" s="127"/>
      <c r="E75" s="127"/>
      <c r="F75" s="127"/>
      <c r="G75" s="139"/>
      <c r="H75" s="127"/>
      <c r="I75" s="127"/>
      <c r="J75" s="127"/>
      <c r="K75" s="139"/>
      <c r="L75" s="127"/>
      <c r="M75" s="127"/>
      <c r="N75" s="127"/>
      <c r="O75" s="127"/>
      <c r="P75" s="127"/>
      <c r="Q75" s="127"/>
      <c r="R75" s="353"/>
      <c r="S75" s="127"/>
      <c r="T75" s="139"/>
      <c r="U75" s="139"/>
      <c r="V75" s="364"/>
      <c r="W75" s="364"/>
      <c r="X75" s="364"/>
      <c r="Y75" s="364"/>
      <c r="Z75" s="364"/>
      <c r="AA75" s="127"/>
      <c r="AB75" s="127"/>
      <c r="AC75" s="127"/>
      <c r="AD75" s="139"/>
      <c r="AE75" s="128"/>
    </row>
    <row r="76" spans="1:31" ht="3.75" customHeight="1" x14ac:dyDescent="0.35">
      <c r="A76" s="434">
        <f>A71+1</f>
        <v>14</v>
      </c>
      <c r="B76" s="301">
        <f>B71+10</f>
        <v>140</v>
      </c>
      <c r="C76" s="138"/>
      <c r="D76" s="67"/>
      <c r="E76" s="67"/>
      <c r="F76" s="67"/>
      <c r="G76" s="138"/>
      <c r="H76" s="67"/>
      <c r="I76" s="67"/>
      <c r="J76" s="67"/>
      <c r="K76" s="138"/>
      <c r="L76" s="67"/>
      <c r="M76" s="67"/>
      <c r="N76" s="67"/>
      <c r="O76" s="67"/>
      <c r="P76" s="67"/>
      <c r="Q76" s="67"/>
      <c r="R76" s="289"/>
      <c r="S76" s="67"/>
      <c r="T76" s="138"/>
      <c r="U76" s="138"/>
      <c r="V76" s="357"/>
      <c r="W76" s="357"/>
      <c r="X76" s="357"/>
      <c r="Y76" s="357"/>
      <c r="Z76" s="357"/>
      <c r="AA76" s="67"/>
      <c r="AB76" s="67"/>
      <c r="AC76" s="67"/>
      <c r="AD76" s="138"/>
      <c r="AE76" s="78"/>
    </row>
    <row r="77" spans="1:31" ht="29" x14ac:dyDescent="0.35">
      <c r="A77" s="435"/>
      <c r="B77" s="302">
        <f>B72+10</f>
        <v>141</v>
      </c>
      <c r="C77" s="579"/>
      <c r="D77" s="3"/>
      <c r="E77" s="10"/>
      <c r="F77" s="3"/>
      <c r="G77" s="579"/>
      <c r="H77" s="3"/>
      <c r="I77" s="577"/>
      <c r="J77" s="3"/>
      <c r="K77" s="579"/>
      <c r="L77" s="3"/>
      <c r="M77" s="70" t="b">
        <v>0</v>
      </c>
      <c r="N77" t="s">
        <v>291</v>
      </c>
      <c r="O77" s="3"/>
      <c r="P77" s="3" t="s">
        <v>292</v>
      </c>
      <c r="Q77" s="3"/>
      <c r="R77" s="271"/>
      <c r="S77" s="3"/>
      <c r="T77" s="135"/>
      <c r="U77" s="140"/>
      <c r="V77" s="358"/>
      <c r="W77" s="356"/>
      <c r="X77" s="356"/>
      <c r="Y77" s="356"/>
      <c r="Z77" s="356"/>
      <c r="AA77" s="3"/>
      <c r="AB77" s="46" t="b">
        <v>0</v>
      </c>
      <c r="AC77" s="9" t="s">
        <v>293</v>
      </c>
      <c r="AD77" s="146" t="s">
        <v>108</v>
      </c>
      <c r="AE77" s="72"/>
    </row>
    <row r="78" spans="1:31" ht="29" x14ac:dyDescent="0.35">
      <c r="A78" s="435"/>
      <c r="B78" s="302">
        <f>B77+1</f>
        <v>142</v>
      </c>
      <c r="C78" s="580"/>
      <c r="G78" s="580"/>
      <c r="I78" s="578"/>
      <c r="K78" s="580"/>
      <c r="M78" s="70" t="b">
        <v>0</v>
      </c>
      <c r="N78" t="s">
        <v>294</v>
      </c>
      <c r="P78" t="s">
        <v>295</v>
      </c>
      <c r="T78" s="135"/>
      <c r="U78" s="141"/>
      <c r="V78" s="358"/>
      <c r="W78" s="359"/>
      <c r="X78" s="356"/>
      <c r="Y78" s="359"/>
      <c r="Z78" s="356"/>
      <c r="AB78" s="46" t="b">
        <v>0</v>
      </c>
      <c r="AC78" s="9" t="s">
        <v>296</v>
      </c>
      <c r="AD78" s="147"/>
      <c r="AE78" s="114"/>
    </row>
    <row r="79" spans="1:31" ht="15" thickBot="1" x14ac:dyDescent="0.4">
      <c r="A79" s="435"/>
      <c r="B79" s="302">
        <f>B78+1</f>
        <v>143</v>
      </c>
      <c r="C79" s="581"/>
      <c r="G79" s="580"/>
      <c r="K79" s="580"/>
      <c r="M79" s="70" t="b">
        <v>0</v>
      </c>
      <c r="N79" t="s">
        <v>297</v>
      </c>
      <c r="P79" t="s">
        <v>298</v>
      </c>
      <c r="T79" s="135"/>
      <c r="U79" s="141"/>
      <c r="V79" s="358"/>
      <c r="W79" s="359"/>
      <c r="X79" s="356"/>
      <c r="Y79" s="359"/>
      <c r="Z79" s="356"/>
      <c r="AD79" s="143"/>
      <c r="AE79" s="72"/>
    </row>
    <row r="80" spans="1:31" ht="5.15" customHeight="1" thickBot="1" x14ac:dyDescent="0.4">
      <c r="A80" s="126"/>
      <c r="B80" s="127"/>
      <c r="C80" s="139"/>
      <c r="D80" s="127"/>
      <c r="E80" s="127"/>
      <c r="F80" s="127"/>
      <c r="G80" s="139"/>
      <c r="H80" s="127"/>
      <c r="I80" s="127"/>
      <c r="J80" s="127"/>
      <c r="K80" s="139"/>
      <c r="L80" s="127"/>
      <c r="M80" s="127"/>
      <c r="N80" s="127"/>
      <c r="O80" s="127"/>
      <c r="P80" s="127"/>
      <c r="Q80" s="127"/>
      <c r="R80" s="353"/>
      <c r="S80" s="127"/>
      <c r="T80" s="139"/>
      <c r="U80" s="139"/>
      <c r="V80" s="364"/>
      <c r="W80" s="364"/>
      <c r="X80" s="364"/>
      <c r="Y80" s="364"/>
      <c r="Z80" s="364"/>
      <c r="AA80" s="127"/>
      <c r="AB80" s="127"/>
      <c r="AC80" s="127"/>
      <c r="AD80" s="139"/>
      <c r="AE80" s="128"/>
    </row>
    <row r="81" spans="1:31" ht="3.75" customHeight="1" x14ac:dyDescent="0.35">
      <c r="A81" s="434">
        <f>A76+1</f>
        <v>15</v>
      </c>
      <c r="B81" s="301">
        <f>B76+10</f>
        <v>150</v>
      </c>
      <c r="C81" s="138"/>
      <c r="D81" s="67"/>
      <c r="E81" s="67"/>
      <c r="F81" s="67"/>
      <c r="G81" s="138"/>
      <c r="H81" s="67"/>
      <c r="I81" s="67"/>
      <c r="J81" s="67"/>
      <c r="K81" s="138"/>
      <c r="L81" s="67"/>
      <c r="M81" s="67"/>
      <c r="N81" s="67"/>
      <c r="O81" s="67"/>
      <c r="P81" s="67"/>
      <c r="Q81" s="67"/>
      <c r="R81" s="289"/>
      <c r="S81" s="67"/>
      <c r="T81" s="138"/>
      <c r="U81" s="138"/>
      <c r="V81" s="357"/>
      <c r="W81" s="357"/>
      <c r="X81" s="357"/>
      <c r="Y81" s="357"/>
      <c r="Z81" s="357"/>
      <c r="AA81" s="67"/>
      <c r="AB81" s="67"/>
      <c r="AC81" s="67"/>
      <c r="AD81" s="138"/>
      <c r="AE81" s="78"/>
    </row>
    <row r="82" spans="1:31" ht="29" x14ac:dyDescent="0.35">
      <c r="A82" s="435"/>
      <c r="B82" s="302">
        <f>B77+10</f>
        <v>151</v>
      </c>
      <c r="C82" s="579"/>
      <c r="D82" s="3"/>
      <c r="E82" s="10"/>
      <c r="F82" s="3"/>
      <c r="G82" s="579"/>
      <c r="H82" s="3"/>
      <c r="I82" s="577"/>
      <c r="J82" s="3"/>
      <c r="K82" s="579"/>
      <c r="L82" s="3"/>
      <c r="M82" s="70" t="b">
        <v>0</v>
      </c>
      <c r="N82" t="s">
        <v>291</v>
      </c>
      <c r="O82" s="3"/>
      <c r="P82" s="3" t="s">
        <v>292</v>
      </c>
      <c r="Q82" s="3"/>
      <c r="R82" s="271"/>
      <c r="S82" s="3"/>
      <c r="T82" s="135"/>
      <c r="U82" s="140"/>
      <c r="V82" s="358"/>
      <c r="W82" s="356"/>
      <c r="X82" s="356"/>
      <c r="Y82" s="356"/>
      <c r="Z82" s="356"/>
      <c r="AA82" s="3"/>
      <c r="AB82" s="46" t="b">
        <v>0</v>
      </c>
      <c r="AC82" s="9" t="s">
        <v>293</v>
      </c>
      <c r="AD82" s="146" t="s">
        <v>108</v>
      </c>
      <c r="AE82" s="72"/>
    </row>
    <row r="83" spans="1:31" ht="29" x14ac:dyDescent="0.35">
      <c r="A83" s="435"/>
      <c r="B83" s="302">
        <f>B82+1</f>
        <v>152</v>
      </c>
      <c r="C83" s="580"/>
      <c r="G83" s="580"/>
      <c r="I83" s="578"/>
      <c r="K83" s="580"/>
      <c r="M83" s="70" t="b">
        <v>0</v>
      </c>
      <c r="N83" t="s">
        <v>294</v>
      </c>
      <c r="P83" t="s">
        <v>295</v>
      </c>
      <c r="T83" s="135"/>
      <c r="U83" s="141"/>
      <c r="V83" s="358"/>
      <c r="W83" s="359"/>
      <c r="X83" s="356"/>
      <c r="Y83" s="359"/>
      <c r="Z83" s="356"/>
      <c r="AB83" s="46" t="b">
        <v>0</v>
      </c>
      <c r="AC83" s="9" t="s">
        <v>296</v>
      </c>
      <c r="AD83" s="147"/>
      <c r="AE83" s="114"/>
    </row>
    <row r="84" spans="1:31" ht="15" thickBot="1" x14ac:dyDescent="0.4">
      <c r="A84" s="435"/>
      <c r="B84" s="302">
        <f>B83+1</f>
        <v>153</v>
      </c>
      <c r="C84" s="581"/>
      <c r="G84" s="580"/>
      <c r="K84" s="580"/>
      <c r="M84" s="70" t="b">
        <v>0</v>
      </c>
      <c r="N84" t="s">
        <v>297</v>
      </c>
      <c r="P84" t="s">
        <v>298</v>
      </c>
      <c r="T84" s="135"/>
      <c r="U84" s="141"/>
      <c r="V84" s="358"/>
      <c r="W84" s="359"/>
      <c r="X84" s="356"/>
      <c r="Y84" s="359"/>
      <c r="Z84" s="356"/>
      <c r="AD84" s="143"/>
      <c r="AE84" s="72"/>
    </row>
    <row r="85" spans="1:31" ht="5.15" customHeight="1" thickBot="1" x14ac:dyDescent="0.4">
      <c r="A85" s="126"/>
      <c r="B85" s="127"/>
      <c r="C85" s="139"/>
      <c r="D85" s="127"/>
      <c r="E85" s="127"/>
      <c r="F85" s="127"/>
      <c r="G85" s="139"/>
      <c r="H85" s="127"/>
      <c r="I85" s="127"/>
      <c r="J85" s="127"/>
      <c r="K85" s="139"/>
      <c r="L85" s="127"/>
      <c r="M85" s="127"/>
      <c r="N85" s="127"/>
      <c r="O85" s="127"/>
      <c r="P85" s="127"/>
      <c r="Q85" s="127"/>
      <c r="R85" s="353"/>
      <c r="S85" s="127"/>
      <c r="T85" s="139"/>
      <c r="U85" s="139"/>
      <c r="V85" s="364"/>
      <c r="W85" s="364"/>
      <c r="X85" s="364"/>
      <c r="Y85" s="364"/>
      <c r="Z85" s="364"/>
      <c r="AA85" s="127"/>
      <c r="AB85" s="127"/>
      <c r="AC85" s="127"/>
      <c r="AD85" s="139"/>
      <c r="AE85" s="128"/>
    </row>
    <row r="86" spans="1:31" ht="3.75" customHeight="1" x14ac:dyDescent="0.35">
      <c r="A86" s="434">
        <f>A81+1</f>
        <v>16</v>
      </c>
      <c r="B86" s="301">
        <f>B81+10</f>
        <v>160</v>
      </c>
      <c r="C86" s="138"/>
      <c r="D86" s="67"/>
      <c r="E86" s="67"/>
      <c r="F86" s="67"/>
      <c r="G86" s="138"/>
      <c r="H86" s="67"/>
      <c r="I86" s="67"/>
      <c r="J86" s="67"/>
      <c r="K86" s="138"/>
      <c r="L86" s="67"/>
      <c r="M86" s="67"/>
      <c r="N86" s="67"/>
      <c r="O86" s="67"/>
      <c r="P86" s="67"/>
      <c r="Q86" s="67"/>
      <c r="R86" s="289"/>
      <c r="S86" s="67"/>
      <c r="T86" s="138"/>
      <c r="U86" s="138"/>
      <c r="V86" s="357"/>
      <c r="W86" s="357"/>
      <c r="X86" s="357"/>
      <c r="Y86" s="357"/>
      <c r="Z86" s="357"/>
      <c r="AA86" s="67"/>
      <c r="AB86" s="67"/>
      <c r="AC86" s="67"/>
      <c r="AD86" s="138"/>
      <c r="AE86" s="78"/>
    </row>
    <row r="87" spans="1:31" ht="29" x14ac:dyDescent="0.35">
      <c r="A87" s="435"/>
      <c r="B87" s="302">
        <f>B82+10</f>
        <v>161</v>
      </c>
      <c r="C87" s="579"/>
      <c r="D87" s="3"/>
      <c r="E87" s="10"/>
      <c r="F87" s="3"/>
      <c r="G87" s="579"/>
      <c r="H87" s="3"/>
      <c r="I87" s="577"/>
      <c r="J87" s="3"/>
      <c r="K87" s="579"/>
      <c r="L87" s="3"/>
      <c r="M87" s="70" t="b">
        <v>0</v>
      </c>
      <c r="N87" t="s">
        <v>291</v>
      </c>
      <c r="O87" s="3"/>
      <c r="P87" s="3" t="s">
        <v>292</v>
      </c>
      <c r="Q87" s="3"/>
      <c r="R87" s="271"/>
      <c r="S87" s="3"/>
      <c r="T87" s="135"/>
      <c r="U87" s="140"/>
      <c r="V87" s="358"/>
      <c r="W87" s="356"/>
      <c r="X87" s="356"/>
      <c r="Y87" s="356"/>
      <c r="Z87" s="356"/>
      <c r="AA87" s="3"/>
      <c r="AB87" s="46" t="b">
        <v>0</v>
      </c>
      <c r="AC87" s="9" t="s">
        <v>293</v>
      </c>
      <c r="AD87" s="146" t="s">
        <v>108</v>
      </c>
      <c r="AE87" s="72"/>
    </row>
    <row r="88" spans="1:31" ht="29" x14ac:dyDescent="0.35">
      <c r="A88" s="435"/>
      <c r="B88" s="302">
        <f>B87+1</f>
        <v>162</v>
      </c>
      <c r="C88" s="580"/>
      <c r="G88" s="580"/>
      <c r="I88" s="578"/>
      <c r="K88" s="580"/>
      <c r="M88" s="70" t="b">
        <v>0</v>
      </c>
      <c r="N88" t="s">
        <v>294</v>
      </c>
      <c r="P88" t="s">
        <v>295</v>
      </c>
      <c r="T88" s="135"/>
      <c r="U88" s="141"/>
      <c r="V88" s="358"/>
      <c r="W88" s="359"/>
      <c r="X88" s="356"/>
      <c r="Y88" s="359"/>
      <c r="Z88" s="356"/>
      <c r="AB88" s="46" t="b">
        <v>0</v>
      </c>
      <c r="AC88" s="9" t="s">
        <v>296</v>
      </c>
      <c r="AD88" s="147"/>
      <c r="AE88" s="114"/>
    </row>
    <row r="89" spans="1:31" ht="15" thickBot="1" x14ac:dyDescent="0.4">
      <c r="A89" s="435"/>
      <c r="B89" s="302">
        <f>B88+1</f>
        <v>163</v>
      </c>
      <c r="C89" s="581"/>
      <c r="G89" s="580"/>
      <c r="K89" s="580"/>
      <c r="M89" s="70" t="b">
        <v>0</v>
      </c>
      <c r="N89" t="s">
        <v>297</v>
      </c>
      <c r="P89" t="s">
        <v>298</v>
      </c>
      <c r="T89" s="135"/>
      <c r="U89" s="141"/>
      <c r="V89" s="358"/>
      <c r="W89" s="359"/>
      <c r="X89" s="356"/>
      <c r="Y89" s="359"/>
      <c r="Z89" s="356"/>
      <c r="AD89" s="143"/>
      <c r="AE89" s="72"/>
    </row>
    <row r="90" spans="1:31" ht="5.15" customHeight="1" thickBot="1" x14ac:dyDescent="0.4">
      <c r="A90" s="126"/>
      <c r="B90" s="127"/>
      <c r="C90" s="139"/>
      <c r="D90" s="127"/>
      <c r="E90" s="127"/>
      <c r="F90" s="127"/>
      <c r="G90" s="139"/>
      <c r="H90" s="127"/>
      <c r="I90" s="127"/>
      <c r="J90" s="127"/>
      <c r="K90" s="139"/>
      <c r="L90" s="127"/>
      <c r="M90" s="127"/>
      <c r="N90" s="127"/>
      <c r="O90" s="127"/>
      <c r="P90" s="127"/>
      <c r="Q90" s="127"/>
      <c r="R90" s="353"/>
      <c r="S90" s="127"/>
      <c r="T90" s="139"/>
      <c r="U90" s="139"/>
      <c r="V90" s="364"/>
      <c r="W90" s="364"/>
      <c r="X90" s="364"/>
      <c r="Y90" s="364"/>
      <c r="Z90" s="364"/>
      <c r="AA90" s="127"/>
      <c r="AB90" s="127"/>
      <c r="AC90" s="127"/>
      <c r="AD90" s="139"/>
      <c r="AE90" s="128"/>
    </row>
    <row r="91" spans="1:31" ht="3.75" customHeight="1" x14ac:dyDescent="0.35">
      <c r="A91" s="434">
        <f>A86+1</f>
        <v>17</v>
      </c>
      <c r="B91" s="301">
        <f>B86+10</f>
        <v>170</v>
      </c>
      <c r="C91" s="138"/>
      <c r="D91" s="67"/>
      <c r="E91" s="67"/>
      <c r="F91" s="67"/>
      <c r="G91" s="138"/>
      <c r="H91" s="67"/>
      <c r="I91" s="67"/>
      <c r="J91" s="67"/>
      <c r="K91" s="138"/>
      <c r="L91" s="67"/>
      <c r="M91" s="67"/>
      <c r="N91" s="67"/>
      <c r="O91" s="67"/>
      <c r="P91" s="67"/>
      <c r="Q91" s="67"/>
      <c r="R91" s="289"/>
      <c r="S91" s="67"/>
      <c r="T91" s="138"/>
      <c r="U91" s="138"/>
      <c r="V91" s="357"/>
      <c r="W91" s="357"/>
      <c r="X91" s="357"/>
      <c r="Y91" s="357"/>
      <c r="Z91" s="357"/>
      <c r="AA91" s="67"/>
      <c r="AB91" s="67"/>
      <c r="AC91" s="67"/>
      <c r="AD91" s="138"/>
      <c r="AE91" s="78"/>
    </row>
    <row r="92" spans="1:31" ht="29" x14ac:dyDescent="0.35">
      <c r="A92" s="435"/>
      <c r="B92" s="302">
        <f>B87+10</f>
        <v>171</v>
      </c>
      <c r="C92" s="579"/>
      <c r="D92" s="3"/>
      <c r="E92" s="10"/>
      <c r="F92" s="3"/>
      <c r="G92" s="579"/>
      <c r="H92" s="3"/>
      <c r="I92" s="577"/>
      <c r="J92" s="3"/>
      <c r="K92" s="579"/>
      <c r="L92" s="3"/>
      <c r="M92" s="70" t="b">
        <v>0</v>
      </c>
      <c r="N92" t="s">
        <v>291</v>
      </c>
      <c r="O92" s="3"/>
      <c r="P92" s="3" t="s">
        <v>292</v>
      </c>
      <c r="Q92" s="3"/>
      <c r="R92" s="271"/>
      <c r="S92" s="3"/>
      <c r="T92" s="135"/>
      <c r="U92" s="140"/>
      <c r="V92" s="358"/>
      <c r="W92" s="356"/>
      <c r="X92" s="356"/>
      <c r="Y92" s="356"/>
      <c r="Z92" s="356"/>
      <c r="AA92" s="3"/>
      <c r="AB92" s="46" t="b">
        <v>0</v>
      </c>
      <c r="AC92" s="9" t="s">
        <v>293</v>
      </c>
      <c r="AD92" s="146" t="s">
        <v>108</v>
      </c>
      <c r="AE92" s="72"/>
    </row>
    <row r="93" spans="1:31" ht="29" x14ac:dyDescent="0.35">
      <c r="A93" s="435"/>
      <c r="B93" s="302">
        <f>B92+1</f>
        <v>172</v>
      </c>
      <c r="C93" s="580"/>
      <c r="G93" s="580"/>
      <c r="I93" s="578"/>
      <c r="K93" s="580"/>
      <c r="M93" s="70" t="b">
        <v>0</v>
      </c>
      <c r="N93" t="s">
        <v>294</v>
      </c>
      <c r="P93" t="s">
        <v>295</v>
      </c>
      <c r="T93" s="135"/>
      <c r="U93" s="141"/>
      <c r="V93" s="358"/>
      <c r="W93" s="359"/>
      <c r="X93" s="356"/>
      <c r="Y93" s="359"/>
      <c r="Z93" s="356"/>
      <c r="AB93" s="46" t="b">
        <v>0</v>
      </c>
      <c r="AC93" s="9" t="s">
        <v>296</v>
      </c>
      <c r="AD93" s="147"/>
      <c r="AE93" s="114"/>
    </row>
    <row r="94" spans="1:31" ht="15" thickBot="1" x14ac:dyDescent="0.4">
      <c r="A94" s="435"/>
      <c r="B94" s="302">
        <f>B93+1</f>
        <v>173</v>
      </c>
      <c r="C94" s="581"/>
      <c r="G94" s="580"/>
      <c r="K94" s="580"/>
      <c r="M94" s="70" t="b">
        <v>0</v>
      </c>
      <c r="N94" t="s">
        <v>297</v>
      </c>
      <c r="P94" t="s">
        <v>298</v>
      </c>
      <c r="T94" s="135"/>
      <c r="U94" s="141"/>
      <c r="V94" s="358"/>
      <c r="W94" s="359"/>
      <c r="X94" s="356"/>
      <c r="Y94" s="359"/>
      <c r="Z94" s="356"/>
      <c r="AD94" s="143"/>
      <c r="AE94" s="72"/>
    </row>
    <row r="95" spans="1:31" ht="5.15" customHeight="1" thickBot="1" x14ac:dyDescent="0.4">
      <c r="A95" s="126"/>
      <c r="B95" s="127"/>
      <c r="C95" s="139"/>
      <c r="D95" s="127"/>
      <c r="E95" s="127"/>
      <c r="F95" s="127"/>
      <c r="G95" s="139"/>
      <c r="H95" s="127"/>
      <c r="I95" s="127"/>
      <c r="J95" s="127"/>
      <c r="K95" s="139"/>
      <c r="L95" s="127"/>
      <c r="M95" s="127"/>
      <c r="N95" s="127"/>
      <c r="O95" s="127"/>
      <c r="P95" s="127"/>
      <c r="Q95" s="127"/>
      <c r="R95" s="353"/>
      <c r="S95" s="127"/>
      <c r="T95" s="139"/>
      <c r="U95" s="139"/>
      <c r="V95" s="364"/>
      <c r="W95" s="364"/>
      <c r="X95" s="364"/>
      <c r="Y95" s="364"/>
      <c r="Z95" s="364"/>
      <c r="AA95" s="127"/>
      <c r="AB95" s="127"/>
      <c r="AC95" s="127"/>
      <c r="AD95" s="139"/>
      <c r="AE95" s="128"/>
    </row>
    <row r="96" spans="1:31" ht="3.75" customHeight="1" x14ac:dyDescent="0.35">
      <c r="A96" s="434">
        <f>A91+1</f>
        <v>18</v>
      </c>
      <c r="B96" s="301">
        <f>B91+10</f>
        <v>180</v>
      </c>
      <c r="C96" s="138"/>
      <c r="D96" s="67"/>
      <c r="E96" s="67"/>
      <c r="F96" s="67"/>
      <c r="G96" s="138"/>
      <c r="H96" s="67"/>
      <c r="I96" s="67"/>
      <c r="J96" s="67"/>
      <c r="K96" s="138"/>
      <c r="L96" s="67"/>
      <c r="M96" s="67"/>
      <c r="N96" s="67"/>
      <c r="O96" s="67"/>
      <c r="P96" s="67"/>
      <c r="Q96" s="67"/>
      <c r="R96" s="289"/>
      <c r="S96" s="67"/>
      <c r="T96" s="138"/>
      <c r="U96" s="138"/>
      <c r="V96" s="357"/>
      <c r="W96" s="357"/>
      <c r="X96" s="357"/>
      <c r="Y96" s="357"/>
      <c r="Z96" s="357"/>
      <c r="AA96" s="67"/>
      <c r="AB96" s="67"/>
      <c r="AC96" s="67"/>
      <c r="AD96" s="138"/>
      <c r="AE96" s="78"/>
    </row>
    <row r="97" spans="1:31" ht="29" x14ac:dyDescent="0.35">
      <c r="A97" s="435"/>
      <c r="B97" s="302">
        <f>B92+10</f>
        <v>181</v>
      </c>
      <c r="C97" s="579"/>
      <c r="D97" s="3"/>
      <c r="E97" s="10"/>
      <c r="F97" s="3"/>
      <c r="G97" s="579"/>
      <c r="H97" s="3"/>
      <c r="I97" s="577"/>
      <c r="J97" s="3"/>
      <c r="K97" s="579"/>
      <c r="L97" s="3"/>
      <c r="M97" s="70" t="b">
        <v>0</v>
      </c>
      <c r="N97" t="s">
        <v>291</v>
      </c>
      <c r="O97" s="3"/>
      <c r="P97" s="3" t="s">
        <v>292</v>
      </c>
      <c r="Q97" s="3"/>
      <c r="R97" s="271"/>
      <c r="S97" s="3"/>
      <c r="T97" s="135"/>
      <c r="U97" s="140"/>
      <c r="V97" s="358"/>
      <c r="W97" s="356"/>
      <c r="X97" s="356"/>
      <c r="Y97" s="356"/>
      <c r="Z97" s="356"/>
      <c r="AA97" s="3"/>
      <c r="AB97" s="46" t="b">
        <v>0</v>
      </c>
      <c r="AC97" s="9" t="s">
        <v>293</v>
      </c>
      <c r="AD97" s="146" t="s">
        <v>108</v>
      </c>
      <c r="AE97" s="72"/>
    </row>
    <row r="98" spans="1:31" ht="29" x14ac:dyDescent="0.35">
      <c r="A98" s="435"/>
      <c r="B98" s="302">
        <f>B97+1</f>
        <v>182</v>
      </c>
      <c r="C98" s="580"/>
      <c r="G98" s="580"/>
      <c r="I98" s="578"/>
      <c r="K98" s="580"/>
      <c r="M98" s="70" t="b">
        <v>0</v>
      </c>
      <c r="N98" t="s">
        <v>294</v>
      </c>
      <c r="P98" t="s">
        <v>295</v>
      </c>
      <c r="T98" s="135"/>
      <c r="U98" s="141"/>
      <c r="V98" s="358"/>
      <c r="W98" s="359"/>
      <c r="X98" s="356"/>
      <c r="Y98" s="359"/>
      <c r="Z98" s="356"/>
      <c r="AB98" s="46" t="b">
        <v>0</v>
      </c>
      <c r="AC98" s="9" t="s">
        <v>296</v>
      </c>
      <c r="AD98" s="147"/>
      <c r="AE98" s="114"/>
    </row>
    <row r="99" spans="1:31" ht="15" thickBot="1" x14ac:dyDescent="0.4">
      <c r="A99" s="435"/>
      <c r="B99" s="302">
        <f>B98+1</f>
        <v>183</v>
      </c>
      <c r="C99" s="581"/>
      <c r="G99" s="580"/>
      <c r="K99" s="580"/>
      <c r="M99" s="70" t="b">
        <v>0</v>
      </c>
      <c r="N99" t="s">
        <v>297</v>
      </c>
      <c r="P99" t="s">
        <v>298</v>
      </c>
      <c r="T99" s="135"/>
      <c r="U99" s="141"/>
      <c r="V99" s="358"/>
      <c r="W99" s="359"/>
      <c r="X99" s="356"/>
      <c r="Y99" s="359"/>
      <c r="Z99" s="356"/>
      <c r="AD99" s="143"/>
      <c r="AE99" s="72"/>
    </row>
    <row r="100" spans="1:31" ht="5.15" customHeight="1" thickBot="1" x14ac:dyDescent="0.4">
      <c r="A100" s="126"/>
      <c r="B100" s="127"/>
      <c r="C100" s="139"/>
      <c r="D100" s="127"/>
      <c r="E100" s="127"/>
      <c r="F100" s="127"/>
      <c r="G100" s="139"/>
      <c r="H100" s="127"/>
      <c r="I100" s="127"/>
      <c r="J100" s="127"/>
      <c r="K100" s="139"/>
      <c r="L100" s="127"/>
      <c r="M100" s="127"/>
      <c r="N100" s="127"/>
      <c r="O100" s="127"/>
      <c r="P100" s="127"/>
      <c r="Q100" s="127"/>
      <c r="R100" s="353"/>
      <c r="S100" s="127"/>
      <c r="T100" s="139"/>
      <c r="U100" s="139"/>
      <c r="V100" s="364"/>
      <c r="W100" s="364"/>
      <c r="X100" s="364"/>
      <c r="Y100" s="364"/>
      <c r="Z100" s="364"/>
      <c r="AA100" s="127"/>
      <c r="AB100" s="127"/>
      <c r="AC100" s="127"/>
      <c r="AD100" s="139"/>
      <c r="AE100" s="128"/>
    </row>
    <row r="101" spans="1:31" ht="4.5" customHeight="1" x14ac:dyDescent="0.35">
      <c r="A101" s="434">
        <f>A96+1</f>
        <v>19</v>
      </c>
      <c r="B101" s="301">
        <f>B96+10</f>
        <v>190</v>
      </c>
      <c r="C101" s="138"/>
      <c r="D101" s="67"/>
      <c r="E101" s="67"/>
      <c r="F101" s="67"/>
      <c r="G101" s="138"/>
      <c r="H101" s="67"/>
      <c r="I101" s="67"/>
      <c r="J101" s="67"/>
      <c r="K101" s="138"/>
      <c r="L101" s="67"/>
      <c r="M101" s="67"/>
      <c r="N101" s="67"/>
      <c r="O101" s="67"/>
      <c r="P101" s="67"/>
      <c r="Q101" s="67"/>
      <c r="R101" s="289"/>
      <c r="S101" s="67"/>
      <c r="T101" s="138"/>
      <c r="U101" s="138"/>
      <c r="V101" s="357"/>
      <c r="W101" s="357"/>
      <c r="X101" s="357"/>
      <c r="Y101" s="357"/>
      <c r="Z101" s="357"/>
      <c r="AA101" s="67"/>
      <c r="AB101" s="67"/>
      <c r="AC101" s="67"/>
      <c r="AD101" s="138"/>
      <c r="AE101" s="78"/>
    </row>
    <row r="102" spans="1:31" ht="29" x14ac:dyDescent="0.35">
      <c r="A102" s="435"/>
      <c r="B102" s="302">
        <f>B97+10</f>
        <v>191</v>
      </c>
      <c r="C102" s="579"/>
      <c r="D102" s="3"/>
      <c r="E102" s="10"/>
      <c r="F102" s="3"/>
      <c r="G102" s="579"/>
      <c r="H102" s="3"/>
      <c r="I102" s="577"/>
      <c r="J102" s="3"/>
      <c r="K102" s="579"/>
      <c r="L102" s="3"/>
      <c r="M102" s="70" t="b">
        <v>0</v>
      </c>
      <c r="N102" t="s">
        <v>291</v>
      </c>
      <c r="O102" s="3"/>
      <c r="P102" s="3" t="s">
        <v>292</v>
      </c>
      <c r="Q102" s="3"/>
      <c r="R102" s="271"/>
      <c r="S102" s="3"/>
      <c r="T102" s="135"/>
      <c r="U102" s="140"/>
      <c r="V102" s="358"/>
      <c r="W102" s="356"/>
      <c r="X102" s="356"/>
      <c r="Y102" s="356"/>
      <c r="Z102" s="356"/>
      <c r="AA102" s="3"/>
      <c r="AB102" s="46" t="b">
        <v>0</v>
      </c>
      <c r="AC102" s="9" t="s">
        <v>293</v>
      </c>
      <c r="AD102" s="146" t="s">
        <v>108</v>
      </c>
      <c r="AE102" s="72"/>
    </row>
    <row r="103" spans="1:31" ht="29" x14ac:dyDescent="0.35">
      <c r="A103" s="435"/>
      <c r="B103" s="302">
        <f>B102+1</f>
        <v>192</v>
      </c>
      <c r="C103" s="580"/>
      <c r="G103" s="580"/>
      <c r="I103" s="578"/>
      <c r="K103" s="580"/>
      <c r="M103" s="70" t="b">
        <v>0</v>
      </c>
      <c r="N103" t="s">
        <v>294</v>
      </c>
      <c r="P103" t="s">
        <v>295</v>
      </c>
      <c r="T103" s="135"/>
      <c r="U103" s="141"/>
      <c r="V103" s="358"/>
      <c r="W103" s="359"/>
      <c r="X103" s="356"/>
      <c r="Y103" s="359"/>
      <c r="Z103" s="356"/>
      <c r="AB103" s="46" t="b">
        <v>0</v>
      </c>
      <c r="AC103" s="9" t="s">
        <v>296</v>
      </c>
      <c r="AD103" s="147"/>
      <c r="AE103" s="114"/>
    </row>
    <row r="104" spans="1:31" ht="15" thickBot="1" x14ac:dyDescent="0.4">
      <c r="A104" s="435"/>
      <c r="B104" s="302">
        <f>B103+1</f>
        <v>193</v>
      </c>
      <c r="C104" s="581"/>
      <c r="G104" s="580"/>
      <c r="K104" s="580"/>
      <c r="M104" s="70" t="b">
        <v>0</v>
      </c>
      <c r="N104" t="s">
        <v>297</v>
      </c>
      <c r="P104" t="s">
        <v>298</v>
      </c>
      <c r="T104" s="135"/>
      <c r="U104" s="141"/>
      <c r="V104" s="358"/>
      <c r="W104" s="359"/>
      <c r="X104" s="356"/>
      <c r="Y104" s="359"/>
      <c r="Z104" s="356"/>
      <c r="AD104" s="143"/>
      <c r="AE104" s="72"/>
    </row>
    <row r="105" spans="1:31" ht="5.15" customHeight="1" thickBot="1" x14ac:dyDescent="0.4">
      <c r="A105" s="126"/>
      <c r="B105" s="127"/>
      <c r="C105" s="139"/>
      <c r="D105" s="127"/>
      <c r="E105" s="127"/>
      <c r="F105" s="127"/>
      <c r="G105" s="139"/>
      <c r="H105" s="127"/>
      <c r="I105" s="127"/>
      <c r="J105" s="127"/>
      <c r="K105" s="139"/>
      <c r="L105" s="127"/>
      <c r="M105" s="127"/>
      <c r="N105" s="127"/>
      <c r="O105" s="127"/>
      <c r="P105" s="127"/>
      <c r="Q105" s="127"/>
      <c r="R105" s="353"/>
      <c r="S105" s="127"/>
      <c r="T105" s="139"/>
      <c r="U105" s="139"/>
      <c r="V105" s="364"/>
      <c r="W105" s="364"/>
      <c r="X105" s="364"/>
      <c r="Y105" s="364"/>
      <c r="Z105" s="364"/>
      <c r="AA105" s="127"/>
      <c r="AB105" s="127"/>
      <c r="AC105" s="127"/>
      <c r="AD105" s="139"/>
      <c r="AE105" s="128"/>
    </row>
    <row r="106" spans="1:31" ht="5.25" customHeight="1" x14ac:dyDescent="0.35">
      <c r="A106" s="434">
        <f>A101+1</f>
        <v>20</v>
      </c>
      <c r="B106" s="301">
        <f>B101+10</f>
        <v>200</v>
      </c>
      <c r="C106" s="138"/>
      <c r="D106" s="67"/>
      <c r="E106" s="67"/>
      <c r="F106" s="67"/>
      <c r="G106" s="138"/>
      <c r="H106" s="67"/>
      <c r="I106" s="3" t="s">
        <v>170</v>
      </c>
      <c r="J106" s="67"/>
      <c r="K106" s="138"/>
      <c r="L106" s="67"/>
      <c r="M106" s="67"/>
      <c r="N106" s="67"/>
      <c r="O106" s="67"/>
      <c r="P106" s="67"/>
      <c r="Q106" s="67"/>
      <c r="R106" s="289"/>
      <c r="S106" s="67"/>
      <c r="T106" s="138"/>
      <c r="U106" s="138"/>
      <c r="V106" s="357"/>
      <c r="W106" s="357"/>
      <c r="X106" s="357"/>
      <c r="Y106" s="357"/>
      <c r="Z106" s="357"/>
      <c r="AA106" s="67"/>
      <c r="AB106" s="67"/>
      <c r="AC106" s="67"/>
      <c r="AD106" s="138"/>
      <c r="AE106" s="78"/>
    </row>
    <row r="107" spans="1:31" ht="29" x14ac:dyDescent="0.35">
      <c r="A107" s="435"/>
      <c r="B107" s="302">
        <f>B102+10</f>
        <v>201</v>
      </c>
      <c r="C107" s="579"/>
      <c r="D107" s="3"/>
      <c r="E107" s="10"/>
      <c r="F107" s="3"/>
      <c r="G107" s="579"/>
      <c r="H107" s="3"/>
      <c r="I107" s="577"/>
      <c r="J107" s="3"/>
      <c r="K107" s="579"/>
      <c r="L107" s="3"/>
      <c r="M107" s="70" t="b">
        <v>0</v>
      </c>
      <c r="N107" t="s">
        <v>291</v>
      </c>
      <c r="O107" s="3"/>
      <c r="P107" s="3" t="s">
        <v>292</v>
      </c>
      <c r="Q107" s="3"/>
      <c r="R107" s="271"/>
      <c r="S107" s="3"/>
      <c r="T107" s="135"/>
      <c r="U107" s="140"/>
      <c r="V107" s="358"/>
      <c r="W107" s="356"/>
      <c r="X107" s="356"/>
      <c r="Y107" s="356"/>
      <c r="Z107" s="356"/>
      <c r="AA107" s="3"/>
      <c r="AB107" s="46" t="b">
        <v>0</v>
      </c>
      <c r="AC107" s="9" t="s">
        <v>293</v>
      </c>
      <c r="AD107" s="146" t="s">
        <v>108</v>
      </c>
      <c r="AE107" s="72"/>
    </row>
    <row r="108" spans="1:31" ht="29" x14ac:dyDescent="0.35">
      <c r="A108" s="435"/>
      <c r="B108" s="302">
        <f>B107+1</f>
        <v>202</v>
      </c>
      <c r="C108" s="580"/>
      <c r="G108" s="580"/>
      <c r="I108" s="578"/>
      <c r="K108" s="580"/>
      <c r="M108" s="70" t="b">
        <v>0</v>
      </c>
      <c r="N108" t="s">
        <v>294</v>
      </c>
      <c r="P108" t="s">
        <v>295</v>
      </c>
      <c r="T108" s="135"/>
      <c r="U108" s="141"/>
      <c r="V108" s="358"/>
      <c r="W108" s="359"/>
      <c r="X108" s="356"/>
      <c r="Y108" s="359"/>
      <c r="Z108" s="356"/>
      <c r="AB108" s="46" t="b">
        <v>0</v>
      </c>
      <c r="AC108" s="9" t="s">
        <v>296</v>
      </c>
      <c r="AD108" s="147"/>
      <c r="AE108" s="114"/>
    </row>
    <row r="109" spans="1:31" ht="15" thickBot="1" x14ac:dyDescent="0.4">
      <c r="A109" s="435"/>
      <c r="B109" s="302">
        <f>B108+1</f>
        <v>203</v>
      </c>
      <c r="C109" s="581"/>
      <c r="G109" s="580"/>
      <c r="K109" s="580"/>
      <c r="M109" s="70" t="b">
        <v>0</v>
      </c>
      <c r="N109" t="s">
        <v>297</v>
      </c>
      <c r="P109" t="s">
        <v>298</v>
      </c>
      <c r="T109" s="135"/>
      <c r="U109" s="141"/>
      <c r="V109" s="358"/>
      <c r="W109" s="359"/>
      <c r="X109" s="356"/>
      <c r="Y109" s="359"/>
      <c r="Z109" s="356"/>
      <c r="AD109" s="143"/>
      <c r="AE109" s="72"/>
    </row>
    <row r="110" spans="1:31" ht="5.15" customHeight="1" thickBot="1" x14ac:dyDescent="0.4">
      <c r="A110" s="126"/>
      <c r="B110" s="127"/>
      <c r="C110" s="127"/>
      <c r="D110" s="127"/>
      <c r="E110" s="127"/>
      <c r="F110" s="127"/>
      <c r="G110" s="127"/>
      <c r="H110" s="127"/>
      <c r="I110" s="127"/>
      <c r="J110" s="127"/>
      <c r="K110" s="127"/>
      <c r="L110" s="127"/>
      <c r="M110" s="127"/>
      <c r="N110" s="127"/>
      <c r="O110" s="127"/>
      <c r="P110" s="127"/>
      <c r="Q110" s="127"/>
      <c r="R110" s="353"/>
      <c r="S110" s="127"/>
      <c r="T110" s="127"/>
      <c r="U110" s="127"/>
      <c r="V110" s="365"/>
      <c r="W110" s="365"/>
      <c r="X110" s="365"/>
      <c r="Y110" s="365"/>
      <c r="Z110" s="365"/>
      <c r="AA110" s="127"/>
      <c r="AB110" s="127"/>
      <c r="AC110" s="127"/>
      <c r="AD110" s="127"/>
      <c r="AE110" s="128"/>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494" priority="20" operator="equal">
      <formula>"Please fill out Sensitivity Labels Tab"</formula>
    </cfRule>
  </conditionalFormatting>
  <conditionalFormatting sqref="I17:I18">
    <cfRule type="cellIs" dxfId="493" priority="19" operator="equal">
      <formula>"Please fill out Sensitivity Labels Tab"</formula>
    </cfRule>
  </conditionalFormatting>
  <conditionalFormatting sqref="I22:I23">
    <cfRule type="cellIs" dxfId="492" priority="18" operator="equal">
      <formula>"Please fill out Sensitivity Labels Tab"</formula>
    </cfRule>
  </conditionalFormatting>
  <conditionalFormatting sqref="I27:I28">
    <cfRule type="cellIs" dxfId="491" priority="17" operator="equal">
      <formula>"Please fill out Sensitivity Labels Tab"</formula>
    </cfRule>
  </conditionalFormatting>
  <conditionalFormatting sqref="I32:I33">
    <cfRule type="cellIs" dxfId="490" priority="16" operator="equal">
      <formula>"Please fill out Sensitivity Labels Tab"</formula>
    </cfRule>
  </conditionalFormatting>
  <conditionalFormatting sqref="I37:I38">
    <cfRule type="cellIs" dxfId="489" priority="15" operator="equal">
      <formula>"Please fill out Sensitivity Labels Tab"</formula>
    </cfRule>
  </conditionalFormatting>
  <conditionalFormatting sqref="I42:I43">
    <cfRule type="cellIs" dxfId="488" priority="14" operator="equal">
      <formula>"Please fill out Sensitivity Labels Tab"</formula>
    </cfRule>
  </conditionalFormatting>
  <conditionalFormatting sqref="I47:I48">
    <cfRule type="cellIs" dxfId="487" priority="13" operator="equal">
      <formula>"Please fill out Sensitivity Labels Tab"</formula>
    </cfRule>
  </conditionalFormatting>
  <conditionalFormatting sqref="I52:I53">
    <cfRule type="cellIs" dxfId="486" priority="12" operator="equal">
      <formula>"Please fill out Sensitivity Labels Tab"</formula>
    </cfRule>
  </conditionalFormatting>
  <conditionalFormatting sqref="I57:I58">
    <cfRule type="cellIs" dxfId="485" priority="11" operator="equal">
      <formula>"Please fill out Sensitivity Labels Tab"</formula>
    </cfRule>
  </conditionalFormatting>
  <conditionalFormatting sqref="I62:I63">
    <cfRule type="cellIs" dxfId="484" priority="10" operator="equal">
      <formula>"Please fill out Sensitivity Labels Tab"</formula>
    </cfRule>
  </conditionalFormatting>
  <conditionalFormatting sqref="I67:I68">
    <cfRule type="cellIs" dxfId="483" priority="9" operator="equal">
      <formula>"Please fill out Sensitivity Labels Tab"</formula>
    </cfRule>
  </conditionalFormatting>
  <conditionalFormatting sqref="I72:I73">
    <cfRule type="cellIs" dxfId="482" priority="8" operator="equal">
      <formula>"Please fill out Sensitivity Labels Tab"</formula>
    </cfRule>
  </conditionalFormatting>
  <conditionalFormatting sqref="I77:I78">
    <cfRule type="cellIs" dxfId="481" priority="7" operator="equal">
      <formula>"Please fill out Sensitivity Labels Tab"</formula>
    </cfRule>
  </conditionalFormatting>
  <conditionalFormatting sqref="I82:I83">
    <cfRule type="cellIs" dxfId="480" priority="6" operator="equal">
      <formula>"Please fill out Sensitivity Labels Tab"</formula>
    </cfRule>
  </conditionalFormatting>
  <conditionalFormatting sqref="I87:I88">
    <cfRule type="cellIs" dxfId="479" priority="5" operator="equal">
      <formula>"Please fill out Sensitivity Labels Tab"</formula>
    </cfRule>
  </conditionalFormatting>
  <conditionalFormatting sqref="I92:I93">
    <cfRule type="cellIs" dxfId="478" priority="4" operator="equal">
      <formula>"Please fill out Sensitivity Labels Tab"</formula>
    </cfRule>
  </conditionalFormatting>
  <conditionalFormatting sqref="I97:I98">
    <cfRule type="cellIs" dxfId="477" priority="3" operator="equal">
      <formula>"Please fill out Sensitivity Labels Tab"</formula>
    </cfRule>
  </conditionalFormatting>
  <conditionalFormatting sqref="I102:I103">
    <cfRule type="cellIs" dxfId="476" priority="2" operator="equal">
      <formula>"Please fill out Sensitivity Labels Tab"</formula>
    </cfRule>
  </conditionalFormatting>
  <conditionalFormatting sqref="I107:I108">
    <cfRule type="cellIs" dxfId="475" priority="1" operator="equal">
      <formula>"Please fill out Sensitivity Labels Tab"</formula>
    </cfRule>
  </conditionalFormatting>
  <conditionalFormatting sqref="T2">
    <cfRule type="expression" dxfId="474" priority="84">
      <formula>$T$1&gt;0</formula>
    </cfRule>
  </conditionalFormatting>
  <conditionalFormatting sqref="T9">
    <cfRule type="expression" dxfId="472" priority="583">
      <formula>$T$1&gt;0</formula>
    </cfRule>
  </conditionalFormatting>
  <conditionalFormatting sqref="AB2">
    <cfRule type="expression" dxfId="385" priority="600">
      <formula>OR(M12,M17,M22,M27,M32,M37,M42,M47,M52,M57,M62,M67,M72,M77,M82,M87,M92,M97,M102,M107)=TRUE</formula>
    </cfRule>
  </conditionalFormatting>
  <conditionalFormatting sqref="AB12">
    <cfRule type="expression" dxfId="384" priority="300">
      <formula>M12=TRUE</formula>
    </cfRule>
  </conditionalFormatting>
  <conditionalFormatting sqref="AB13">
    <cfRule type="expression" dxfId="383" priority="299">
      <formula>M12=TRUE</formula>
    </cfRule>
  </conditionalFormatting>
  <conditionalFormatting sqref="AB17">
    <cfRule type="expression" dxfId="382" priority="289">
      <formula>M17=TRUE</formula>
    </cfRule>
  </conditionalFormatting>
  <conditionalFormatting sqref="AB18">
    <cfRule type="expression" dxfId="381" priority="288">
      <formula>M17=TRUE</formula>
    </cfRule>
  </conditionalFormatting>
  <conditionalFormatting sqref="AB22">
    <cfRule type="expression" dxfId="380" priority="278">
      <formula>M22=TRUE</formula>
    </cfRule>
  </conditionalFormatting>
  <conditionalFormatting sqref="AB23">
    <cfRule type="expression" dxfId="379" priority="277">
      <formula>M22=TRUE</formula>
    </cfRule>
  </conditionalFormatting>
  <conditionalFormatting sqref="AB27">
    <cfRule type="expression" dxfId="378" priority="267">
      <formula>M27=TRUE</formula>
    </cfRule>
  </conditionalFormatting>
  <conditionalFormatting sqref="AB28">
    <cfRule type="expression" dxfId="377" priority="266">
      <formula>M27=TRUE</formula>
    </cfRule>
  </conditionalFormatting>
  <conditionalFormatting sqref="AB32">
    <cfRule type="expression" dxfId="376" priority="256">
      <formula>M32=TRUE</formula>
    </cfRule>
  </conditionalFormatting>
  <conditionalFormatting sqref="AB33">
    <cfRule type="expression" dxfId="375" priority="255">
      <formula>M32=TRUE</formula>
    </cfRule>
  </conditionalFormatting>
  <conditionalFormatting sqref="AB37">
    <cfRule type="expression" dxfId="374" priority="245">
      <formula>M37=TRUE</formula>
    </cfRule>
  </conditionalFormatting>
  <conditionalFormatting sqref="AB38">
    <cfRule type="expression" dxfId="373" priority="244">
      <formula>M37=TRUE</formula>
    </cfRule>
  </conditionalFormatting>
  <conditionalFormatting sqref="AB42">
    <cfRule type="expression" dxfId="372" priority="234">
      <formula>M42=TRUE</formula>
    </cfRule>
  </conditionalFormatting>
  <conditionalFormatting sqref="AB43">
    <cfRule type="expression" dxfId="371" priority="233">
      <formula>M42=TRUE</formula>
    </cfRule>
  </conditionalFormatting>
  <conditionalFormatting sqref="AB47">
    <cfRule type="expression" dxfId="370" priority="223">
      <formula>M47=TRUE</formula>
    </cfRule>
  </conditionalFormatting>
  <conditionalFormatting sqref="AB48">
    <cfRule type="expression" dxfId="369" priority="222">
      <formula>M47=TRUE</formula>
    </cfRule>
  </conditionalFormatting>
  <conditionalFormatting sqref="AB52">
    <cfRule type="expression" dxfId="368" priority="212">
      <formula>M52=TRUE</formula>
    </cfRule>
  </conditionalFormatting>
  <conditionalFormatting sqref="AB53">
    <cfRule type="expression" dxfId="367" priority="211">
      <formula>M52=TRUE</formula>
    </cfRule>
  </conditionalFormatting>
  <conditionalFormatting sqref="AB57">
    <cfRule type="expression" dxfId="366" priority="201">
      <formula>M57=TRUE</formula>
    </cfRule>
  </conditionalFormatting>
  <conditionalFormatting sqref="AB58">
    <cfRule type="expression" dxfId="365" priority="200">
      <formula>M57=TRUE</formula>
    </cfRule>
  </conditionalFormatting>
  <conditionalFormatting sqref="AB62">
    <cfRule type="expression" dxfId="364" priority="190">
      <formula>M62=TRUE</formula>
    </cfRule>
  </conditionalFormatting>
  <conditionalFormatting sqref="AB63">
    <cfRule type="expression" dxfId="363" priority="189">
      <formula>M62=TRUE</formula>
    </cfRule>
  </conditionalFormatting>
  <conditionalFormatting sqref="AB67">
    <cfRule type="expression" dxfId="362" priority="179">
      <formula>M67=TRUE</formula>
    </cfRule>
  </conditionalFormatting>
  <conditionalFormatting sqref="AB68">
    <cfRule type="expression" dxfId="361" priority="178">
      <formula>M67=TRUE</formula>
    </cfRule>
  </conditionalFormatting>
  <conditionalFormatting sqref="AB72">
    <cfRule type="expression" dxfId="360" priority="168">
      <formula>M72=TRUE</formula>
    </cfRule>
  </conditionalFormatting>
  <conditionalFormatting sqref="AB73">
    <cfRule type="expression" dxfId="359" priority="167">
      <formula>M72=TRUE</formula>
    </cfRule>
  </conditionalFormatting>
  <conditionalFormatting sqref="AB77">
    <cfRule type="expression" dxfId="358" priority="157">
      <formula>M77=TRUE</formula>
    </cfRule>
  </conditionalFormatting>
  <conditionalFormatting sqref="AB78">
    <cfRule type="expression" dxfId="357" priority="156">
      <formula>M77=TRUE</formula>
    </cfRule>
  </conditionalFormatting>
  <conditionalFormatting sqref="AB82">
    <cfRule type="expression" dxfId="356" priority="146">
      <formula>M82=TRUE</formula>
    </cfRule>
  </conditionalFormatting>
  <conditionalFormatting sqref="AB83">
    <cfRule type="expression" dxfId="355" priority="145">
      <formula>M82=TRUE</formula>
    </cfRule>
  </conditionalFormatting>
  <conditionalFormatting sqref="AB87">
    <cfRule type="expression" dxfId="354" priority="135">
      <formula>M87=TRUE</formula>
    </cfRule>
  </conditionalFormatting>
  <conditionalFormatting sqref="AB88">
    <cfRule type="expression" dxfId="353" priority="134">
      <formula>M87=TRUE</formula>
    </cfRule>
  </conditionalFormatting>
  <conditionalFormatting sqref="AB92">
    <cfRule type="expression" dxfId="352" priority="124">
      <formula>M92=TRUE</formula>
    </cfRule>
  </conditionalFormatting>
  <conditionalFormatting sqref="AB93">
    <cfRule type="expression" dxfId="351" priority="123">
      <formula>M92=TRUE</formula>
    </cfRule>
  </conditionalFormatting>
  <conditionalFormatting sqref="AB97">
    <cfRule type="expression" dxfId="350" priority="113">
      <formula>M97=TRUE</formula>
    </cfRule>
  </conditionalFormatting>
  <conditionalFormatting sqref="AB98">
    <cfRule type="expression" dxfId="349" priority="112">
      <formula>M97=TRUE</formula>
    </cfRule>
  </conditionalFormatting>
  <conditionalFormatting sqref="AB102">
    <cfRule type="expression" dxfId="348" priority="102">
      <formula>M102=TRUE</formula>
    </cfRule>
  </conditionalFormatting>
  <conditionalFormatting sqref="AB103">
    <cfRule type="expression" dxfId="347" priority="101">
      <formula>M102=TRUE</formula>
    </cfRule>
  </conditionalFormatting>
  <conditionalFormatting sqref="AB107">
    <cfRule type="expression" dxfId="346" priority="91">
      <formula>M107=TRUE</formula>
    </cfRule>
  </conditionalFormatting>
  <conditionalFormatting sqref="AB108">
    <cfRule type="expression" dxfId="345" priority="90">
      <formula>M107=TRUE</formula>
    </cfRule>
  </conditionalFormatting>
  <conditionalFormatting sqref="AC12">
    <cfRule type="expression" dxfId="344" priority="301">
      <formula>M12=TRUE</formula>
    </cfRule>
  </conditionalFormatting>
  <conditionalFormatting sqref="AC13">
    <cfRule type="expression" dxfId="343" priority="302">
      <formula>M12=TRUE</formula>
    </cfRule>
  </conditionalFormatting>
  <conditionalFormatting sqref="AC17">
    <cfRule type="expression" dxfId="342" priority="290">
      <formula>M17=TRUE</formula>
    </cfRule>
  </conditionalFormatting>
  <conditionalFormatting sqref="AC18">
    <cfRule type="expression" dxfId="341" priority="291">
      <formula>M17=TRUE</formula>
    </cfRule>
  </conditionalFormatting>
  <conditionalFormatting sqref="AC22">
    <cfRule type="expression" dxfId="340" priority="279">
      <formula>M22=TRUE</formula>
    </cfRule>
  </conditionalFormatting>
  <conditionalFormatting sqref="AC23">
    <cfRule type="expression" dxfId="339" priority="280">
      <formula>M22=TRUE</formula>
    </cfRule>
  </conditionalFormatting>
  <conditionalFormatting sqref="AC27">
    <cfRule type="expression" dxfId="338" priority="268">
      <formula>M27=TRUE</formula>
    </cfRule>
  </conditionalFormatting>
  <conditionalFormatting sqref="AC28">
    <cfRule type="expression" dxfId="337" priority="269">
      <formula>M27=TRUE</formula>
    </cfRule>
  </conditionalFormatting>
  <conditionalFormatting sqref="AC32">
    <cfRule type="expression" dxfId="336" priority="257">
      <formula>M32=TRUE</formula>
    </cfRule>
  </conditionalFormatting>
  <conditionalFormatting sqref="AC33">
    <cfRule type="expression" dxfId="335" priority="258">
      <formula>M32=TRUE</formula>
    </cfRule>
  </conditionalFormatting>
  <conditionalFormatting sqref="AC37">
    <cfRule type="expression" dxfId="334" priority="246">
      <formula>M37=TRUE</formula>
    </cfRule>
  </conditionalFormatting>
  <conditionalFormatting sqref="AC38">
    <cfRule type="expression" dxfId="333" priority="247">
      <formula>M37=TRUE</formula>
    </cfRule>
  </conditionalFormatting>
  <conditionalFormatting sqref="AC42">
    <cfRule type="expression" dxfId="332" priority="235">
      <formula>M42=TRUE</formula>
    </cfRule>
  </conditionalFormatting>
  <conditionalFormatting sqref="AC43">
    <cfRule type="expression" dxfId="331" priority="236">
      <formula>M42=TRUE</formula>
    </cfRule>
  </conditionalFormatting>
  <conditionalFormatting sqref="AC47">
    <cfRule type="expression" dxfId="330" priority="224">
      <formula>M47=TRUE</formula>
    </cfRule>
  </conditionalFormatting>
  <conditionalFormatting sqref="AC48">
    <cfRule type="expression" dxfId="329" priority="225">
      <formula>M47=TRUE</formula>
    </cfRule>
  </conditionalFormatting>
  <conditionalFormatting sqref="AC52">
    <cfRule type="expression" dxfId="328" priority="213">
      <formula>M52=TRUE</formula>
    </cfRule>
  </conditionalFormatting>
  <conditionalFormatting sqref="AC53">
    <cfRule type="expression" dxfId="327" priority="214">
      <formula>M52=TRUE</formula>
    </cfRule>
  </conditionalFormatting>
  <conditionalFormatting sqref="AC57">
    <cfRule type="expression" dxfId="326" priority="202">
      <formula>M57=TRUE</formula>
    </cfRule>
  </conditionalFormatting>
  <conditionalFormatting sqref="AC58">
    <cfRule type="expression" dxfId="325" priority="203">
      <formula>M57=TRUE</formula>
    </cfRule>
  </conditionalFormatting>
  <conditionalFormatting sqref="AC62">
    <cfRule type="expression" dxfId="324" priority="191">
      <formula>M62=TRUE</formula>
    </cfRule>
  </conditionalFormatting>
  <conditionalFormatting sqref="AC63">
    <cfRule type="expression" dxfId="323" priority="192">
      <formula>M62=TRUE</formula>
    </cfRule>
  </conditionalFormatting>
  <conditionalFormatting sqref="AC67">
    <cfRule type="expression" dxfId="322" priority="180">
      <formula>M67=TRUE</formula>
    </cfRule>
  </conditionalFormatting>
  <conditionalFormatting sqref="AC68">
    <cfRule type="expression" dxfId="321" priority="181">
      <formula>M67=TRUE</formula>
    </cfRule>
  </conditionalFormatting>
  <conditionalFormatting sqref="AC72">
    <cfRule type="expression" dxfId="320" priority="169">
      <formula>M72=TRUE</formula>
    </cfRule>
  </conditionalFormatting>
  <conditionalFormatting sqref="AC73">
    <cfRule type="expression" dxfId="319" priority="170">
      <formula>M72=TRUE</formula>
    </cfRule>
  </conditionalFormatting>
  <conditionalFormatting sqref="AC77">
    <cfRule type="expression" dxfId="318" priority="158">
      <formula>M77=TRUE</formula>
    </cfRule>
  </conditionalFormatting>
  <conditionalFormatting sqref="AC78">
    <cfRule type="expression" dxfId="317" priority="159">
      <formula>M77=TRUE</formula>
    </cfRule>
  </conditionalFormatting>
  <conditionalFormatting sqref="AC82">
    <cfRule type="expression" dxfId="316" priority="147">
      <formula>M82=TRUE</formula>
    </cfRule>
  </conditionalFormatting>
  <conditionalFormatting sqref="AC83">
    <cfRule type="expression" dxfId="315" priority="148">
      <formula>M82=TRUE</formula>
    </cfRule>
  </conditionalFormatting>
  <conditionalFormatting sqref="AC87">
    <cfRule type="expression" dxfId="314" priority="136">
      <formula>M87=TRUE</formula>
    </cfRule>
  </conditionalFormatting>
  <conditionalFormatting sqref="AC88">
    <cfRule type="expression" dxfId="313" priority="137">
      <formula>M87=TRUE</formula>
    </cfRule>
  </conditionalFormatting>
  <conditionalFormatting sqref="AC92">
    <cfRule type="expression" dxfId="312" priority="125">
      <formula>M92=TRUE</formula>
    </cfRule>
  </conditionalFormatting>
  <conditionalFormatting sqref="AC93">
    <cfRule type="expression" dxfId="311" priority="126">
      <formula>M92=TRUE</formula>
    </cfRule>
  </conditionalFormatting>
  <conditionalFormatting sqref="AC97">
    <cfRule type="expression" dxfId="310" priority="114">
      <formula>M97=TRUE</formula>
    </cfRule>
  </conditionalFormatting>
  <conditionalFormatting sqref="AC98">
    <cfRule type="expression" dxfId="309" priority="115">
      <formula>M97=TRUE</formula>
    </cfRule>
  </conditionalFormatting>
  <conditionalFormatting sqref="AC102">
    <cfRule type="expression" dxfId="308" priority="103">
      <formula>M102=TRUE</formula>
    </cfRule>
  </conditionalFormatting>
  <conditionalFormatting sqref="AC103">
    <cfRule type="expression" dxfId="307" priority="104">
      <formula>M102=TRUE</formula>
    </cfRule>
  </conditionalFormatting>
  <conditionalFormatting sqref="AC107">
    <cfRule type="expression" dxfId="306" priority="92">
      <formula>M107=TRUE</formula>
    </cfRule>
  </conditionalFormatting>
  <conditionalFormatting sqref="AC108">
    <cfRule type="expression" dxfId="305" priority="93">
      <formula>M107=TRUE</formula>
    </cfRule>
  </conditionalFormatting>
  <conditionalFormatting sqref="AC9:AD9">
    <cfRule type="expression" dxfId="304" priority="608">
      <formula>OR(M12,M17,M22,M27,M32,M37,M42,M47,M52,M57,M62,M67,M72,M77,M82,M87,M92,M97,M102,M107)=TRUE</formula>
    </cfRule>
  </conditionalFormatting>
  <conditionalFormatting sqref="AD12">
    <cfRule type="expression" dxfId="303" priority="596">
      <formula>M12=FALSE</formula>
    </cfRule>
    <cfRule type="expression" dxfId="302" priority="597">
      <formula>AB13=TRUE</formula>
    </cfRule>
  </conditionalFormatting>
  <conditionalFormatting sqref="AD13">
    <cfRule type="expression" dxfId="301" priority="614">
      <formula>AND(AB13,M12)=TRUE</formula>
    </cfRule>
  </conditionalFormatting>
  <conditionalFormatting sqref="AD17">
    <cfRule type="expression" dxfId="300" priority="75">
      <formula>M17=FALSE</formula>
    </cfRule>
    <cfRule type="expression" dxfId="299" priority="76">
      <formula>AB18=TRUE</formula>
    </cfRule>
  </conditionalFormatting>
  <conditionalFormatting sqref="AD18">
    <cfRule type="expression" dxfId="298" priority="77">
      <formula>AND(AB18,M17)=TRUE</formula>
    </cfRule>
  </conditionalFormatting>
  <conditionalFormatting sqref="AD22">
    <cfRule type="expression" dxfId="297" priority="72">
      <formula>M22=FALSE</formula>
    </cfRule>
    <cfRule type="expression" dxfId="296" priority="73">
      <formula>AB23=TRUE</formula>
    </cfRule>
  </conditionalFormatting>
  <conditionalFormatting sqref="AD23">
    <cfRule type="expression" dxfId="295" priority="74">
      <formula>AND(AB23,M22)=TRUE</formula>
    </cfRule>
  </conditionalFormatting>
  <conditionalFormatting sqref="AD27">
    <cfRule type="expression" dxfId="294" priority="70">
      <formula>AB28=TRUE</formula>
    </cfRule>
    <cfRule type="expression" dxfId="293" priority="69">
      <formula>M27=FALSE</formula>
    </cfRule>
  </conditionalFormatting>
  <conditionalFormatting sqref="AD28">
    <cfRule type="expression" dxfId="292" priority="71">
      <formula>AND(AB28,M27)=TRUE</formula>
    </cfRule>
  </conditionalFormatting>
  <conditionalFormatting sqref="AD32">
    <cfRule type="expression" dxfId="291" priority="66">
      <formula>M32=FALSE</formula>
    </cfRule>
    <cfRule type="expression" dxfId="290" priority="67">
      <formula>AB33=TRUE</formula>
    </cfRule>
  </conditionalFormatting>
  <conditionalFormatting sqref="AD33">
    <cfRule type="expression" dxfId="289" priority="68">
      <formula>AND(AB33,M32)=TRUE</formula>
    </cfRule>
  </conditionalFormatting>
  <conditionalFormatting sqref="AD37">
    <cfRule type="expression" dxfId="288" priority="63">
      <formula>M37=FALSE</formula>
    </cfRule>
    <cfRule type="expression" dxfId="287" priority="64">
      <formula>AB38=TRUE</formula>
    </cfRule>
  </conditionalFormatting>
  <conditionalFormatting sqref="AD38">
    <cfRule type="expression" dxfId="286" priority="65">
      <formula>AND(AB38,M37)=TRUE</formula>
    </cfRule>
  </conditionalFormatting>
  <conditionalFormatting sqref="AD42">
    <cfRule type="expression" dxfId="285" priority="61">
      <formula>AB43=TRUE</formula>
    </cfRule>
    <cfRule type="expression" dxfId="284" priority="60">
      <formula>M42=FALSE</formula>
    </cfRule>
  </conditionalFormatting>
  <conditionalFormatting sqref="AD43">
    <cfRule type="expression" dxfId="283" priority="62">
      <formula>AND(AB43,M42)=TRUE</formula>
    </cfRule>
  </conditionalFormatting>
  <conditionalFormatting sqref="AD47">
    <cfRule type="expression" dxfId="282" priority="57">
      <formula>M47=FALSE</formula>
    </cfRule>
    <cfRule type="expression" dxfId="281" priority="58">
      <formula>AB48=TRUE</formula>
    </cfRule>
  </conditionalFormatting>
  <conditionalFormatting sqref="AD48">
    <cfRule type="expression" dxfId="280" priority="59">
      <formula>AND(AB48,M47)=TRUE</formula>
    </cfRule>
  </conditionalFormatting>
  <conditionalFormatting sqref="AD52">
    <cfRule type="expression" dxfId="279" priority="55">
      <formula>AB53=TRUE</formula>
    </cfRule>
    <cfRule type="expression" dxfId="278" priority="54">
      <formula>M52=FALSE</formula>
    </cfRule>
  </conditionalFormatting>
  <conditionalFormatting sqref="AD53">
    <cfRule type="expression" dxfId="277" priority="56">
      <formula>AND(AB53,M52)=TRUE</formula>
    </cfRule>
  </conditionalFormatting>
  <conditionalFormatting sqref="AD57">
    <cfRule type="expression" dxfId="276" priority="51">
      <formula>M57=FALSE</formula>
    </cfRule>
    <cfRule type="expression" dxfId="275" priority="52">
      <formula>AB58=TRUE</formula>
    </cfRule>
  </conditionalFormatting>
  <conditionalFormatting sqref="AD58">
    <cfRule type="expression" dxfId="274" priority="53">
      <formula>AND(AB58,M57)=TRUE</formula>
    </cfRule>
  </conditionalFormatting>
  <conditionalFormatting sqref="AD62">
    <cfRule type="expression" dxfId="273" priority="49">
      <formula>AB63=TRUE</formula>
    </cfRule>
    <cfRule type="expression" dxfId="272" priority="48">
      <formula>M62=FALSE</formula>
    </cfRule>
  </conditionalFormatting>
  <conditionalFormatting sqref="AD63">
    <cfRule type="expression" dxfId="271" priority="50">
      <formula>AND(AB63,M62)=TRUE</formula>
    </cfRule>
  </conditionalFormatting>
  <conditionalFormatting sqref="AD67">
    <cfRule type="expression" dxfId="270" priority="45">
      <formula>M67=FALSE</formula>
    </cfRule>
    <cfRule type="expression" dxfId="269" priority="46">
      <formula>AB68=TRUE</formula>
    </cfRule>
  </conditionalFormatting>
  <conditionalFormatting sqref="AD68">
    <cfRule type="expression" dxfId="268" priority="47">
      <formula>AND(AB68,M67)=TRUE</formula>
    </cfRule>
  </conditionalFormatting>
  <conditionalFormatting sqref="AD72">
    <cfRule type="expression" dxfId="267" priority="42">
      <formula>M72=FALSE</formula>
    </cfRule>
    <cfRule type="expression" dxfId="266" priority="43">
      <formula>AB73=TRUE</formula>
    </cfRule>
  </conditionalFormatting>
  <conditionalFormatting sqref="AD73">
    <cfRule type="expression" dxfId="265" priority="44">
      <formula>AND(AB73,M72)=TRUE</formula>
    </cfRule>
  </conditionalFormatting>
  <conditionalFormatting sqref="AD77">
    <cfRule type="expression" dxfId="264" priority="39">
      <formula>M77=FALSE</formula>
    </cfRule>
    <cfRule type="expression" dxfId="263" priority="40">
      <formula>AB78=TRUE</formula>
    </cfRule>
  </conditionalFormatting>
  <conditionalFormatting sqref="AD78">
    <cfRule type="expression" dxfId="262" priority="41">
      <formula>AND(AB78,M77)=TRUE</formula>
    </cfRule>
  </conditionalFormatting>
  <conditionalFormatting sqref="AD82">
    <cfRule type="expression" dxfId="261" priority="37">
      <formula>AB83=TRUE</formula>
    </cfRule>
    <cfRule type="expression" dxfId="260" priority="36">
      <formula>M82=FALSE</formula>
    </cfRule>
  </conditionalFormatting>
  <conditionalFormatting sqref="AD83">
    <cfRule type="expression" dxfId="259" priority="38">
      <formula>AND(AB83,M82)=TRUE</formula>
    </cfRule>
  </conditionalFormatting>
  <conditionalFormatting sqref="AD87">
    <cfRule type="expression" dxfId="258" priority="34">
      <formula>AB88=TRUE</formula>
    </cfRule>
    <cfRule type="expression" dxfId="257" priority="33">
      <formula>M87=FALSE</formula>
    </cfRule>
  </conditionalFormatting>
  <conditionalFormatting sqref="AD88">
    <cfRule type="expression" dxfId="256" priority="35">
      <formula>AND(AB88,M87)=TRUE</formula>
    </cfRule>
  </conditionalFormatting>
  <conditionalFormatting sqref="AD92">
    <cfRule type="expression" dxfId="255" priority="31">
      <formula>AB93=TRUE</formula>
    </cfRule>
    <cfRule type="expression" dxfId="254" priority="30">
      <formula>M92=FALSE</formula>
    </cfRule>
  </conditionalFormatting>
  <conditionalFormatting sqref="AD93">
    <cfRule type="expression" dxfId="253" priority="32">
      <formula>AND(AB93,M92)=TRUE</formula>
    </cfRule>
  </conditionalFormatting>
  <conditionalFormatting sqref="AD97">
    <cfRule type="expression" dxfId="252" priority="28">
      <formula>AB98=TRUE</formula>
    </cfRule>
    <cfRule type="expression" dxfId="251" priority="27">
      <formula>M97=FALSE</formula>
    </cfRule>
  </conditionalFormatting>
  <conditionalFormatting sqref="AD98">
    <cfRule type="expression" dxfId="250" priority="29">
      <formula>AND(AB98,M97)=TRUE</formula>
    </cfRule>
  </conditionalFormatting>
  <conditionalFormatting sqref="AD102">
    <cfRule type="expression" dxfId="249" priority="24">
      <formula>M102=FALSE</formula>
    </cfRule>
    <cfRule type="expression" dxfId="248" priority="25">
      <formula>AB103=TRUE</formula>
    </cfRule>
  </conditionalFormatting>
  <conditionalFormatting sqref="AD103">
    <cfRule type="expression" dxfId="247" priority="26">
      <formula>AND(AB103,M102)=TRUE</formula>
    </cfRule>
  </conditionalFormatting>
  <conditionalFormatting sqref="AD107">
    <cfRule type="expression" dxfId="246" priority="22">
      <formula>AB108=TRUE</formula>
    </cfRule>
    <cfRule type="expression" dxfId="245" priority="21">
      <formula>M107=FALSE</formula>
    </cfRule>
  </conditionalFormatting>
  <conditionalFormatting sqref="AD108">
    <cfRule type="expression" dxfId="244" priority="23">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5" id="{871F0DE1-652F-4533-A833-4567997802B4}">
            <xm:f>OR(R12,R17)=INputs!$AV$3</xm:f>
            <x14:dxf>
              <font>
                <color theme="1"/>
              </font>
            </x14:dxf>
          </x14:cfRule>
          <xm:sqref>T2</xm:sqref>
        </x14:conditionalFormatting>
        <x14:conditionalFormatting xmlns:xm="http://schemas.microsoft.com/office/excel/2006/main">
          <x14:cfRule type="expression" priority="298" id="{9B23CA34-A37F-49C0-8C03-2D52EC1807F8}">
            <xm:f>$R12=INputs!$AV$3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7" id="{01B83A7F-37EE-4220-82AF-666E9892ED7D}">
            <xm:f>$R17=INputs!$AV$3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6" id="{D01B17B1-8AC9-49CB-9E30-6EEAF18DC07D}">
            <xm:f>$R22=INputs!$AV$3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5" id="{8CFEB7C0-F88B-4C4D-BC1A-9D9C3FEA07C2}">
            <xm:f>$R27=INputs!$AV$3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4" id="{602DC64C-6B93-4E87-AA45-39A38911A8A8}">
            <xm:f>$R32=INputs!$AV$3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3" id="{B5E728A7-E84F-4899-8D4B-E99FDA4D9ACB}">
            <xm:f>$R37=INputs!$AV$3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2" id="{2AFDFD01-A543-48F2-9F4C-67E30E607D63}">
            <xm:f>$R42=INputs!$AV$3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1" id="{79C4B00B-E7A6-4139-949F-84E9B85A48DF}">
            <xm:f>$R47=INputs!$AV$3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0" id="{8BDA1994-039F-4D12-832F-786802CABEC2}">
            <xm:f>$R52=INputs!$AV$3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199" id="{842AC444-DE30-4AC1-83C6-2F706DF4CCA9}">
            <xm:f>$R57=INputs!$AV$3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8" id="{FF48BADB-03DC-401B-909B-A11286AFF0F7}">
            <xm:f>$R62=INputs!$AV$3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7" id="{5A583529-836A-4A96-B3AB-CF09154C5957}">
            <xm:f>$R67=INputs!$AV$3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6" id="{38D171E2-718D-4F80-80C2-22AC142E3570}">
            <xm:f>$R72=INputs!$AV$3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5" id="{AD9712E1-F211-4FF2-834A-3AEAD1081C32}">
            <xm:f>$R77=INputs!$AV$3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4" id="{789B479D-BC20-4FC0-96FF-D53659DC408D}">
            <xm:f>$R82=INputs!$AV$3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3" id="{41453EA4-D987-49D2-860B-C6CF2A4AE16E}">
            <xm:f>$R87=INputs!$AV$3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2" id="{FDE1826D-A0ED-432D-920F-DDE82E6D250F}">
            <xm:f>$R92=INputs!$AV$3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1" id="{1F0AB75A-EFBB-4F4C-81E2-8E572FEA97BF}">
            <xm:f>$R97=INputs!$AV$3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0" id="{E3DF1192-259D-4BA4-85DF-F4158D9E60FF}">
            <xm:f>$R102=INputs!$AV$3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89" id="{364449A0-C5F0-4398-AF66-83C1503B3DAF}">
            <xm:f>$R107=INputs!$AV$3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3" id="{B4765161-A85F-42DD-BAD3-4D124312DA67}">
            <xm:f>OR(AND($R12=INputs!AV$4,$M12=TRUE), AND($R17=INputs!AV$4,$M17=TRUE), AND($R22=INputs!AV$4,$M22=TRUE), AND($R27=INputs!AV$4,$M27=TRUE), AND($R32=INputs!AV$4,$M32=TRUE), AND($R37=INputs!AV$4,$M37=TRUE), AND($R42=INputs!AV$4,$M42=TRUE), AND($R47=INputs!AV$4,$M47=TRUE), AND($R52=INputs!AV$4,$M52=TRUE), AND($R57=INputs!AV$4,$M57=TRUE), AND($R62=INputs!AV$4,$M62=TRUE), AND($R67=INputs!AV$4,$M67=TRUE), AND($R72=INputs!AV$4,$M72=TRUE), AND($R77=INputs!AV$4,$M77=TRUE), AND($R82=INputs!AV$4,$M82=TRUE), AND($R87=INputs!AV$4,$M87=TRUE), AND($R92=INputs!AV$4,$M92=TRUE), AND($R97=INputs!AV$4,$M97=TRUE), AND($R102=INputs!AV$4,$M102=TRUE), AND($R107=INputs!AV$4,$M107=TRUE))</xm:f>
            <x14:dxf>
              <font>
                <color theme="1"/>
              </font>
            </x14:dxf>
          </x14:cfRule>
          <xm:sqref>V2</xm:sqref>
        </x14:conditionalFormatting>
        <x14:conditionalFormatting xmlns:xm="http://schemas.microsoft.com/office/excel/2006/main">
          <x14:cfRule type="expression" priority="78" id="{D74EFDAE-6DAE-476A-BA25-F2A87D3DAC94}">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0" tint="-0.34998626667073579"/>
              </font>
            </x14:dxf>
          </x14:cfRule>
          <xm:sqref>V9</xm:sqref>
        </x14:conditionalFormatting>
        <x14:conditionalFormatting xmlns:xm="http://schemas.microsoft.com/office/excel/2006/main">
          <x14:cfRule type="expression" priority="297" stopIfTrue="1" id="{29FE8A24-F8FD-4BAF-B923-CA74A17F9358}">
            <xm:f>AND($R12=INputs!$AV$4,$M12=TRUE)</xm:f>
            <x14:dxf>
              <font>
                <color theme="1"/>
              </font>
              <border>
                <left style="thin">
                  <color auto="1"/>
                </left>
                <right style="thin">
                  <color auto="1"/>
                </right>
                <top style="thin">
                  <color auto="1"/>
                </top>
                <bottom style="thin">
                  <color auto="1"/>
                </bottom>
                <vertical/>
                <horizontal/>
              </border>
            </x14:dxf>
          </x14:cfRule>
          <xm:sqref>V12</xm:sqref>
        </x14:conditionalFormatting>
        <x14:conditionalFormatting xmlns:xm="http://schemas.microsoft.com/office/excel/2006/main">
          <x14:cfRule type="expression" priority="286" stopIfTrue="1" id="{552257B8-4262-4BBD-A5C3-8DDC647146AC}">
            <xm:f>AND($R17=INputs!$AV$4,$M17=TRUE)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5" stopIfTrue="1" id="{34B6077C-5964-4653-B240-9C09CA48EFAF}">
            <xm:f>AND($R22=INputs!$AV$4,$M22=TRUE)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4" stopIfTrue="1" id="{02CDB1A7-4A9C-4048-BE30-6378C878ED9C}">
            <xm:f>AND($R27=INputs!$AV$4,$M27=TRUE)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3" stopIfTrue="1" id="{41903AFA-0A76-43F8-A4F4-C2FC464EC66F}">
            <xm:f>AND($R32=INputs!$AV$4,$M32=TRUE)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2" stopIfTrue="1" id="{3F32E42F-7A13-437D-8274-67BA9E818DCD}">
            <xm:f>AND($R37=INputs!$AV$4,$M37=TRUE)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1" stopIfTrue="1" id="{3D6F002C-3A91-47A8-B8BA-93BAF1C32F94}">
            <xm:f>AND($R42=INputs!$AV$4,$M42=TRUE)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0" stopIfTrue="1" id="{80AD31EE-5512-4500-9F53-179948AF14BC}">
            <xm:f>AND($R47=INputs!$AV$4,$M47=TRUE)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09" stopIfTrue="1" id="{7E1540F6-E78C-49BB-B4EE-67FA4F93B1CE}">
            <xm:f>AND($R52=INputs!$AV$4,$M52=TRUE)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8" stopIfTrue="1" id="{E8DD8E08-4D52-41BD-AAD6-A84549EC8E20}">
            <xm:f>AND($R57=INputs!$AV$4,$M57=TRUE)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7" stopIfTrue="1" id="{3A51CFB7-D8E3-4743-BC15-1F186BE874DD}">
            <xm:f>AND($R62=INputs!$AV$4,$M62=TRUE)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6" stopIfTrue="1" id="{2AA93155-85BA-4EFE-A39A-4CFDCB62FE24}">
            <xm:f>AND($R67=INputs!$AV$4,$M67=TRUE)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5" stopIfTrue="1" id="{873A0A0C-0175-49DF-9026-2CA51BE92541}">
            <xm:f>AND($R72=INputs!$AV$4,$M72=TRUE)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4" stopIfTrue="1" id="{0673FA05-CD07-4134-8DAB-68E6B01959A7}">
            <xm:f>AND($R77=INputs!$AV$4,$M77=TRUE)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3" stopIfTrue="1" id="{0FE08667-3DC7-4E89-BCE2-7504EF698CB8}">
            <xm:f>AND($R82=INputs!$AV$4,$M82=TRUE)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2" stopIfTrue="1" id="{2A2AB61E-719F-4D2F-AD49-9EB68BC8B195}">
            <xm:f>AND($R87=INputs!$AV$4,$M87=TRUE)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1" stopIfTrue="1" id="{C59DF3B9-A880-4A2F-8BEE-04837F63E7C4}">
            <xm:f>AND($R92=INputs!$AV$4,$M92=TRUE)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0" stopIfTrue="1" id="{BE53F2BC-9079-4DF6-8B66-C95ADAE99D6A}">
            <xm:f>AND($R97=INputs!$AV$4,$M97=TRUE)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99" stopIfTrue="1" id="{B02EDC7E-0918-42D8-8929-25183B9B65DF}">
            <xm:f>AND($R102=INputs!$AV$4,$M102=TRUE)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8" stopIfTrue="1" id="{BF62125B-18CB-4793-BEF7-FB7F3C6493DB}">
            <xm:f>AND($R107=INputs!$AV$4,$M107=TRUE)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2" id="{735665FA-EB75-4304-9CFC-1FB135FE4614}">
            <xm:f>OR(AND($R12=INputs!AV$4,$M13=TRUE), AND($R17=INputs!AV$4,$M18=TRUE), AND($R22=INputs!AV$4,$M23=TRUE), AND($R27=INputs!AV$4,$M28=TRUE), AND($R32=INputs!AV$4,$M33=TRUE), AND($R37=INputs!AV$4,$M38=TRUE), AND($R42=INputs!AV$4,$M43=TRUE), AND($R47=INputs!AV$4,$M48=TRUE), AND($R52=INputs!AV$4,$M53=TRUE), AND($R57=INputs!AV$4,$M58=TRUE), AND($R62=INputs!AV$4,$M63=TRUE), AND($R67=INputs!AV$4,$M68=TRUE), AND($R72=INputs!AV$4,$M73=TRUE), AND($R77=INputs!AV$4,$M78=TRUE), AND($R82=INputs!AV$4,$M83=TRUE), AND($R87=INputs!AV$4,$M88=TRUE), AND($R92=INputs!AV$4,$M93=TRUE), AND($R97=INputs!AV$4,$M98=TRUE), AND($R102=INputs!AV$4,$M103=TRUE), AND($R107=INputs!AV$4,$M108=TRUE))</xm:f>
            <x14:dxf>
              <font>
                <color theme="1"/>
              </font>
            </x14:dxf>
          </x14:cfRule>
          <xm:sqref>X2</xm:sqref>
        </x14:conditionalFormatting>
        <x14:conditionalFormatting xmlns:xm="http://schemas.microsoft.com/office/excel/2006/main">
          <x14:cfRule type="expression" priority="79" id="{2FA3F982-9F78-41E6-90DD-B927D5ACA94D}">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0" tint="-0.34998626667073579"/>
              </font>
            </x14:dxf>
          </x14:cfRule>
          <xm:sqref>X9</xm:sqref>
        </x14:conditionalFormatting>
        <x14:conditionalFormatting xmlns:xm="http://schemas.microsoft.com/office/excel/2006/main">
          <x14:cfRule type="expression" priority="296" id="{4801EA25-85FB-4F96-928E-2BD62D3F0169}">
            <xm:f>AND($R12=INputs!$AV$4,$M13=TRUE)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5" id="{D321A084-778D-4546-9734-E010DC36162D}">
            <xm:f>AND($R17=INputs!$AV$4,$M18=TRUE)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4" id="{1D8F0340-1552-4189-9EDB-AF8DFD471D94}">
            <xm:f>AND($R22=INputs!$AV$4,$M23=TRUE)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3" id="{0271776A-3C1E-4FC3-A1C7-F046EF68332B}">
            <xm:f>AND($R27=INputs!$AV$4,$M28=TRUE)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2" id="{F8B5C5BB-5286-4417-B3B6-6A761A4234C1}">
            <xm:f>AND($R32=INputs!$AV$4,$M33=TRUE)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1" id="{29BA4F2B-F516-46CB-A5FA-C4738C24CF45}">
            <xm:f>AND($R37=INputs!$AV$4,$M38=TRUE)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0" id="{D0975007-1B95-4B77-A078-2283241A7AA4}">
            <xm:f>AND($R42=INputs!$AV$4,$M43=TRUE)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19" id="{2E8A687E-E344-4BD3-AD63-52C02632F378}">
            <xm:f>AND($R47=INputs!$AV$4,$M48=TRUE)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8" id="{06206426-7CC0-4EAD-B3DD-32D6FB39FA3A}">
            <xm:f>AND($R52=INputs!$AV$4,$M53=TRUE)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7" id="{E91B0E76-71CD-4803-81F4-ACE8FADF05C5}">
            <xm:f>AND($R57=INputs!$AV$4,$M58=TRUE)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6" id="{839D121F-2D53-4ED8-9C56-529895C16536}">
            <xm:f>AND($R62=INputs!$AV$4,$M63=TRUE)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5" id="{0809FABE-9753-4660-9AF4-0D6F7D6457CB}">
            <xm:f>AND($R67=INputs!$AV$4,$M68=TRUE)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4" id="{C4497F70-2741-4C47-A6D2-9DF43B421190}">
            <xm:f>AND($R72=INputs!$AV$4,$M73=TRUE)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3" id="{E3834CF9-ED08-42B0-81D5-6A29402F0F8F}">
            <xm:f>AND($R77=INputs!$AV$4,$M78=TRUE)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2" id="{379960FF-E708-4616-BC63-651601F11A1E}">
            <xm:f>AND($R82=INputs!$AV$4,$M83=TRUE)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1" id="{A41180F7-8FC7-407C-8169-33610DDA6390}">
            <xm:f>AND($R87=INputs!$AV$4,$M88=TRUE)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0" id="{28E17C67-60AC-4DC4-99AC-8DF44725D812}">
            <xm:f>AND($R92=INputs!$AV$4,$M93=TRUE)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09" id="{53FC5999-A3BE-4C7D-AA12-152383C52FCB}">
            <xm:f>AND($R97=INputs!$AV$4,$M98=TRUE)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8" id="{733C1DD4-5E1A-4771-907E-17267409BB56}">
            <xm:f>AND($R102=INputs!$AV$4,$M103=TRUE)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7" id="{14ABEE19-AC90-4138-81DD-A801FB966528}">
            <xm:f>AND($R107=INputs!$AV$4,$M108=TRUE)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1" id="{4D923CDB-D017-46B4-8852-B60F53228518}">
            <xm:f>OR(AND($R12=INputs!AV$4,$M14=TRUE), AND($R17=INputs!AV$4,$M19=TRUE), AND($R22=INputs!AV$4,$M24=TRUE), AND($R27=INputs!AV$4,$M29=TRUE), AND($R32=INputs!AV$4,$M34=TRUE), AND($R37=INputs!AV$4,$M39=TRUE), AND($R42=INputs!AV$4,$M44=TRUE), AND($R47=INputs!AV$4,$M49=TRUE), AND($R52=INputs!AV$4,$M54=TRUE), AND($R57=INputs!AV$4,$M59=TRUE), AND($R62=INputs!AV$4,$M64=TRUE), AND($R67=INputs!AV$4,$M69=TRUE), AND($R72=INputs!AV$4,$M74=TRUE), AND($R77=INputs!AV$4,$M79=TRUE), AND($R82=INputs!AV$4,$M84=TRUE), AND($R87=INputs!AV$4,$M89=TRUE), AND($R92=INputs!AV$4,$M94=TRUE), AND($R97=INputs!AV$4,$M99=TRUE), AND($R102=INputs!AV$4,$M104=TRUE), AND($R107=INputs!AV$4,$M109=TRUE))</xm:f>
            <x14:dxf>
              <font>
                <color theme="1"/>
              </font>
            </x14:dxf>
          </x14:cfRule>
          <xm:sqref>Z2</xm:sqref>
        </x14:conditionalFormatting>
        <x14:conditionalFormatting xmlns:xm="http://schemas.microsoft.com/office/excel/2006/main">
          <x14:cfRule type="expression" priority="80" id="{029370E7-E677-44F7-B299-4E4F345F9317}">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0" tint="-0.34998626667073579"/>
              </font>
            </x14:dxf>
          </x14:cfRule>
          <xm:sqref>Z9</xm:sqref>
        </x14:conditionalFormatting>
        <x14:conditionalFormatting xmlns:xm="http://schemas.microsoft.com/office/excel/2006/main">
          <x14:cfRule type="expression" priority="295" id="{75DBE7AB-0CBE-4A66-B7CF-CBE77C153384}">
            <xm:f>AND($R12=INputs!$AV$4,$M14=TRUE)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4" id="{D05E67CF-A182-4020-A07D-1734009C7EFA}">
            <xm:f>AND($R17=INputs!$AV$4,$M19=TRUE)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3" id="{ED228145-3CFC-4CD1-9DE7-90F1CA5AE67B}">
            <xm:f>AND($R22=INputs!$AV$4,$M24=TRUE)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2" id="{2A621FE2-8AE8-42AF-BC9E-17B8F3AA5B3B}">
            <xm:f>AND($R27=INputs!$AV$4,$M29=TRUE)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1" id="{FC9E51B5-6D7D-4CD8-9C71-9FD98A3B2A5E}">
            <xm:f>AND($R32=INputs!$AV$4,$M34=TRUE)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0" id="{C666AD2F-307B-4457-B140-3EF9CBD782C7}">
            <xm:f>AND($R37=INputs!$AV$4,$M39=TRUE)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29" id="{F87303D7-64BE-4BF0-9AD4-8418A239130E}">
            <xm:f>AND($R42=INputs!$AV$4,$M44=TRUE)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8" id="{B516F509-5B77-44BE-8F66-DD6062BFFB86}">
            <xm:f>AND($R47=INputs!$AV$4,$M49=TRUE)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7" id="{3BC5F787-ABD1-407C-BC32-1F2DDEC80079}">
            <xm:f>AND($R52=INputs!$AV$4,$M54=TRUE)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6" id="{46532124-72CF-441D-AF64-F64879E80301}">
            <xm:f>AND($R57=INputs!$AV$4,$M59=TRUE)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5" id="{8ABEE849-D8DD-4816-9A2E-95A220972A09}">
            <xm:f>AND($R62=INputs!$AV$4,$M64=TRUE)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4" id="{22ED8606-4491-4E80-83B3-F31006BEAF9A}">
            <xm:f>AND($R67=INputs!$AV$4,$M69=TRUE)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3" id="{F6AF147F-6E4F-4749-80AF-853197C61064}">
            <xm:f>AND($R72=INputs!$AV$4,$M74=TRUE)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2" id="{1D0D1F85-9E26-433B-B5CF-BBCC992675B7}">
            <xm:f>AND($R77=INputs!$AV$4,$M79=TRUE)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1" id="{D9ED6093-1749-49BC-AA8D-61E2233DE5CB}">
            <xm:f>AND($R82=INputs!$AV$4,$M84=TRUE)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0" id="{0BE4CFFE-83E5-42D2-85AD-1A06CC0EAC39}">
            <xm:f>AND($R87=INputs!$AV$4,$M89=TRUE)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19" id="{38E0DABA-4D7D-40E7-AFE9-9B495A2F0EE7}">
            <xm:f>AND($R92=INputs!$AV$4,$M94=TRUE)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8" id="{03895056-21C6-49DE-9EDE-71972DCC4AE6}">
            <xm:f>AND($R97=INputs!$AV$4,$M99=TRUE)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7" id="{58A9EC94-4ADF-44FD-8B4D-25BA4F1E5C27}">
            <xm:f>AND($R102=INputs!$AV$4,$M104=TRUE)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6" id="{6643F158-C22D-48A9-85E2-F96CC0E77A7E}">
            <xm:f>AND($R107=INputs!$AV$4,$M109=TRUE)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E12" sqref="E12"/>
    </sheetView>
  </sheetViews>
  <sheetFormatPr defaultRowHeight="14.5" outlineLevelRow="1" x14ac:dyDescent="0.35"/>
  <cols>
    <col min="1" max="1" width="3.54296875" style="100" customWidth="1"/>
    <col min="2" max="2" width="7.26953125" style="100" hidden="1" customWidth="1"/>
    <col min="3" max="3" width="23.26953125" customWidth="1"/>
    <col min="4" max="4" width="6.81640625" style="25" customWidth="1"/>
    <col min="5" max="5" width="51.26953125" customWidth="1"/>
    <col min="6" max="6" width="0.54296875" customWidth="1"/>
    <col min="7" max="7" width="47.26953125" customWidth="1"/>
    <col min="8" max="8" width="0.26953125" customWidth="1"/>
    <col min="9" max="9" width="34.7265625" customWidth="1"/>
    <col min="10" max="10" width="0.36328125" customWidth="1"/>
    <col min="11" max="11" width="49.26953125" customWidth="1"/>
    <col min="12" max="12" width="2.1796875" customWidth="1"/>
  </cols>
  <sheetData>
    <row r="1" spans="1:37" ht="23.5" x14ac:dyDescent="0.35">
      <c r="A1" s="584" t="s">
        <v>299</v>
      </c>
      <c r="B1" s="584"/>
      <c r="C1" s="584"/>
      <c r="D1" s="584"/>
      <c r="E1" s="584"/>
    </row>
    <row r="2" spans="1:37" ht="19" thickBot="1" x14ac:dyDescent="0.5">
      <c r="D2" s="26"/>
      <c r="F2" s="12"/>
      <c r="H2" s="12"/>
      <c r="J2" s="12"/>
      <c r="L2" s="12"/>
    </row>
    <row r="3" spans="1:37" ht="19" thickBot="1" x14ac:dyDescent="0.4">
      <c r="C3" s="105" t="s">
        <v>89</v>
      </c>
      <c r="D3" s="27"/>
      <c r="E3" s="105" t="s">
        <v>300</v>
      </c>
      <c r="F3" s="7"/>
      <c r="G3" s="105" t="s">
        <v>221</v>
      </c>
      <c r="H3" s="7"/>
      <c r="I3" s="105" t="s">
        <v>301</v>
      </c>
      <c r="J3" s="7"/>
      <c r="K3" s="105" t="s">
        <v>302</v>
      </c>
      <c r="L3" s="7"/>
    </row>
    <row r="4" spans="1:37" s="3" customFormat="1" ht="272" hidden="1" outlineLevel="1" x14ac:dyDescent="0.35">
      <c r="A4" s="170" t="s">
        <v>326</v>
      </c>
      <c r="B4" s="170"/>
      <c r="C4" s="197" t="s">
        <v>303</v>
      </c>
      <c r="D4" s="196"/>
      <c r="E4" s="198" t="s">
        <v>316</v>
      </c>
      <c r="F4" s="196"/>
      <c r="G4" s="198" t="s">
        <v>304</v>
      </c>
      <c r="H4" s="196"/>
      <c r="I4" s="198" t="s">
        <v>305</v>
      </c>
      <c r="J4" s="196"/>
      <c r="K4" s="198" t="s">
        <v>306</v>
      </c>
      <c r="L4"/>
      <c r="M4"/>
      <c r="N4"/>
      <c r="O4"/>
      <c r="P4"/>
      <c r="Q4"/>
      <c r="R4"/>
      <c r="S4"/>
      <c r="T4"/>
      <c r="U4"/>
      <c r="V4"/>
      <c r="W4"/>
      <c r="X4"/>
      <c r="Y4"/>
      <c r="Z4"/>
      <c r="AA4"/>
      <c r="AB4"/>
      <c r="AC4"/>
      <c r="AD4"/>
      <c r="AE4"/>
      <c r="AF4"/>
      <c r="AG4"/>
      <c r="AH4"/>
      <c r="AI4"/>
      <c r="AJ4"/>
      <c r="AK4"/>
    </row>
    <row r="5" spans="1:37" s="3" customFormat="1" hidden="1" outlineLevel="1" x14ac:dyDescent="0.35">
      <c r="A5" s="558" t="s">
        <v>100</v>
      </c>
      <c r="B5" s="270"/>
      <c r="C5" s="188"/>
      <c r="D5" s="140"/>
      <c r="E5" s="185" t="s">
        <v>307</v>
      </c>
      <c r="F5" s="140"/>
      <c r="G5" s="185" t="s">
        <v>241</v>
      </c>
      <c r="H5" s="140"/>
      <c r="I5" s="185" t="s">
        <v>242</v>
      </c>
      <c r="J5" s="140"/>
      <c r="K5" s="188"/>
      <c r="L5"/>
      <c r="M5"/>
      <c r="N5"/>
      <c r="O5"/>
      <c r="P5"/>
      <c r="Q5"/>
      <c r="R5"/>
      <c r="S5"/>
      <c r="T5"/>
      <c r="U5"/>
      <c r="V5"/>
      <c r="W5"/>
      <c r="X5"/>
      <c r="Y5"/>
      <c r="Z5"/>
      <c r="AA5"/>
      <c r="AB5"/>
      <c r="AC5"/>
      <c r="AD5"/>
      <c r="AE5"/>
      <c r="AF5"/>
      <c r="AG5"/>
      <c r="AH5"/>
      <c r="AI5"/>
      <c r="AJ5"/>
      <c r="AK5"/>
    </row>
    <row r="6" spans="1:37" s="3" customFormat="1" ht="29" hidden="1" outlineLevel="1" x14ac:dyDescent="0.35">
      <c r="A6" s="558"/>
      <c r="B6" s="270"/>
      <c r="C6" s="188"/>
      <c r="D6" s="140"/>
      <c r="E6" s="188"/>
      <c r="F6" s="140"/>
      <c r="G6" s="188"/>
      <c r="H6" s="140"/>
      <c r="I6" s="185" t="s">
        <v>308</v>
      </c>
      <c r="J6" s="140"/>
      <c r="K6" s="188"/>
      <c r="L6"/>
      <c r="M6"/>
      <c r="N6"/>
      <c r="O6"/>
      <c r="P6"/>
      <c r="Q6"/>
      <c r="R6"/>
      <c r="S6"/>
      <c r="T6"/>
      <c r="U6"/>
      <c r="V6"/>
      <c r="W6"/>
      <c r="X6"/>
      <c r="Y6"/>
      <c r="Z6"/>
      <c r="AA6"/>
      <c r="AB6"/>
      <c r="AC6"/>
      <c r="AD6"/>
      <c r="AE6"/>
      <c r="AF6"/>
      <c r="AG6"/>
      <c r="AH6"/>
      <c r="AI6"/>
      <c r="AJ6"/>
      <c r="AK6"/>
    </row>
    <row r="7" spans="1:37" s="3" customFormat="1" ht="29" hidden="1" outlineLevel="1" x14ac:dyDescent="0.35">
      <c r="A7" s="558"/>
      <c r="B7" s="270"/>
      <c r="C7" s="188"/>
      <c r="D7" s="140"/>
      <c r="E7" s="188"/>
      <c r="F7" s="140"/>
      <c r="G7" s="188"/>
      <c r="H7" s="140"/>
      <c r="I7" s="185" t="s">
        <v>309</v>
      </c>
      <c r="J7" s="140"/>
      <c r="K7" s="188"/>
      <c r="L7"/>
      <c r="M7"/>
      <c r="N7"/>
      <c r="O7"/>
      <c r="P7"/>
      <c r="Q7"/>
      <c r="R7"/>
      <c r="S7"/>
      <c r="T7"/>
      <c r="U7"/>
      <c r="V7"/>
      <c r="W7"/>
      <c r="X7"/>
      <c r="Y7"/>
      <c r="Z7"/>
      <c r="AA7"/>
      <c r="AB7"/>
      <c r="AC7"/>
      <c r="AD7"/>
      <c r="AE7"/>
      <c r="AF7"/>
      <c r="AG7"/>
      <c r="AH7"/>
      <c r="AI7"/>
      <c r="AJ7"/>
      <c r="AK7"/>
    </row>
    <row r="8" spans="1:37" s="3" customFormat="1" hidden="1" outlineLevel="1" x14ac:dyDescent="0.35">
      <c r="A8" s="558"/>
      <c r="B8" s="270"/>
      <c r="C8" s="188"/>
      <c r="D8" s="140"/>
      <c r="E8" s="188"/>
      <c r="F8" s="140"/>
      <c r="G8" s="188"/>
      <c r="H8" s="140"/>
      <c r="I8" s="188"/>
      <c r="J8" s="140"/>
      <c r="K8" s="188"/>
      <c r="L8"/>
      <c r="M8"/>
      <c r="N8"/>
      <c r="O8"/>
      <c r="P8"/>
      <c r="Q8"/>
      <c r="R8"/>
      <c r="S8"/>
      <c r="T8"/>
      <c r="U8"/>
      <c r="V8"/>
      <c r="W8"/>
      <c r="X8"/>
      <c r="Y8"/>
      <c r="Z8"/>
      <c r="AA8"/>
      <c r="AB8"/>
      <c r="AC8"/>
      <c r="AD8"/>
      <c r="AE8"/>
      <c r="AF8"/>
      <c r="AG8"/>
      <c r="AH8"/>
      <c r="AI8"/>
      <c r="AJ8"/>
      <c r="AK8"/>
    </row>
    <row r="9" spans="1:37" s="3" customFormat="1" hidden="1" outlineLevel="1" x14ac:dyDescent="0.35">
      <c r="A9" s="558"/>
      <c r="B9" s="270"/>
      <c r="C9" s="188"/>
      <c r="D9" s="140"/>
      <c r="E9" s="188"/>
      <c r="F9" s="140"/>
      <c r="G9" s="188"/>
      <c r="H9" s="140"/>
      <c r="I9" s="188"/>
      <c r="J9" s="140"/>
      <c r="K9" s="188"/>
      <c r="L9"/>
      <c r="M9"/>
      <c r="N9"/>
      <c r="O9"/>
      <c r="P9"/>
      <c r="Q9"/>
      <c r="R9"/>
      <c r="S9"/>
      <c r="T9"/>
      <c r="U9"/>
      <c r="V9"/>
      <c r="W9"/>
      <c r="X9"/>
      <c r="Y9"/>
      <c r="Z9"/>
      <c r="AA9"/>
      <c r="AB9"/>
      <c r="AC9"/>
      <c r="AD9"/>
      <c r="AE9"/>
      <c r="AF9"/>
      <c r="AG9"/>
      <c r="AH9"/>
      <c r="AI9"/>
      <c r="AJ9"/>
      <c r="AK9"/>
    </row>
    <row r="10" spans="1:37" collapsed="1" x14ac:dyDescent="0.35">
      <c r="C10" s="7" t="s">
        <v>108</v>
      </c>
      <c r="D10" s="28"/>
      <c r="E10" s="8" t="s">
        <v>110</v>
      </c>
      <c r="F10" s="3"/>
      <c r="G10" s="7" t="s">
        <v>108</v>
      </c>
      <c r="H10" s="3"/>
      <c r="I10" s="7" t="s">
        <v>108</v>
      </c>
      <c r="J10" s="3"/>
      <c r="K10" s="7" t="s">
        <v>108</v>
      </c>
      <c r="L10" s="3"/>
    </row>
    <row r="11" spans="1:37" ht="6" customHeight="1" thickBot="1" x14ac:dyDescent="0.4">
      <c r="A11" s="101"/>
      <c r="B11" s="101"/>
      <c r="C11" s="31"/>
      <c r="D11" s="32"/>
      <c r="E11" s="31"/>
      <c r="F11" s="31"/>
      <c r="G11" s="31"/>
      <c r="H11" s="31"/>
      <c r="I11" s="31"/>
      <c r="J11" s="31"/>
      <c r="K11" s="31"/>
    </row>
    <row r="12" spans="1:37" ht="14.5" customHeight="1" x14ac:dyDescent="0.35">
      <c r="A12" s="585">
        <v>1</v>
      </c>
      <c r="B12" s="13">
        <f>A12+10</f>
        <v>11</v>
      </c>
      <c r="C12" s="588"/>
      <c r="D12" s="86"/>
      <c r="E12" s="84"/>
      <c r="F12" s="67"/>
      <c r="G12" s="597"/>
      <c r="H12" s="138"/>
      <c r="I12" s="591"/>
      <c r="J12" s="138"/>
      <c r="K12" s="594"/>
    </row>
    <row r="13" spans="1:37" ht="16.5" customHeight="1" x14ac:dyDescent="0.35">
      <c r="A13" s="586"/>
      <c r="B13" s="303">
        <f>B12+1</f>
        <v>12</v>
      </c>
      <c r="C13" s="589"/>
      <c r="E13" s="24" t="s">
        <v>109</v>
      </c>
      <c r="F13" s="24"/>
      <c r="G13" s="598"/>
      <c r="H13" s="141"/>
      <c r="I13" s="592"/>
      <c r="J13" s="141"/>
      <c r="K13" s="595"/>
    </row>
    <row r="14" spans="1:37" ht="14.5" customHeight="1" x14ac:dyDescent="0.35">
      <c r="A14" s="586"/>
      <c r="B14" s="303">
        <f t="shared" ref="B14:B16" si="0">B13+1</f>
        <v>13</v>
      </c>
      <c r="C14" s="589"/>
      <c r="D14" s="87" t="b">
        <v>0</v>
      </c>
      <c r="E14" s="45" t="s">
        <v>310</v>
      </c>
      <c r="G14" s="598"/>
      <c r="H14" s="141"/>
      <c r="I14" s="592"/>
      <c r="J14" s="141"/>
      <c r="K14" s="595"/>
    </row>
    <row r="15" spans="1:37" ht="6.75" customHeight="1" x14ac:dyDescent="0.35">
      <c r="A15" s="586"/>
      <c r="B15" s="303">
        <f t="shared" si="0"/>
        <v>14</v>
      </c>
      <c r="C15" s="589"/>
      <c r="D15" s="88"/>
      <c r="E15" s="45"/>
      <c r="G15" s="598"/>
      <c r="H15" s="141"/>
      <c r="I15" s="592"/>
      <c r="J15" s="141"/>
      <c r="K15" s="595"/>
    </row>
    <row r="16" spans="1:37" ht="29.5" customHeight="1" thickBot="1" x14ac:dyDescent="0.4">
      <c r="A16" s="587"/>
      <c r="B16" s="303">
        <f t="shared" si="0"/>
        <v>15</v>
      </c>
      <c r="C16" s="590"/>
      <c r="D16" s="89" t="b">
        <v>0</v>
      </c>
      <c r="E16" s="62" t="s">
        <v>311</v>
      </c>
      <c r="F16" s="74"/>
      <c r="G16" s="599"/>
      <c r="H16" s="143"/>
      <c r="I16" s="593"/>
      <c r="J16" s="143"/>
      <c r="K16" s="596"/>
    </row>
    <row r="17" spans="1:11" ht="6" customHeight="1" thickBot="1" x14ac:dyDescent="0.4">
      <c r="A17" s="101"/>
      <c r="B17" s="101"/>
      <c r="C17" s="148"/>
      <c r="D17" s="32"/>
      <c r="E17" s="31"/>
      <c r="F17" s="31"/>
      <c r="G17" s="148"/>
      <c r="H17" s="148"/>
      <c r="I17" s="148"/>
      <c r="J17" s="148"/>
      <c r="K17" s="148"/>
    </row>
    <row r="18" spans="1:11" x14ac:dyDescent="0.35">
      <c r="A18" s="585">
        <f>A12+1</f>
        <v>2</v>
      </c>
      <c r="B18" s="37">
        <f>B12+10</f>
        <v>21</v>
      </c>
      <c r="C18" s="588"/>
      <c r="D18" s="86"/>
      <c r="E18" s="84"/>
      <c r="F18" s="67"/>
      <c r="G18" s="591"/>
      <c r="H18" s="138"/>
      <c r="I18" s="591"/>
      <c r="J18" s="138"/>
      <c r="K18" s="594"/>
    </row>
    <row r="19" spans="1:11" x14ac:dyDescent="0.35">
      <c r="A19" s="586"/>
      <c r="B19" s="37">
        <f t="shared" ref="B19:B22" si="1">B13+10</f>
        <v>22</v>
      </c>
      <c r="C19" s="589"/>
      <c r="D19" s="45"/>
      <c r="E19" s="24" t="s">
        <v>109</v>
      </c>
      <c r="F19" s="24"/>
      <c r="G19" s="592"/>
      <c r="H19" s="141"/>
      <c r="I19" s="592"/>
      <c r="J19" s="141"/>
      <c r="K19" s="595"/>
    </row>
    <row r="20" spans="1:11" x14ac:dyDescent="0.35">
      <c r="A20" s="586"/>
      <c r="B20" s="37">
        <f t="shared" si="1"/>
        <v>23</v>
      </c>
      <c r="C20" s="589"/>
      <c r="D20" s="87" t="b">
        <v>0</v>
      </c>
      <c r="E20" s="45" t="s">
        <v>310</v>
      </c>
      <c r="G20" s="592"/>
      <c r="H20" s="141"/>
      <c r="I20" s="592"/>
      <c r="J20" s="141"/>
      <c r="K20" s="595"/>
    </row>
    <row r="21" spans="1:11" ht="7.5" customHeight="1" x14ac:dyDescent="0.35">
      <c r="A21" s="586"/>
      <c r="B21" s="37">
        <f t="shared" si="1"/>
        <v>24</v>
      </c>
      <c r="C21" s="589"/>
      <c r="D21" s="45"/>
      <c r="E21" s="45"/>
      <c r="G21" s="592"/>
      <c r="H21" s="141"/>
      <c r="I21" s="592"/>
      <c r="J21" s="141"/>
      <c r="K21" s="595"/>
    </row>
    <row r="22" spans="1:11" ht="29.5" thickBot="1" x14ac:dyDescent="0.4">
      <c r="A22" s="587"/>
      <c r="B22" s="37">
        <f t="shared" si="1"/>
        <v>25</v>
      </c>
      <c r="C22" s="590"/>
      <c r="D22" s="89" t="b">
        <v>0</v>
      </c>
      <c r="E22" s="62" t="s">
        <v>311</v>
      </c>
      <c r="F22" s="74"/>
      <c r="G22" s="593"/>
      <c r="H22" s="143"/>
      <c r="I22" s="593"/>
      <c r="J22" s="143"/>
      <c r="K22" s="596"/>
    </row>
    <row r="23" spans="1:11" ht="6" customHeight="1" thickBot="1" x14ac:dyDescent="0.4">
      <c r="A23" s="101"/>
      <c r="B23" s="101"/>
      <c r="C23" s="148"/>
      <c r="D23" s="32"/>
      <c r="E23" s="31"/>
      <c r="F23" s="31"/>
      <c r="G23" s="148"/>
      <c r="H23" s="148"/>
      <c r="I23" s="148"/>
      <c r="J23" s="148"/>
      <c r="K23" s="148"/>
    </row>
    <row r="24" spans="1:11" x14ac:dyDescent="0.35">
      <c r="A24" s="600">
        <f>A18+1</f>
        <v>3</v>
      </c>
      <c r="B24" s="37">
        <f>B18+10</f>
        <v>31</v>
      </c>
      <c r="C24" s="603"/>
      <c r="D24" s="90"/>
      <c r="E24" s="91"/>
      <c r="F24" s="67"/>
      <c r="G24" s="591"/>
      <c r="H24" s="138"/>
      <c r="I24" s="591"/>
      <c r="J24" s="138"/>
      <c r="K24" s="594"/>
    </row>
    <row r="25" spans="1:11" x14ac:dyDescent="0.35">
      <c r="A25" s="601"/>
      <c r="B25" s="37">
        <f t="shared" ref="B25:B28" si="2">B19+10</f>
        <v>32</v>
      </c>
      <c r="C25" s="604"/>
      <c r="D25" s="92"/>
      <c r="E25" s="24" t="s">
        <v>109</v>
      </c>
      <c r="F25" s="24"/>
      <c r="G25" s="592"/>
      <c r="H25" s="141"/>
      <c r="I25" s="592"/>
      <c r="J25" s="141"/>
      <c r="K25" s="595"/>
    </row>
    <row r="26" spans="1:11" x14ac:dyDescent="0.35">
      <c r="A26" s="601"/>
      <c r="B26" s="37">
        <f t="shared" si="2"/>
        <v>33</v>
      </c>
      <c r="C26" s="604"/>
      <c r="D26" s="87" t="b">
        <v>0</v>
      </c>
      <c r="E26" s="45" t="s">
        <v>310</v>
      </c>
      <c r="G26" s="592"/>
      <c r="H26" s="141"/>
      <c r="I26" s="592"/>
      <c r="J26" s="141"/>
      <c r="K26" s="595"/>
    </row>
    <row r="27" spans="1:11" ht="6.75" customHeight="1" x14ac:dyDescent="0.35">
      <c r="A27" s="601"/>
      <c r="B27" s="37">
        <f t="shared" si="2"/>
        <v>34</v>
      </c>
      <c r="C27" s="604"/>
      <c r="D27" s="88"/>
      <c r="E27" s="45"/>
      <c r="G27" s="592"/>
      <c r="H27" s="141"/>
      <c r="I27" s="592"/>
      <c r="J27" s="141"/>
      <c r="K27" s="595"/>
    </row>
    <row r="28" spans="1:11" ht="29.5" thickBot="1" x14ac:dyDescent="0.4">
      <c r="A28" s="602"/>
      <c r="B28" s="37">
        <f t="shared" si="2"/>
        <v>35</v>
      </c>
      <c r="C28" s="605"/>
      <c r="D28" s="89" t="b">
        <v>0</v>
      </c>
      <c r="E28" s="62" t="s">
        <v>311</v>
      </c>
      <c r="F28" s="74"/>
      <c r="G28" s="593"/>
      <c r="H28" s="143"/>
      <c r="I28" s="593"/>
      <c r="J28" s="143"/>
      <c r="K28" s="596"/>
    </row>
    <row r="29" spans="1:11" ht="6" customHeight="1" thickBot="1" x14ac:dyDescent="0.4">
      <c r="A29" s="101"/>
      <c r="B29" s="101"/>
      <c r="C29" s="148"/>
      <c r="D29" s="32"/>
      <c r="E29" s="31"/>
      <c r="F29" s="31"/>
      <c r="G29" s="148"/>
      <c r="H29" s="148"/>
      <c r="I29" s="148"/>
      <c r="J29" s="148"/>
      <c r="K29" s="148"/>
    </row>
    <row r="30" spans="1:11" x14ac:dyDescent="0.35">
      <c r="A30" s="600">
        <f>A24+1</f>
        <v>4</v>
      </c>
      <c r="B30" s="37">
        <f>B24+10</f>
        <v>41</v>
      </c>
      <c r="C30" s="603"/>
      <c r="D30" s="90"/>
      <c r="E30" s="91"/>
      <c r="F30" s="67"/>
      <c r="G30" s="591"/>
      <c r="H30" s="138"/>
      <c r="I30" s="591"/>
      <c r="J30" s="138"/>
      <c r="K30" s="594"/>
    </row>
    <row r="31" spans="1:11" x14ac:dyDescent="0.35">
      <c r="A31" s="601"/>
      <c r="B31" s="37">
        <f t="shared" ref="B31:B34" si="3">B25+10</f>
        <v>42</v>
      </c>
      <c r="C31" s="604"/>
      <c r="D31" s="92"/>
      <c r="E31" s="24" t="s">
        <v>109</v>
      </c>
      <c r="F31" s="24"/>
      <c r="G31" s="592"/>
      <c r="H31" s="141"/>
      <c r="I31" s="592"/>
      <c r="J31" s="141"/>
      <c r="K31" s="595"/>
    </row>
    <row r="32" spans="1:11" x14ac:dyDescent="0.35">
      <c r="A32" s="601"/>
      <c r="B32" s="37">
        <f t="shared" si="3"/>
        <v>43</v>
      </c>
      <c r="C32" s="604"/>
      <c r="D32" s="87" t="b">
        <v>0</v>
      </c>
      <c r="E32" s="45" t="s">
        <v>310</v>
      </c>
      <c r="G32" s="592"/>
      <c r="H32" s="141"/>
      <c r="I32" s="592"/>
      <c r="J32" s="141"/>
      <c r="K32" s="595"/>
    </row>
    <row r="33" spans="1:11" ht="6.75" customHeight="1" x14ac:dyDescent="0.35">
      <c r="A33" s="601"/>
      <c r="B33" s="37">
        <f t="shared" si="3"/>
        <v>44</v>
      </c>
      <c r="C33" s="604"/>
      <c r="D33" s="88"/>
      <c r="E33" s="45"/>
      <c r="G33" s="592"/>
      <c r="H33" s="141"/>
      <c r="I33" s="592"/>
      <c r="J33" s="141"/>
      <c r="K33" s="595"/>
    </row>
    <row r="34" spans="1:11" ht="29.5" thickBot="1" x14ac:dyDescent="0.4">
      <c r="A34" s="602"/>
      <c r="B34" s="37">
        <f t="shared" si="3"/>
        <v>45</v>
      </c>
      <c r="C34" s="605"/>
      <c r="D34" s="89" t="b">
        <v>0</v>
      </c>
      <c r="E34" s="62" t="s">
        <v>311</v>
      </c>
      <c r="F34" s="74"/>
      <c r="G34" s="593"/>
      <c r="H34" s="143"/>
      <c r="I34" s="593"/>
      <c r="J34" s="143"/>
      <c r="K34" s="596"/>
    </row>
    <row r="35" spans="1:11" ht="6" customHeight="1" thickBot="1" x14ac:dyDescent="0.4">
      <c r="A35" s="101"/>
      <c r="B35" s="101"/>
      <c r="C35" s="148"/>
      <c r="D35" s="32"/>
      <c r="E35" s="31"/>
      <c r="F35" s="31"/>
      <c r="G35" s="148"/>
      <c r="H35" s="148"/>
      <c r="I35" s="148"/>
      <c r="J35" s="148"/>
      <c r="K35" s="148"/>
    </row>
    <row r="36" spans="1:11" x14ac:dyDescent="0.35">
      <c r="A36" s="600">
        <f>A30+1</f>
        <v>5</v>
      </c>
      <c r="B36" s="37">
        <f>B30+10</f>
        <v>51</v>
      </c>
      <c r="C36" s="603"/>
      <c r="D36" s="90"/>
      <c r="E36" s="91"/>
      <c r="F36" s="67"/>
      <c r="G36" s="591"/>
      <c r="H36" s="138"/>
      <c r="I36" s="591"/>
      <c r="J36" s="138"/>
      <c r="K36" s="594"/>
    </row>
    <row r="37" spans="1:11" x14ac:dyDescent="0.35">
      <c r="A37" s="601"/>
      <c r="B37" s="37">
        <f t="shared" ref="B37:B40" si="4">B31+10</f>
        <v>52</v>
      </c>
      <c r="C37" s="604"/>
      <c r="D37" s="92"/>
      <c r="E37" s="24" t="s">
        <v>109</v>
      </c>
      <c r="F37" s="24"/>
      <c r="G37" s="592"/>
      <c r="H37" s="141"/>
      <c r="I37" s="592"/>
      <c r="J37" s="141"/>
      <c r="K37" s="595"/>
    </row>
    <row r="38" spans="1:11" x14ac:dyDescent="0.35">
      <c r="A38" s="601"/>
      <c r="B38" s="37">
        <f t="shared" si="4"/>
        <v>53</v>
      </c>
      <c r="C38" s="604"/>
      <c r="D38" s="93" t="b">
        <v>0</v>
      </c>
      <c r="E38" s="45" t="s">
        <v>310</v>
      </c>
      <c r="G38" s="592"/>
      <c r="H38" s="141"/>
      <c r="I38" s="592"/>
      <c r="J38" s="141"/>
      <c r="K38" s="595"/>
    </row>
    <row r="39" spans="1:11" ht="6.75" customHeight="1" x14ac:dyDescent="0.35">
      <c r="A39" s="601"/>
      <c r="B39" s="37">
        <f t="shared" si="4"/>
        <v>54</v>
      </c>
      <c r="C39" s="604"/>
      <c r="D39" s="88"/>
      <c r="E39" s="45"/>
      <c r="G39" s="592"/>
      <c r="H39" s="141"/>
      <c r="I39" s="592"/>
      <c r="J39" s="141"/>
      <c r="K39" s="595"/>
    </row>
    <row r="40" spans="1:11" ht="29.5" thickBot="1" x14ac:dyDescent="0.4">
      <c r="A40" s="602"/>
      <c r="B40" s="37">
        <f t="shared" si="4"/>
        <v>55</v>
      </c>
      <c r="C40" s="605"/>
      <c r="D40" s="89" t="b">
        <v>0</v>
      </c>
      <c r="E40" s="62" t="s">
        <v>311</v>
      </c>
      <c r="F40" s="74"/>
      <c r="G40" s="593"/>
      <c r="H40" s="143"/>
      <c r="I40" s="593"/>
      <c r="J40" s="143"/>
      <c r="K40" s="596"/>
    </row>
    <row r="41" spans="1:11" ht="6" customHeight="1" thickBot="1" x14ac:dyDescent="0.4">
      <c r="A41" s="101"/>
      <c r="B41" s="101"/>
      <c r="C41" s="148"/>
      <c r="D41" s="32"/>
      <c r="E41" s="31"/>
      <c r="F41" s="31"/>
      <c r="G41" s="148"/>
      <c r="H41" s="148"/>
      <c r="I41" s="148"/>
      <c r="J41" s="148"/>
      <c r="K41" s="148"/>
    </row>
    <row r="42" spans="1:11" x14ac:dyDescent="0.35">
      <c r="A42" s="600">
        <f>A36+1</f>
        <v>6</v>
      </c>
      <c r="B42" s="37">
        <f>B36+10</f>
        <v>61</v>
      </c>
      <c r="C42" s="603"/>
      <c r="D42" s="90"/>
      <c r="E42" s="91"/>
      <c r="F42" s="67"/>
      <c r="G42" s="591"/>
      <c r="H42" s="138"/>
      <c r="I42" s="591"/>
      <c r="J42" s="138"/>
      <c r="K42" s="594"/>
    </row>
    <row r="43" spans="1:11" x14ac:dyDescent="0.35">
      <c r="A43" s="601"/>
      <c r="B43" s="37">
        <f t="shared" ref="B43:B46" si="5">B37+10</f>
        <v>62</v>
      </c>
      <c r="C43" s="604"/>
      <c r="D43" s="92"/>
      <c r="E43" s="24" t="s">
        <v>109</v>
      </c>
      <c r="F43" s="24"/>
      <c r="G43" s="592"/>
      <c r="H43" s="141"/>
      <c r="I43" s="592"/>
      <c r="J43" s="141"/>
      <c r="K43" s="595"/>
    </row>
    <row r="44" spans="1:11" x14ac:dyDescent="0.35">
      <c r="A44" s="601"/>
      <c r="B44" s="37">
        <f t="shared" si="5"/>
        <v>63</v>
      </c>
      <c r="C44" s="604"/>
      <c r="D44" s="87" t="b">
        <v>0</v>
      </c>
      <c r="E44" s="45" t="s">
        <v>310</v>
      </c>
      <c r="G44" s="592"/>
      <c r="H44" s="141"/>
      <c r="I44" s="592"/>
      <c r="J44" s="141"/>
      <c r="K44" s="595"/>
    </row>
    <row r="45" spans="1:11" ht="6.75" customHeight="1" x14ac:dyDescent="0.35">
      <c r="A45" s="601"/>
      <c r="B45" s="37">
        <f t="shared" si="5"/>
        <v>64</v>
      </c>
      <c r="C45" s="604"/>
      <c r="D45" s="88"/>
      <c r="E45" s="45"/>
      <c r="G45" s="592"/>
      <c r="H45" s="141"/>
      <c r="I45" s="592"/>
      <c r="J45" s="141"/>
      <c r="K45" s="595"/>
    </row>
    <row r="46" spans="1:11" ht="29.5" thickBot="1" x14ac:dyDescent="0.4">
      <c r="A46" s="602"/>
      <c r="B46" s="37">
        <f t="shared" si="5"/>
        <v>65</v>
      </c>
      <c r="C46" s="605"/>
      <c r="D46" s="89" t="b">
        <v>0</v>
      </c>
      <c r="E46" s="62" t="s">
        <v>311</v>
      </c>
      <c r="F46" s="74"/>
      <c r="G46" s="593"/>
      <c r="H46" s="143"/>
      <c r="I46" s="593"/>
      <c r="J46" s="143"/>
      <c r="K46" s="596"/>
    </row>
    <row r="47" spans="1:11" ht="6" customHeight="1" thickBot="1" x14ac:dyDescent="0.4">
      <c r="A47" s="101"/>
      <c r="B47" s="101"/>
      <c r="C47" s="148"/>
      <c r="D47" s="32"/>
      <c r="E47" s="31"/>
      <c r="F47" s="31"/>
      <c r="G47" s="148"/>
      <c r="H47" s="148"/>
      <c r="I47" s="148"/>
      <c r="J47" s="148"/>
      <c r="K47" s="148"/>
    </row>
    <row r="48" spans="1:11" x14ac:dyDescent="0.35">
      <c r="A48" s="600">
        <f>A42+1</f>
        <v>7</v>
      </c>
      <c r="B48" s="37">
        <f>B42+10</f>
        <v>71</v>
      </c>
      <c r="C48" s="603"/>
      <c r="D48" s="90"/>
      <c r="E48" s="91"/>
      <c r="F48" s="67"/>
      <c r="G48" s="591"/>
      <c r="H48" s="138"/>
      <c r="I48" s="591"/>
      <c r="J48" s="138"/>
      <c r="K48" s="594"/>
    </row>
    <row r="49" spans="1:11" x14ac:dyDescent="0.35">
      <c r="A49" s="601"/>
      <c r="B49" s="37">
        <f t="shared" ref="B49:B52" si="6">B43+10</f>
        <v>72</v>
      </c>
      <c r="C49" s="604"/>
      <c r="D49" s="92"/>
      <c r="E49" s="24" t="s">
        <v>109</v>
      </c>
      <c r="F49" s="24"/>
      <c r="G49" s="592"/>
      <c r="H49" s="141"/>
      <c r="I49" s="592"/>
      <c r="J49" s="141"/>
      <c r="K49" s="595"/>
    </row>
    <row r="50" spans="1:11" x14ac:dyDescent="0.35">
      <c r="A50" s="601"/>
      <c r="B50" s="37">
        <f t="shared" si="6"/>
        <v>73</v>
      </c>
      <c r="C50" s="604"/>
      <c r="D50" s="87" t="b">
        <v>0</v>
      </c>
      <c r="E50" s="45" t="s">
        <v>310</v>
      </c>
      <c r="G50" s="592"/>
      <c r="H50" s="141"/>
      <c r="I50" s="592"/>
      <c r="J50" s="141"/>
      <c r="K50" s="595"/>
    </row>
    <row r="51" spans="1:11" ht="6.75" customHeight="1" x14ac:dyDescent="0.35">
      <c r="A51" s="601"/>
      <c r="B51" s="37">
        <f t="shared" si="6"/>
        <v>74</v>
      </c>
      <c r="C51" s="604"/>
      <c r="D51" s="88"/>
      <c r="E51" s="45"/>
      <c r="G51" s="592"/>
      <c r="H51" s="141"/>
      <c r="I51" s="592"/>
      <c r="J51" s="141"/>
      <c r="K51" s="595"/>
    </row>
    <row r="52" spans="1:11" ht="29.5" thickBot="1" x14ac:dyDescent="0.4">
      <c r="A52" s="602"/>
      <c r="B52" s="37">
        <f t="shared" si="6"/>
        <v>75</v>
      </c>
      <c r="C52" s="605"/>
      <c r="D52" s="89" t="b">
        <v>0</v>
      </c>
      <c r="E52" s="62" t="s">
        <v>311</v>
      </c>
      <c r="F52" s="74"/>
      <c r="G52" s="593"/>
      <c r="H52" s="143"/>
      <c r="I52" s="593"/>
      <c r="J52" s="143"/>
      <c r="K52" s="596"/>
    </row>
    <row r="53" spans="1:11" ht="6" customHeight="1" thickBot="1" x14ac:dyDescent="0.4">
      <c r="A53" s="101"/>
      <c r="B53" s="101"/>
      <c r="C53" s="148"/>
      <c r="D53" s="32"/>
      <c r="E53" s="31"/>
      <c r="F53" s="31"/>
      <c r="G53" s="148"/>
      <c r="H53" s="148"/>
      <c r="I53" s="148"/>
      <c r="J53" s="148"/>
      <c r="K53" s="148"/>
    </row>
    <row r="54" spans="1:11" x14ac:dyDescent="0.35">
      <c r="A54" s="600">
        <f>A48+1</f>
        <v>8</v>
      </c>
      <c r="B54" s="37">
        <f>B48+10</f>
        <v>81</v>
      </c>
      <c r="C54" s="603"/>
      <c r="D54" s="90"/>
      <c r="E54" s="91"/>
      <c r="F54" s="67"/>
      <c r="G54" s="591"/>
      <c r="H54" s="138"/>
      <c r="I54" s="591"/>
      <c r="J54" s="138"/>
      <c r="K54" s="594"/>
    </row>
    <row r="55" spans="1:11" x14ac:dyDescent="0.35">
      <c r="A55" s="601"/>
      <c r="B55" s="37">
        <f t="shared" ref="B55:B58" si="7">B49+10</f>
        <v>82</v>
      </c>
      <c r="C55" s="604"/>
      <c r="D55" s="92"/>
      <c r="E55" s="24" t="s">
        <v>109</v>
      </c>
      <c r="F55" s="24"/>
      <c r="G55" s="592"/>
      <c r="H55" s="141"/>
      <c r="I55" s="592"/>
      <c r="J55" s="141"/>
      <c r="K55" s="595"/>
    </row>
    <row r="56" spans="1:11" x14ac:dyDescent="0.35">
      <c r="A56" s="601"/>
      <c r="B56" s="37">
        <f t="shared" si="7"/>
        <v>83</v>
      </c>
      <c r="C56" s="604"/>
      <c r="D56" s="87" t="b">
        <v>0</v>
      </c>
      <c r="E56" s="45" t="s">
        <v>310</v>
      </c>
      <c r="G56" s="592"/>
      <c r="H56" s="141"/>
      <c r="I56" s="592"/>
      <c r="J56" s="141"/>
      <c r="K56" s="595"/>
    </row>
    <row r="57" spans="1:11" ht="6.75" customHeight="1" x14ac:dyDescent="0.35">
      <c r="A57" s="601"/>
      <c r="B57" s="37">
        <f t="shared" si="7"/>
        <v>84</v>
      </c>
      <c r="C57" s="604"/>
      <c r="D57" s="88"/>
      <c r="E57" s="45"/>
      <c r="G57" s="592"/>
      <c r="H57" s="141"/>
      <c r="I57" s="592"/>
      <c r="J57" s="141"/>
      <c r="K57" s="595"/>
    </row>
    <row r="58" spans="1:11" ht="29.5" thickBot="1" x14ac:dyDescent="0.4">
      <c r="A58" s="602"/>
      <c r="B58" s="37">
        <f t="shared" si="7"/>
        <v>85</v>
      </c>
      <c r="C58" s="605"/>
      <c r="D58" s="89" t="b">
        <v>0</v>
      </c>
      <c r="E58" s="62" t="s">
        <v>311</v>
      </c>
      <c r="F58" s="74"/>
      <c r="G58" s="593"/>
      <c r="H58" s="143"/>
      <c r="I58" s="593"/>
      <c r="J58" s="143"/>
      <c r="K58" s="596"/>
    </row>
    <row r="59" spans="1:11" ht="6" customHeight="1" thickBot="1" x14ac:dyDescent="0.4">
      <c r="A59" s="101"/>
      <c r="B59" s="101"/>
      <c r="C59" s="148"/>
      <c r="D59" s="32"/>
      <c r="E59" s="31"/>
      <c r="F59" s="31"/>
      <c r="G59" s="148"/>
      <c r="H59" s="148"/>
      <c r="I59" s="148"/>
      <c r="J59" s="148"/>
      <c r="K59" s="148"/>
    </row>
    <row r="60" spans="1:11" x14ac:dyDescent="0.35">
      <c r="A60" s="600">
        <f>A54+1</f>
        <v>9</v>
      </c>
      <c r="B60" s="37">
        <f>B54+10</f>
        <v>91</v>
      </c>
      <c r="C60" s="603"/>
      <c r="D60" s="90"/>
      <c r="E60" s="91"/>
      <c r="F60" s="67"/>
      <c r="G60" s="591"/>
      <c r="H60" s="138"/>
      <c r="I60" s="591"/>
      <c r="J60" s="138"/>
      <c r="K60" s="594"/>
    </row>
    <row r="61" spans="1:11" x14ac:dyDescent="0.35">
      <c r="A61" s="601"/>
      <c r="B61" s="37">
        <f t="shared" ref="B61:B64" si="8">B55+10</f>
        <v>92</v>
      </c>
      <c r="C61" s="604"/>
      <c r="D61" s="92"/>
      <c r="E61" s="24" t="s">
        <v>109</v>
      </c>
      <c r="F61" s="24"/>
      <c r="G61" s="592"/>
      <c r="H61" s="141"/>
      <c r="I61" s="592"/>
      <c r="J61" s="141"/>
      <c r="K61" s="595"/>
    </row>
    <row r="62" spans="1:11" x14ac:dyDescent="0.35">
      <c r="A62" s="601"/>
      <c r="B62" s="37">
        <f t="shared" si="8"/>
        <v>93</v>
      </c>
      <c r="C62" s="604"/>
      <c r="D62" s="87" t="b">
        <v>0</v>
      </c>
      <c r="E62" s="45" t="s">
        <v>310</v>
      </c>
      <c r="G62" s="592"/>
      <c r="H62" s="141"/>
      <c r="I62" s="592"/>
      <c r="J62" s="141"/>
      <c r="K62" s="595"/>
    </row>
    <row r="63" spans="1:11" ht="6.75" customHeight="1" x14ac:dyDescent="0.35">
      <c r="A63" s="601"/>
      <c r="B63" s="37">
        <f t="shared" si="8"/>
        <v>94</v>
      </c>
      <c r="C63" s="604"/>
      <c r="D63" s="88"/>
      <c r="E63" s="45"/>
      <c r="G63" s="592"/>
      <c r="H63" s="141"/>
      <c r="I63" s="592"/>
      <c r="J63" s="141"/>
      <c r="K63" s="595"/>
    </row>
    <row r="64" spans="1:11" ht="29.5" thickBot="1" x14ac:dyDescent="0.4">
      <c r="A64" s="602"/>
      <c r="B64" s="37">
        <f t="shared" si="8"/>
        <v>95</v>
      </c>
      <c r="C64" s="605"/>
      <c r="D64" s="89" t="b">
        <v>0</v>
      </c>
      <c r="E64" s="62" t="s">
        <v>311</v>
      </c>
      <c r="F64" s="74"/>
      <c r="G64" s="593"/>
      <c r="H64" s="143"/>
      <c r="I64" s="593"/>
      <c r="J64" s="143"/>
      <c r="K64" s="596"/>
    </row>
    <row r="65" spans="1:11" ht="6" customHeight="1" thickBot="1" x14ac:dyDescent="0.4">
      <c r="A65" s="101"/>
      <c r="B65" s="101"/>
      <c r="C65" s="148"/>
      <c r="D65" s="32"/>
      <c r="E65" s="31"/>
      <c r="F65" s="31"/>
      <c r="G65" s="148"/>
      <c r="H65" s="148"/>
      <c r="I65" s="148"/>
      <c r="J65" s="148"/>
      <c r="K65" s="148"/>
    </row>
    <row r="66" spans="1:11" x14ac:dyDescent="0.35">
      <c r="A66" s="600">
        <f>A60+1</f>
        <v>10</v>
      </c>
      <c r="B66" s="37">
        <f>B60+10</f>
        <v>101</v>
      </c>
      <c r="C66" s="603"/>
      <c r="D66" s="90"/>
      <c r="E66" s="91"/>
      <c r="F66" s="67"/>
      <c r="G66" s="591"/>
      <c r="H66" s="138"/>
      <c r="I66" s="591"/>
      <c r="J66" s="138"/>
      <c r="K66" s="594"/>
    </row>
    <row r="67" spans="1:11" x14ac:dyDescent="0.35">
      <c r="A67" s="601"/>
      <c r="B67" s="37">
        <f t="shared" ref="B67:B70" si="9">B61+10</f>
        <v>102</v>
      </c>
      <c r="C67" s="604"/>
      <c r="D67" s="92"/>
      <c r="E67" s="24" t="s">
        <v>109</v>
      </c>
      <c r="F67" s="24"/>
      <c r="G67" s="592"/>
      <c r="H67" s="141"/>
      <c r="I67" s="592"/>
      <c r="J67" s="141"/>
      <c r="K67" s="595"/>
    </row>
    <row r="68" spans="1:11" x14ac:dyDescent="0.35">
      <c r="A68" s="601"/>
      <c r="B68" s="37">
        <f t="shared" si="9"/>
        <v>103</v>
      </c>
      <c r="C68" s="604"/>
      <c r="D68" s="87" t="b">
        <v>0</v>
      </c>
      <c r="E68" s="45" t="s">
        <v>310</v>
      </c>
      <c r="G68" s="592"/>
      <c r="H68" s="141"/>
      <c r="I68" s="592"/>
      <c r="J68" s="141"/>
      <c r="K68" s="595"/>
    </row>
    <row r="69" spans="1:11" ht="6.75" customHeight="1" x14ac:dyDescent="0.35">
      <c r="A69" s="601"/>
      <c r="B69" s="37">
        <f t="shared" si="9"/>
        <v>104</v>
      </c>
      <c r="C69" s="604"/>
      <c r="D69" s="88"/>
      <c r="E69" s="45"/>
      <c r="G69" s="592"/>
      <c r="H69" s="141"/>
      <c r="I69" s="592"/>
      <c r="J69" s="141"/>
      <c r="K69" s="595"/>
    </row>
    <row r="70" spans="1:11" ht="29.5" thickBot="1" x14ac:dyDescent="0.4">
      <c r="A70" s="602"/>
      <c r="B70" s="37">
        <f t="shared" si="9"/>
        <v>105</v>
      </c>
      <c r="C70" s="605"/>
      <c r="D70" s="89" t="b">
        <v>0</v>
      </c>
      <c r="E70" s="62" t="s">
        <v>311</v>
      </c>
      <c r="F70" s="74"/>
      <c r="G70" s="593"/>
      <c r="H70" s="143"/>
      <c r="I70" s="593"/>
      <c r="J70" s="143"/>
      <c r="K70" s="596"/>
    </row>
    <row r="71" spans="1:11" ht="6" customHeight="1" thickBot="1" x14ac:dyDescent="0.4">
      <c r="A71" s="101"/>
      <c r="B71" s="101"/>
      <c r="C71" s="148"/>
      <c r="D71" s="32"/>
      <c r="E71" s="31"/>
      <c r="F71" s="31"/>
      <c r="G71" s="148"/>
      <c r="H71" s="148"/>
      <c r="I71" s="148"/>
      <c r="J71" s="148"/>
      <c r="K71" s="148"/>
    </row>
    <row r="72" spans="1:11" x14ac:dyDescent="0.35">
      <c r="A72" s="600">
        <f>A66+1</f>
        <v>11</v>
      </c>
      <c r="B72" s="37">
        <f>B66+10</f>
        <v>111</v>
      </c>
      <c r="C72" s="603"/>
      <c r="D72" s="90"/>
      <c r="E72" s="91"/>
      <c r="F72" s="67"/>
      <c r="G72" s="591"/>
      <c r="H72" s="138"/>
      <c r="I72" s="591"/>
      <c r="J72" s="138"/>
      <c r="K72" s="594"/>
    </row>
    <row r="73" spans="1:11" x14ac:dyDescent="0.35">
      <c r="A73" s="601"/>
      <c r="B73" s="37">
        <f t="shared" ref="B73:B76" si="10">B67+10</f>
        <v>112</v>
      </c>
      <c r="C73" s="604"/>
      <c r="D73" s="92"/>
      <c r="E73" s="24" t="s">
        <v>109</v>
      </c>
      <c r="F73" s="24"/>
      <c r="G73" s="592"/>
      <c r="H73" s="141"/>
      <c r="I73" s="592"/>
      <c r="J73" s="141"/>
      <c r="K73" s="595"/>
    </row>
    <row r="74" spans="1:11" x14ac:dyDescent="0.35">
      <c r="A74" s="601"/>
      <c r="B74" s="37">
        <f t="shared" si="10"/>
        <v>113</v>
      </c>
      <c r="C74" s="604"/>
      <c r="D74" s="87" t="b">
        <v>0</v>
      </c>
      <c r="E74" s="45" t="s">
        <v>310</v>
      </c>
      <c r="G74" s="592"/>
      <c r="H74" s="141"/>
      <c r="I74" s="592"/>
      <c r="J74" s="141"/>
      <c r="K74" s="595"/>
    </row>
    <row r="75" spans="1:11" ht="6.75" customHeight="1" x14ac:dyDescent="0.35">
      <c r="A75" s="601"/>
      <c r="B75" s="37">
        <f t="shared" si="10"/>
        <v>114</v>
      </c>
      <c r="C75" s="604"/>
      <c r="D75" s="88"/>
      <c r="E75" s="45"/>
      <c r="G75" s="592"/>
      <c r="H75" s="141"/>
      <c r="I75" s="592"/>
      <c r="J75" s="141"/>
      <c r="K75" s="595"/>
    </row>
    <row r="76" spans="1:11" ht="29.5" thickBot="1" x14ac:dyDescent="0.4">
      <c r="A76" s="602"/>
      <c r="B76" s="37">
        <f t="shared" si="10"/>
        <v>115</v>
      </c>
      <c r="C76" s="605"/>
      <c r="D76" s="89" t="b">
        <v>0</v>
      </c>
      <c r="E76" s="62" t="s">
        <v>311</v>
      </c>
      <c r="F76" s="74"/>
      <c r="G76" s="593"/>
      <c r="H76" s="143"/>
      <c r="I76" s="593"/>
      <c r="J76" s="143"/>
      <c r="K76" s="596"/>
    </row>
    <row r="77" spans="1:11" ht="6" customHeight="1" thickBot="1" x14ac:dyDescent="0.4">
      <c r="A77" s="101"/>
      <c r="B77" s="101"/>
      <c r="C77" s="148"/>
      <c r="D77" s="32"/>
      <c r="E77" s="31"/>
      <c r="F77" s="31"/>
      <c r="G77" s="148"/>
      <c r="H77" s="148"/>
      <c r="I77" s="148"/>
      <c r="J77" s="148"/>
      <c r="K77" s="148"/>
    </row>
    <row r="78" spans="1:11" x14ac:dyDescent="0.35">
      <c r="A78" s="600">
        <f>A72+1</f>
        <v>12</v>
      </c>
      <c r="B78" s="37">
        <f>B72+10</f>
        <v>121</v>
      </c>
      <c r="C78" s="603"/>
      <c r="D78" s="90"/>
      <c r="E78" s="91"/>
      <c r="F78" s="67"/>
      <c r="G78" s="591"/>
      <c r="H78" s="138"/>
      <c r="I78" s="591"/>
      <c r="J78" s="138"/>
      <c r="K78" s="594"/>
    </row>
    <row r="79" spans="1:11" x14ac:dyDescent="0.35">
      <c r="A79" s="601"/>
      <c r="B79" s="37">
        <f t="shared" ref="B79:B82" si="11">B73+10</f>
        <v>122</v>
      </c>
      <c r="C79" s="604"/>
      <c r="D79" s="92"/>
      <c r="E79" s="24" t="s">
        <v>109</v>
      </c>
      <c r="F79" s="24"/>
      <c r="G79" s="592"/>
      <c r="H79" s="141"/>
      <c r="I79" s="592"/>
      <c r="J79" s="141"/>
      <c r="K79" s="595"/>
    </row>
    <row r="80" spans="1:11" x14ac:dyDescent="0.35">
      <c r="A80" s="601"/>
      <c r="B80" s="37">
        <f t="shared" si="11"/>
        <v>123</v>
      </c>
      <c r="C80" s="604"/>
      <c r="D80" s="87" t="b">
        <v>0</v>
      </c>
      <c r="E80" s="45" t="s">
        <v>310</v>
      </c>
      <c r="G80" s="592"/>
      <c r="H80" s="141"/>
      <c r="I80" s="592"/>
      <c r="J80" s="141"/>
      <c r="K80" s="595"/>
    </row>
    <row r="81" spans="1:11" ht="6.75" customHeight="1" x14ac:dyDescent="0.35">
      <c r="A81" s="601"/>
      <c r="B81" s="37">
        <f t="shared" si="11"/>
        <v>124</v>
      </c>
      <c r="C81" s="604"/>
      <c r="D81" s="88"/>
      <c r="E81" s="45"/>
      <c r="G81" s="592"/>
      <c r="H81" s="141"/>
      <c r="I81" s="592"/>
      <c r="J81" s="141"/>
      <c r="K81" s="595"/>
    </row>
    <row r="82" spans="1:11" ht="29.5" thickBot="1" x14ac:dyDescent="0.4">
      <c r="A82" s="602"/>
      <c r="B82" s="37">
        <f t="shared" si="11"/>
        <v>125</v>
      </c>
      <c r="C82" s="605"/>
      <c r="D82" s="89" t="b">
        <v>0</v>
      </c>
      <c r="E82" s="62" t="s">
        <v>311</v>
      </c>
      <c r="F82" s="74"/>
      <c r="G82" s="593"/>
      <c r="H82" s="143"/>
      <c r="I82" s="593"/>
      <c r="J82" s="143"/>
      <c r="K82" s="596"/>
    </row>
    <row r="83" spans="1:11" ht="6" customHeight="1" thickBot="1" x14ac:dyDescent="0.4">
      <c r="A83" s="101"/>
      <c r="B83" s="101"/>
      <c r="C83" s="148"/>
      <c r="D83" s="32"/>
      <c r="E83" s="31"/>
      <c r="F83" s="31"/>
      <c r="G83" s="148"/>
      <c r="H83" s="148"/>
      <c r="I83" s="148"/>
      <c r="J83" s="148"/>
      <c r="K83" s="148"/>
    </row>
    <row r="84" spans="1:11" x14ac:dyDescent="0.35">
      <c r="A84" s="600">
        <f>A78+1</f>
        <v>13</v>
      </c>
      <c r="B84" s="37">
        <f>B78+10</f>
        <v>131</v>
      </c>
      <c r="C84" s="603"/>
      <c r="D84" s="90"/>
      <c r="E84" s="91"/>
      <c r="F84" s="67"/>
      <c r="G84" s="591"/>
      <c r="H84" s="138"/>
      <c r="I84" s="591"/>
      <c r="J84" s="138"/>
      <c r="K84" s="594"/>
    </row>
    <row r="85" spans="1:11" x14ac:dyDescent="0.35">
      <c r="A85" s="601"/>
      <c r="B85" s="37">
        <f t="shared" ref="B85:B88" si="12">B79+10</f>
        <v>132</v>
      </c>
      <c r="C85" s="604"/>
      <c r="D85" s="92"/>
      <c r="E85" s="24" t="s">
        <v>109</v>
      </c>
      <c r="F85" s="24"/>
      <c r="G85" s="592"/>
      <c r="H85" s="141"/>
      <c r="I85" s="592"/>
      <c r="J85" s="141"/>
      <c r="K85" s="595"/>
    </row>
    <row r="86" spans="1:11" x14ac:dyDescent="0.35">
      <c r="A86" s="601"/>
      <c r="B86" s="37">
        <f t="shared" si="12"/>
        <v>133</v>
      </c>
      <c r="C86" s="604"/>
      <c r="D86" s="87" t="b">
        <v>0</v>
      </c>
      <c r="E86" s="45" t="s">
        <v>310</v>
      </c>
      <c r="G86" s="592"/>
      <c r="H86" s="141"/>
      <c r="I86" s="592"/>
      <c r="J86" s="141"/>
      <c r="K86" s="595"/>
    </row>
    <row r="87" spans="1:11" ht="6.75" customHeight="1" x14ac:dyDescent="0.35">
      <c r="A87" s="601"/>
      <c r="B87" s="37">
        <f t="shared" si="12"/>
        <v>134</v>
      </c>
      <c r="C87" s="604"/>
      <c r="D87" s="88"/>
      <c r="E87" s="45"/>
      <c r="G87" s="592"/>
      <c r="H87" s="141"/>
      <c r="I87" s="592"/>
      <c r="J87" s="141"/>
      <c r="K87" s="595"/>
    </row>
    <row r="88" spans="1:11" ht="29.5" thickBot="1" x14ac:dyDescent="0.4">
      <c r="A88" s="602"/>
      <c r="B88" s="37">
        <f t="shared" si="12"/>
        <v>135</v>
      </c>
      <c r="C88" s="605"/>
      <c r="D88" s="89" t="b">
        <v>0</v>
      </c>
      <c r="E88" s="62" t="s">
        <v>311</v>
      </c>
      <c r="F88" s="74"/>
      <c r="G88" s="593"/>
      <c r="H88" s="143"/>
      <c r="I88" s="593"/>
      <c r="J88" s="143"/>
      <c r="K88" s="596"/>
    </row>
    <row r="89" spans="1:11" ht="6" customHeight="1" thickBot="1" x14ac:dyDescent="0.4">
      <c r="A89" s="101"/>
      <c r="B89" s="101"/>
      <c r="C89" s="148"/>
      <c r="D89" s="32"/>
      <c r="E89" s="31"/>
      <c r="F89" s="31"/>
      <c r="G89" s="148"/>
      <c r="H89" s="148"/>
      <c r="I89" s="148"/>
      <c r="J89" s="148"/>
      <c r="K89" s="148"/>
    </row>
    <row r="90" spans="1:11" x14ac:dyDescent="0.35">
      <c r="A90" s="600">
        <f>A84+1</f>
        <v>14</v>
      </c>
      <c r="B90" s="37">
        <f>B84+10</f>
        <v>141</v>
      </c>
      <c r="C90" s="603"/>
      <c r="D90" s="90"/>
      <c r="E90" s="91"/>
      <c r="F90" s="67"/>
      <c r="G90" s="591"/>
      <c r="H90" s="138"/>
      <c r="I90" s="591"/>
      <c r="J90" s="138"/>
      <c r="K90" s="594"/>
    </row>
    <row r="91" spans="1:11" x14ac:dyDescent="0.35">
      <c r="A91" s="601"/>
      <c r="B91" s="37">
        <f t="shared" ref="B91:B94" si="13">B85+10</f>
        <v>142</v>
      </c>
      <c r="C91" s="604"/>
      <c r="D91" s="92"/>
      <c r="E91" s="24" t="s">
        <v>109</v>
      </c>
      <c r="F91" s="24"/>
      <c r="G91" s="592"/>
      <c r="H91" s="141"/>
      <c r="I91" s="592"/>
      <c r="J91" s="141"/>
      <c r="K91" s="595"/>
    </row>
    <row r="92" spans="1:11" x14ac:dyDescent="0.35">
      <c r="A92" s="601"/>
      <c r="B92" s="37">
        <f t="shared" si="13"/>
        <v>143</v>
      </c>
      <c r="C92" s="604"/>
      <c r="D92" s="87" t="b">
        <v>0</v>
      </c>
      <c r="E92" s="45" t="s">
        <v>310</v>
      </c>
      <c r="G92" s="592"/>
      <c r="H92" s="141"/>
      <c r="I92" s="592"/>
      <c r="J92" s="141"/>
      <c r="K92" s="595"/>
    </row>
    <row r="93" spans="1:11" ht="6.75" customHeight="1" x14ac:dyDescent="0.35">
      <c r="A93" s="601"/>
      <c r="B93" s="37">
        <f t="shared" si="13"/>
        <v>144</v>
      </c>
      <c r="C93" s="604"/>
      <c r="D93" s="88"/>
      <c r="E93" s="45"/>
      <c r="G93" s="592"/>
      <c r="H93" s="141"/>
      <c r="I93" s="592"/>
      <c r="J93" s="141"/>
      <c r="K93" s="595"/>
    </row>
    <row r="94" spans="1:11" ht="29.5" thickBot="1" x14ac:dyDescent="0.4">
      <c r="A94" s="602"/>
      <c r="B94" s="37">
        <f t="shared" si="13"/>
        <v>145</v>
      </c>
      <c r="C94" s="605"/>
      <c r="D94" s="89" t="b">
        <v>0</v>
      </c>
      <c r="E94" s="62" t="s">
        <v>311</v>
      </c>
      <c r="F94" s="74"/>
      <c r="G94" s="593"/>
      <c r="H94" s="143"/>
      <c r="I94" s="593"/>
      <c r="J94" s="143"/>
      <c r="K94" s="596"/>
    </row>
    <row r="95" spans="1:11" ht="6" customHeight="1" thickBot="1" x14ac:dyDescent="0.4">
      <c r="A95" s="101"/>
      <c r="B95" s="101"/>
      <c r="C95" s="148"/>
      <c r="D95" s="32"/>
      <c r="E95" s="31"/>
      <c r="F95" s="31"/>
      <c r="G95" s="148"/>
      <c r="H95" s="148"/>
      <c r="I95" s="148"/>
      <c r="J95" s="148"/>
      <c r="K95" s="148"/>
    </row>
    <row r="96" spans="1:11" x14ac:dyDescent="0.35">
      <c r="A96" s="600">
        <f>A90+1</f>
        <v>15</v>
      </c>
      <c r="B96" s="37">
        <f>B90+10</f>
        <v>151</v>
      </c>
      <c r="C96" s="603"/>
      <c r="D96" s="90"/>
      <c r="E96" s="91"/>
      <c r="F96" s="67"/>
      <c r="G96" s="591"/>
      <c r="H96" s="138"/>
      <c r="I96" s="591"/>
      <c r="J96" s="138"/>
      <c r="K96" s="594"/>
    </row>
    <row r="97" spans="1:11" x14ac:dyDescent="0.35">
      <c r="A97" s="601"/>
      <c r="B97" s="37">
        <f t="shared" ref="B97:B100" si="14">B91+10</f>
        <v>152</v>
      </c>
      <c r="C97" s="604"/>
      <c r="D97" s="92"/>
      <c r="E97" s="24" t="s">
        <v>109</v>
      </c>
      <c r="F97" s="24"/>
      <c r="G97" s="592"/>
      <c r="H97" s="141"/>
      <c r="I97" s="592"/>
      <c r="J97" s="141"/>
      <c r="K97" s="595"/>
    </row>
    <row r="98" spans="1:11" x14ac:dyDescent="0.35">
      <c r="A98" s="601"/>
      <c r="B98" s="37">
        <f t="shared" si="14"/>
        <v>153</v>
      </c>
      <c r="C98" s="604"/>
      <c r="D98" s="87" t="b">
        <v>1</v>
      </c>
      <c r="E98" s="45" t="s">
        <v>310</v>
      </c>
      <c r="G98" s="592"/>
      <c r="H98" s="141"/>
      <c r="I98" s="592"/>
      <c r="J98" s="141"/>
      <c r="K98" s="595"/>
    </row>
    <row r="99" spans="1:11" ht="6.75" customHeight="1" x14ac:dyDescent="0.35">
      <c r="A99" s="601"/>
      <c r="B99" s="37">
        <f t="shared" si="14"/>
        <v>154</v>
      </c>
      <c r="C99" s="604"/>
      <c r="D99" s="88"/>
      <c r="E99" s="45"/>
      <c r="G99" s="592"/>
      <c r="H99" s="141"/>
      <c r="I99" s="592"/>
      <c r="J99" s="141"/>
      <c r="K99" s="595"/>
    </row>
    <row r="100" spans="1:11" ht="29.5" thickBot="1" x14ac:dyDescent="0.4">
      <c r="A100" s="602"/>
      <c r="B100" s="37">
        <f t="shared" si="14"/>
        <v>155</v>
      </c>
      <c r="C100" s="605"/>
      <c r="D100" s="89" t="b">
        <v>0</v>
      </c>
      <c r="E100" s="62" t="s">
        <v>311</v>
      </c>
      <c r="F100" s="74"/>
      <c r="G100" s="593"/>
      <c r="H100" s="143"/>
      <c r="I100" s="593"/>
      <c r="J100" s="143"/>
      <c r="K100" s="596"/>
    </row>
    <row r="101" spans="1:11" ht="6" customHeight="1" thickBot="1" x14ac:dyDescent="0.4">
      <c r="A101" s="101"/>
      <c r="B101" s="101"/>
      <c r="C101" s="148"/>
      <c r="D101" s="32"/>
      <c r="E101" s="31"/>
      <c r="F101" s="31"/>
      <c r="G101" s="148"/>
      <c r="H101" s="148"/>
      <c r="I101" s="148"/>
      <c r="J101" s="148"/>
      <c r="K101" s="148"/>
    </row>
    <row r="102" spans="1:11" x14ac:dyDescent="0.35">
      <c r="A102" s="600">
        <f>A96+1</f>
        <v>16</v>
      </c>
      <c r="B102" s="37">
        <f>B96+10</f>
        <v>161</v>
      </c>
      <c r="C102" s="603"/>
      <c r="D102" s="90"/>
      <c r="E102" s="91"/>
      <c r="F102" s="67"/>
      <c r="G102" s="591"/>
      <c r="H102" s="138"/>
      <c r="I102" s="591"/>
      <c r="J102" s="138"/>
      <c r="K102" s="594"/>
    </row>
    <row r="103" spans="1:11" x14ac:dyDescent="0.35">
      <c r="A103" s="601"/>
      <c r="B103" s="37">
        <f t="shared" ref="B103:B106" si="15">B97+10</f>
        <v>162</v>
      </c>
      <c r="C103" s="604"/>
      <c r="D103" s="92"/>
      <c r="E103" s="24" t="s">
        <v>109</v>
      </c>
      <c r="F103" s="24"/>
      <c r="G103" s="592"/>
      <c r="H103" s="141"/>
      <c r="I103" s="592"/>
      <c r="J103" s="141"/>
      <c r="K103" s="595"/>
    </row>
    <row r="104" spans="1:11" x14ac:dyDescent="0.35">
      <c r="A104" s="601"/>
      <c r="B104" s="37">
        <f t="shared" si="15"/>
        <v>163</v>
      </c>
      <c r="C104" s="604"/>
      <c r="D104" s="87" t="b">
        <v>0</v>
      </c>
      <c r="E104" s="45" t="s">
        <v>310</v>
      </c>
      <c r="G104" s="592"/>
      <c r="H104" s="141"/>
      <c r="I104" s="592"/>
      <c r="J104" s="141"/>
      <c r="K104" s="595"/>
    </row>
    <row r="105" spans="1:11" ht="6.75" customHeight="1" x14ac:dyDescent="0.35">
      <c r="A105" s="601"/>
      <c r="B105" s="37">
        <f t="shared" si="15"/>
        <v>164</v>
      </c>
      <c r="C105" s="604"/>
      <c r="D105" s="88"/>
      <c r="E105" s="45"/>
      <c r="G105" s="592"/>
      <c r="H105" s="141"/>
      <c r="I105" s="592"/>
      <c r="J105" s="141"/>
      <c r="K105" s="595"/>
    </row>
    <row r="106" spans="1:11" ht="29.5" thickBot="1" x14ac:dyDescent="0.4">
      <c r="A106" s="602"/>
      <c r="B106" s="37">
        <f t="shared" si="15"/>
        <v>165</v>
      </c>
      <c r="C106" s="605"/>
      <c r="D106" s="89" t="b">
        <v>0</v>
      </c>
      <c r="E106" s="62" t="s">
        <v>311</v>
      </c>
      <c r="F106" s="74"/>
      <c r="G106" s="593"/>
      <c r="H106" s="143"/>
      <c r="I106" s="593"/>
      <c r="J106" s="143"/>
      <c r="K106" s="596"/>
    </row>
    <row r="107" spans="1:11" ht="6" customHeight="1" thickBot="1" x14ac:dyDescent="0.4">
      <c r="A107" s="101"/>
      <c r="B107" s="101"/>
      <c r="C107" s="148"/>
      <c r="D107" s="32"/>
      <c r="E107" s="31"/>
      <c r="F107" s="31"/>
      <c r="G107" s="148"/>
      <c r="H107" s="148"/>
      <c r="I107" s="148"/>
      <c r="J107" s="148"/>
      <c r="K107" s="148"/>
    </row>
    <row r="108" spans="1:11" x14ac:dyDescent="0.35">
      <c r="A108" s="600">
        <f>A102+1</f>
        <v>17</v>
      </c>
      <c r="B108" s="37">
        <f>B102+10</f>
        <v>171</v>
      </c>
      <c r="C108" s="603"/>
      <c r="D108" s="90"/>
      <c r="E108" s="91"/>
      <c r="F108" s="67"/>
      <c r="G108" s="591"/>
      <c r="H108" s="138"/>
      <c r="I108" s="591"/>
      <c r="J108" s="138"/>
      <c r="K108" s="594"/>
    </row>
    <row r="109" spans="1:11" x14ac:dyDescent="0.35">
      <c r="A109" s="601"/>
      <c r="B109" s="37">
        <f t="shared" ref="B109:B112" si="16">B103+10</f>
        <v>172</v>
      </c>
      <c r="C109" s="604"/>
      <c r="D109" s="92"/>
      <c r="E109" s="24" t="s">
        <v>109</v>
      </c>
      <c r="F109" s="24"/>
      <c r="G109" s="592"/>
      <c r="H109" s="141"/>
      <c r="I109" s="592"/>
      <c r="J109" s="141"/>
      <c r="K109" s="595"/>
    </row>
    <row r="110" spans="1:11" x14ac:dyDescent="0.35">
      <c r="A110" s="601"/>
      <c r="B110" s="37">
        <f t="shared" si="16"/>
        <v>173</v>
      </c>
      <c r="C110" s="604"/>
      <c r="D110" s="87" t="b">
        <v>0</v>
      </c>
      <c r="E110" s="45" t="s">
        <v>310</v>
      </c>
      <c r="G110" s="592"/>
      <c r="H110" s="141"/>
      <c r="I110" s="592"/>
      <c r="J110" s="141"/>
      <c r="K110" s="595"/>
    </row>
    <row r="111" spans="1:11" ht="6.75" customHeight="1" x14ac:dyDescent="0.35">
      <c r="A111" s="601"/>
      <c r="B111" s="37">
        <f t="shared" si="16"/>
        <v>174</v>
      </c>
      <c r="C111" s="604"/>
      <c r="D111" s="88"/>
      <c r="E111" s="45"/>
      <c r="G111" s="592"/>
      <c r="H111" s="141"/>
      <c r="I111" s="592"/>
      <c r="J111" s="141"/>
      <c r="K111" s="595"/>
    </row>
    <row r="112" spans="1:11" ht="29.5" thickBot="1" x14ac:dyDescent="0.4">
      <c r="A112" s="602"/>
      <c r="B112" s="37">
        <f t="shared" si="16"/>
        <v>175</v>
      </c>
      <c r="C112" s="605"/>
      <c r="D112" s="89" t="b">
        <v>0</v>
      </c>
      <c r="E112" s="62" t="s">
        <v>311</v>
      </c>
      <c r="F112" s="74"/>
      <c r="G112" s="593"/>
      <c r="H112" s="143"/>
      <c r="I112" s="593"/>
      <c r="J112" s="143"/>
      <c r="K112" s="596"/>
    </row>
    <row r="113" spans="1:11" ht="6" customHeight="1" thickBot="1" x14ac:dyDescent="0.4">
      <c r="A113" s="101"/>
      <c r="B113" s="101"/>
      <c r="C113" s="148"/>
      <c r="D113" s="32"/>
      <c r="E113" s="31"/>
      <c r="F113" s="31"/>
      <c r="G113" s="148"/>
      <c r="H113" s="148"/>
      <c r="I113" s="148"/>
      <c r="J113" s="148"/>
      <c r="K113" s="148"/>
    </row>
    <row r="114" spans="1:11" x14ac:dyDescent="0.35">
      <c r="A114" s="600">
        <f>A108+1</f>
        <v>18</v>
      </c>
      <c r="B114" s="37">
        <f>B108+10</f>
        <v>181</v>
      </c>
      <c r="C114" s="603"/>
      <c r="D114" s="90"/>
      <c r="E114" s="91"/>
      <c r="F114" s="67"/>
      <c r="G114" s="591"/>
      <c r="H114" s="138"/>
      <c r="I114" s="591"/>
      <c r="J114" s="138"/>
      <c r="K114" s="594"/>
    </row>
    <row r="115" spans="1:11" x14ac:dyDescent="0.35">
      <c r="A115" s="601"/>
      <c r="B115" s="37">
        <f t="shared" ref="B115:B118" si="17">B109+10</f>
        <v>182</v>
      </c>
      <c r="C115" s="604"/>
      <c r="D115" s="92"/>
      <c r="E115" s="24" t="s">
        <v>109</v>
      </c>
      <c r="F115" s="24"/>
      <c r="G115" s="592"/>
      <c r="H115" s="141"/>
      <c r="I115" s="592"/>
      <c r="J115" s="141"/>
      <c r="K115" s="595"/>
    </row>
    <row r="116" spans="1:11" x14ac:dyDescent="0.35">
      <c r="A116" s="601"/>
      <c r="B116" s="37">
        <f t="shared" si="17"/>
        <v>183</v>
      </c>
      <c r="C116" s="604"/>
      <c r="D116" s="87" t="b">
        <v>0</v>
      </c>
      <c r="E116" s="45" t="s">
        <v>310</v>
      </c>
      <c r="G116" s="592"/>
      <c r="H116" s="141"/>
      <c r="I116" s="592"/>
      <c r="J116" s="141"/>
      <c r="K116" s="595"/>
    </row>
    <row r="117" spans="1:11" ht="6.75" customHeight="1" x14ac:dyDescent="0.35">
      <c r="A117" s="601"/>
      <c r="B117" s="37">
        <f t="shared" si="17"/>
        <v>184</v>
      </c>
      <c r="C117" s="604"/>
      <c r="D117" s="88"/>
      <c r="E117" s="45"/>
      <c r="G117" s="592"/>
      <c r="H117" s="141"/>
      <c r="I117" s="592"/>
      <c r="J117" s="141"/>
      <c r="K117" s="595"/>
    </row>
    <row r="118" spans="1:11" ht="29.5" thickBot="1" x14ac:dyDescent="0.4">
      <c r="A118" s="602"/>
      <c r="B118" s="37">
        <f t="shared" si="17"/>
        <v>185</v>
      </c>
      <c r="C118" s="605"/>
      <c r="D118" s="89" t="b">
        <v>0</v>
      </c>
      <c r="E118" s="62" t="s">
        <v>311</v>
      </c>
      <c r="F118" s="74"/>
      <c r="G118" s="593"/>
      <c r="H118" s="143"/>
      <c r="I118" s="593"/>
      <c r="J118" s="143"/>
      <c r="K118" s="596"/>
    </row>
    <row r="119" spans="1:11" ht="6" customHeight="1" thickBot="1" x14ac:dyDescent="0.4">
      <c r="A119" s="101"/>
      <c r="B119" s="101"/>
      <c r="C119" s="148"/>
      <c r="D119" s="32"/>
      <c r="E119" s="31"/>
      <c r="F119" s="31"/>
      <c r="G119" s="148"/>
      <c r="H119" s="148"/>
      <c r="I119" s="148"/>
      <c r="J119" s="148"/>
      <c r="K119" s="148"/>
    </row>
    <row r="120" spans="1:11" x14ac:dyDescent="0.35">
      <c r="A120" s="600">
        <f>A114+1</f>
        <v>19</v>
      </c>
      <c r="B120" s="37">
        <f>B114+10</f>
        <v>191</v>
      </c>
      <c r="C120" s="603"/>
      <c r="D120" s="90"/>
      <c r="E120" s="91"/>
      <c r="F120" s="67"/>
      <c r="G120" s="591"/>
      <c r="H120" s="138"/>
      <c r="I120" s="591"/>
      <c r="J120" s="138"/>
      <c r="K120" s="594"/>
    </row>
    <row r="121" spans="1:11" x14ac:dyDescent="0.35">
      <c r="A121" s="601"/>
      <c r="B121" s="37">
        <f t="shared" ref="B121:B124" si="18">B115+10</f>
        <v>192</v>
      </c>
      <c r="C121" s="604"/>
      <c r="D121" s="92"/>
      <c r="E121" s="24" t="s">
        <v>109</v>
      </c>
      <c r="F121" s="24"/>
      <c r="G121" s="592"/>
      <c r="H121" s="141"/>
      <c r="I121" s="592"/>
      <c r="J121" s="141"/>
      <c r="K121" s="595"/>
    </row>
    <row r="122" spans="1:11" x14ac:dyDescent="0.35">
      <c r="A122" s="601"/>
      <c r="B122" s="37">
        <f t="shared" si="18"/>
        <v>193</v>
      </c>
      <c r="C122" s="604"/>
      <c r="D122" s="87" t="b">
        <v>0</v>
      </c>
      <c r="E122" s="45" t="s">
        <v>310</v>
      </c>
      <c r="G122" s="592"/>
      <c r="H122" s="141"/>
      <c r="I122" s="592"/>
      <c r="J122" s="141"/>
      <c r="K122" s="595"/>
    </row>
    <row r="123" spans="1:11" ht="6.75" customHeight="1" x14ac:dyDescent="0.35">
      <c r="A123" s="601"/>
      <c r="B123" s="37">
        <f t="shared" si="18"/>
        <v>194</v>
      </c>
      <c r="C123" s="604"/>
      <c r="D123" s="88"/>
      <c r="E123" s="45"/>
      <c r="G123" s="592"/>
      <c r="H123" s="141"/>
      <c r="I123" s="592"/>
      <c r="J123" s="141"/>
      <c r="K123" s="595"/>
    </row>
    <row r="124" spans="1:11" ht="29.5" thickBot="1" x14ac:dyDescent="0.4">
      <c r="A124" s="602"/>
      <c r="B124" s="37">
        <f t="shared" si="18"/>
        <v>195</v>
      </c>
      <c r="C124" s="605"/>
      <c r="D124" s="89" t="b">
        <v>0</v>
      </c>
      <c r="E124" s="62" t="s">
        <v>311</v>
      </c>
      <c r="F124" s="74"/>
      <c r="G124" s="593"/>
      <c r="H124" s="143"/>
      <c r="I124" s="593"/>
      <c r="J124" s="143"/>
      <c r="K124" s="596"/>
    </row>
    <row r="125" spans="1:11" ht="6" customHeight="1" thickBot="1" x14ac:dyDescent="0.4">
      <c r="A125" s="101"/>
      <c r="B125" s="101"/>
      <c r="C125" s="148"/>
      <c r="D125" s="32"/>
      <c r="E125" s="31"/>
      <c r="F125" s="31"/>
      <c r="G125" s="148"/>
      <c r="H125" s="148"/>
      <c r="I125" s="148"/>
      <c r="J125" s="148"/>
      <c r="K125" s="148"/>
    </row>
    <row r="126" spans="1:11" x14ac:dyDescent="0.35">
      <c r="A126" s="600">
        <f>A120+1</f>
        <v>20</v>
      </c>
      <c r="B126" s="37">
        <f>B120+10</f>
        <v>201</v>
      </c>
      <c r="C126" s="603"/>
      <c r="D126" s="90"/>
      <c r="E126" s="91"/>
      <c r="F126" s="67"/>
      <c r="G126" s="591"/>
      <c r="H126" s="138"/>
      <c r="I126" s="591"/>
      <c r="J126" s="138"/>
      <c r="K126" s="594"/>
    </row>
    <row r="127" spans="1:11" x14ac:dyDescent="0.35">
      <c r="A127" s="601"/>
      <c r="B127" s="37">
        <f t="shared" ref="B127:B130" si="19">B121+10</f>
        <v>202</v>
      </c>
      <c r="C127" s="604"/>
      <c r="D127" s="92"/>
      <c r="E127" s="24" t="s">
        <v>109</v>
      </c>
      <c r="F127" s="24"/>
      <c r="G127" s="592"/>
      <c r="H127" s="141"/>
      <c r="I127" s="592"/>
      <c r="J127" s="141"/>
      <c r="K127" s="595"/>
    </row>
    <row r="128" spans="1:11" x14ac:dyDescent="0.35">
      <c r="A128" s="601"/>
      <c r="B128" s="37">
        <f t="shared" si="19"/>
        <v>203</v>
      </c>
      <c r="C128" s="604"/>
      <c r="D128" s="87" t="b">
        <v>0</v>
      </c>
      <c r="E128" s="45" t="s">
        <v>310</v>
      </c>
      <c r="G128" s="592"/>
      <c r="H128" s="141"/>
      <c r="I128" s="592"/>
      <c r="J128" s="141"/>
      <c r="K128" s="595"/>
    </row>
    <row r="129" spans="1:11" ht="6.75" customHeight="1" x14ac:dyDescent="0.35">
      <c r="A129" s="601"/>
      <c r="B129" s="37">
        <f t="shared" si="19"/>
        <v>204</v>
      </c>
      <c r="C129" s="604"/>
      <c r="D129" s="88"/>
      <c r="E129" s="45"/>
      <c r="G129" s="592"/>
      <c r="H129" s="141"/>
      <c r="I129" s="592"/>
      <c r="J129" s="141"/>
      <c r="K129" s="595"/>
    </row>
    <row r="130" spans="1:11" ht="29.5" thickBot="1" x14ac:dyDescent="0.4">
      <c r="A130" s="602"/>
      <c r="B130" s="37">
        <f t="shared" si="19"/>
        <v>205</v>
      </c>
      <c r="C130" s="605"/>
      <c r="D130" s="89" t="b">
        <v>0</v>
      </c>
      <c r="E130" s="62" t="s">
        <v>311</v>
      </c>
      <c r="F130" s="74"/>
      <c r="G130" s="593"/>
      <c r="H130" s="143"/>
      <c r="I130" s="593"/>
      <c r="J130" s="143"/>
      <c r="K130" s="596"/>
    </row>
  </sheetData>
  <mergeCells count="102">
    <mergeCell ref="A126:A130"/>
    <mergeCell ref="C126:C130"/>
    <mergeCell ref="G126:G130"/>
    <mergeCell ref="I126:I130"/>
    <mergeCell ref="K126:K130"/>
    <mergeCell ref="A120:A124"/>
    <mergeCell ref="C120:C124"/>
    <mergeCell ref="G120:G124"/>
    <mergeCell ref="I120:I124"/>
    <mergeCell ref="K120:K124"/>
    <mergeCell ref="A114:A118"/>
    <mergeCell ref="C114:C118"/>
    <mergeCell ref="G114:G118"/>
    <mergeCell ref="I114:I118"/>
    <mergeCell ref="K114:K118"/>
    <mergeCell ref="A108:A112"/>
    <mergeCell ref="C108:C112"/>
    <mergeCell ref="G108:G112"/>
    <mergeCell ref="I108:I112"/>
    <mergeCell ref="K108:K112"/>
    <mergeCell ref="A102:A106"/>
    <mergeCell ref="C102:C106"/>
    <mergeCell ref="G102:G106"/>
    <mergeCell ref="I102:I106"/>
    <mergeCell ref="K102:K106"/>
    <mergeCell ref="A96:A100"/>
    <mergeCell ref="C96:C100"/>
    <mergeCell ref="G96:G100"/>
    <mergeCell ref="I96:I100"/>
    <mergeCell ref="K96:K100"/>
    <mergeCell ref="A90:A94"/>
    <mergeCell ref="C90:C94"/>
    <mergeCell ref="G90:G94"/>
    <mergeCell ref="I90:I94"/>
    <mergeCell ref="K90:K94"/>
    <mergeCell ref="A84:A88"/>
    <mergeCell ref="C84:C88"/>
    <mergeCell ref="G84:G88"/>
    <mergeCell ref="I84:I88"/>
    <mergeCell ref="K84:K88"/>
    <mergeCell ref="A78:A82"/>
    <mergeCell ref="C78:C82"/>
    <mergeCell ref="G78:G82"/>
    <mergeCell ref="I78:I82"/>
    <mergeCell ref="K78:K82"/>
    <mergeCell ref="A72:A76"/>
    <mergeCell ref="C72:C76"/>
    <mergeCell ref="G72:G76"/>
    <mergeCell ref="I72:I76"/>
    <mergeCell ref="K72:K76"/>
    <mergeCell ref="A66:A70"/>
    <mergeCell ref="C66:C70"/>
    <mergeCell ref="G66:G70"/>
    <mergeCell ref="I66:I70"/>
    <mergeCell ref="K66:K70"/>
    <mergeCell ref="A60:A64"/>
    <mergeCell ref="C60:C64"/>
    <mergeCell ref="G60:G64"/>
    <mergeCell ref="I60:I64"/>
    <mergeCell ref="K60:K64"/>
    <mergeCell ref="A54:A58"/>
    <mergeCell ref="C54:C58"/>
    <mergeCell ref="G54:G58"/>
    <mergeCell ref="I54:I58"/>
    <mergeCell ref="K54:K58"/>
    <mergeCell ref="A48:A52"/>
    <mergeCell ref="C48:C52"/>
    <mergeCell ref="G48:G52"/>
    <mergeCell ref="I48:I52"/>
    <mergeCell ref="K48:K52"/>
    <mergeCell ref="A42:A46"/>
    <mergeCell ref="C42:C46"/>
    <mergeCell ref="G42:G46"/>
    <mergeCell ref="I42:I46"/>
    <mergeCell ref="K42:K46"/>
    <mergeCell ref="A36:A40"/>
    <mergeCell ref="C36:C40"/>
    <mergeCell ref="G36:G40"/>
    <mergeCell ref="I36:I40"/>
    <mergeCell ref="K36:K40"/>
    <mergeCell ref="A30:A34"/>
    <mergeCell ref="C30:C34"/>
    <mergeCell ref="G30:G34"/>
    <mergeCell ref="I30:I34"/>
    <mergeCell ref="K30:K34"/>
    <mergeCell ref="A24:A28"/>
    <mergeCell ref="C24:C28"/>
    <mergeCell ref="G24:G28"/>
    <mergeCell ref="I24:I28"/>
    <mergeCell ref="K24:K28"/>
    <mergeCell ref="A1:E1"/>
    <mergeCell ref="A18:A22"/>
    <mergeCell ref="C18:C22"/>
    <mergeCell ref="G18:G22"/>
    <mergeCell ref="I18:I22"/>
    <mergeCell ref="K18:K22"/>
    <mergeCell ref="G12:G16"/>
    <mergeCell ref="I12:I16"/>
    <mergeCell ref="K12:K16"/>
    <mergeCell ref="C12:C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$E$12=INputs!$AX$3</xm:f>
            <x14:dxf>
              <font>
                <color theme="1"/>
              </font>
            </x14:dxf>
          </x14:cfRule>
          <xm:sqref>D14:E16</xm:sqref>
        </x14:conditionalFormatting>
        <x14:conditionalFormatting xmlns:xm="http://schemas.microsoft.com/office/excel/2006/main">
          <x14:cfRule type="expression" priority="144" id="{2D39303C-8098-4D3D-A0E1-4C2CA515ECA8}">
            <xm:f>$E$18=INputs!$AX$3</xm:f>
            <x14:dxf>
              <font>
                <color theme="1"/>
              </font>
            </x14:dxf>
          </x14:cfRule>
          <xm:sqref>D20:E20</xm:sqref>
        </x14:conditionalFormatting>
        <x14:conditionalFormatting xmlns:xm="http://schemas.microsoft.com/office/excel/2006/main">
          <x14:cfRule type="expression" priority="143" id="{8CE16887-73C8-4F2F-845B-B173D5D59BE0}">
            <xm:f>$E$18=INputs!$AX$3</xm:f>
            <x14:dxf>
              <font>
                <color theme="1"/>
              </font>
            </x14:dxf>
          </x14:cfRule>
          <xm:sqref>D22:E22</xm:sqref>
        </x14:conditionalFormatting>
        <x14:conditionalFormatting xmlns:xm="http://schemas.microsoft.com/office/excel/2006/main">
          <x14:cfRule type="expression" priority="139" id="{3022968A-B44B-4108-A58D-03939480D1A5}">
            <xm:f>$E$24=INputs!$AX$3</xm:f>
            <x14:dxf>
              <font>
                <color theme="1"/>
              </font>
            </x14:dxf>
          </x14:cfRule>
          <xm:sqref>D26:E26</xm:sqref>
        </x14:conditionalFormatting>
        <x14:conditionalFormatting xmlns:xm="http://schemas.microsoft.com/office/excel/2006/main">
          <x14:cfRule type="expression" priority="110" id="{5BDBE183-DF31-4550-95CF-6F8B04AD6C4B}">
            <xm:f>$E$12=INputs!$AX$3</xm:f>
            <x14:dxf>
              <font>
                <color theme="1"/>
              </font>
            </x14:dxf>
          </x14:cfRule>
          <xm:sqref>D27:E27</xm:sqref>
        </x14:conditionalFormatting>
        <x14:conditionalFormatting xmlns:xm="http://schemas.microsoft.com/office/excel/2006/main">
          <x14:cfRule type="expression" priority="140" id="{5892C245-12FA-4EEC-B3B2-CA0A5149EAEC}">
            <xm:f>$E$24=INputs!$AX$3</xm:f>
            <x14:dxf>
              <font>
                <color theme="1"/>
              </font>
            </x14:dxf>
          </x14:cfRule>
          <xm:sqref>D28:E28</xm:sqref>
        </x14:conditionalFormatting>
        <x14:conditionalFormatting xmlns:xm="http://schemas.microsoft.com/office/excel/2006/main">
          <x14:cfRule type="expression" priority="136" id="{850193AF-AB9B-47D1-BBE1-529235F19191}">
            <xm:f>$E$30=INputs!$AX$3</xm:f>
            <x14:dxf>
              <font>
                <color theme="1"/>
              </font>
            </x14:dxf>
          </x14:cfRule>
          <xm:sqref>D32:E32</xm:sqref>
        </x14:conditionalFormatting>
        <x14:conditionalFormatting xmlns:xm="http://schemas.microsoft.com/office/excel/2006/main">
          <x14:cfRule type="expression" priority="109" id="{D110DF07-149E-4C9F-A1A6-82C6339BC279}">
            <xm:f>$E$12=INputs!$AX$3</xm:f>
            <x14:dxf>
              <font>
                <color theme="1"/>
              </font>
            </x14:dxf>
          </x14:cfRule>
          <xm:sqref>D33:E33</xm:sqref>
        </x14:conditionalFormatting>
        <x14:conditionalFormatting xmlns:xm="http://schemas.microsoft.com/office/excel/2006/main">
          <x14:cfRule type="expression" priority="135" id="{5E0CDD6A-C354-4E2A-952C-481221020A74}">
            <xm:f>$E$30=INputs!$AX$3</xm:f>
            <x14:dxf>
              <font>
                <color theme="1"/>
              </font>
            </x14:dxf>
          </x14:cfRule>
          <xm:sqref>D34:E34</xm:sqref>
        </x14:conditionalFormatting>
        <x14:conditionalFormatting xmlns:xm="http://schemas.microsoft.com/office/excel/2006/main">
          <x14:cfRule type="expression" priority="131" id="{1989838F-0D3A-4083-9BB7-E1E7F87FB76A}">
            <xm:f>$E$36=INputs!$AX$3</xm:f>
            <x14:dxf>
              <font>
                <color theme="1"/>
              </font>
            </x14:dxf>
          </x14:cfRule>
          <xm:sqref>D38:E38</xm:sqref>
        </x14:conditionalFormatting>
        <x14:conditionalFormatting xmlns:xm="http://schemas.microsoft.com/office/excel/2006/main">
          <x14:cfRule type="expression" priority="108" id="{FFD7841E-AC27-451F-801E-4C334B92D87B}">
            <xm:f>$E$12=INputs!$AX$3</xm:f>
            <x14:dxf>
              <font>
                <color theme="1"/>
              </font>
            </x14:dxf>
          </x14:cfRule>
          <xm:sqref>D39:E39</xm:sqref>
        </x14:conditionalFormatting>
        <x14:conditionalFormatting xmlns:xm="http://schemas.microsoft.com/office/excel/2006/main">
          <x14:cfRule type="expression" priority="132" id="{2C326432-DA87-4862-BF8C-210420BC99A4}">
            <xm:f>$E$36=INputs!$AX$3</xm:f>
            <x14:dxf>
              <font>
                <color theme="1"/>
              </font>
            </x14:dxf>
          </x14:cfRule>
          <xm:sqref>D40:E40</xm:sqref>
        </x14:conditionalFormatting>
        <x14:conditionalFormatting xmlns:xm="http://schemas.microsoft.com/office/excel/2006/main">
          <x14:cfRule type="expression" priority="128" id="{3A5585F0-AC7E-4098-8CE0-CFFDAB91E14E}">
            <xm:f>$E$42=INputs!$AX$3</xm:f>
            <x14:dxf>
              <font>
                <color theme="1"/>
              </font>
            </x14:dxf>
          </x14:cfRule>
          <xm:sqref>D44:E44</xm:sqref>
        </x14:conditionalFormatting>
        <x14:conditionalFormatting xmlns:xm="http://schemas.microsoft.com/office/excel/2006/main">
          <x14:cfRule type="expression" priority="107" id="{EBB2895D-5202-413B-B03E-1F2152D62F42}">
            <xm:f>$E$12=INputs!$AX$3</xm:f>
            <x14:dxf>
              <font>
                <color theme="1"/>
              </font>
            </x14:dxf>
          </x14:cfRule>
          <xm:sqref>D45:E45</xm:sqref>
        </x14:conditionalFormatting>
        <x14:conditionalFormatting xmlns:xm="http://schemas.microsoft.com/office/excel/2006/main">
          <x14:cfRule type="expression" priority="127" id="{DA0FE692-5269-4BF0-B313-CC932AEB4DFD}">
            <xm:f>$E$42=INputs!$AX$3</xm:f>
            <x14:dxf>
              <font>
                <color theme="1"/>
              </font>
            </x14:dxf>
          </x14:cfRule>
          <xm:sqref>D46:E46</xm:sqref>
        </x14:conditionalFormatting>
        <x14:conditionalFormatting xmlns:xm="http://schemas.microsoft.com/office/excel/2006/main">
          <x14:cfRule type="expression" priority="124" id="{07642CD1-9552-4B38-9654-FFD6096B078F}">
            <xm:f>$E$48=INputs!$AX$3</xm:f>
            <x14:dxf>
              <font>
                <color theme="1"/>
              </font>
            </x14:dxf>
          </x14:cfRule>
          <xm:sqref>D50:E50</xm:sqref>
        </x14:conditionalFormatting>
        <x14:conditionalFormatting xmlns:xm="http://schemas.microsoft.com/office/excel/2006/main">
          <x14:cfRule type="expression" priority="106" id="{F68576F7-F6F5-4CBC-AE8D-36A94EFE4F82}">
            <xm:f>$E$12=INputs!$AX$3</xm:f>
            <x14:dxf>
              <font>
                <color theme="1"/>
              </font>
            </x14:dxf>
          </x14:cfRule>
          <xm:sqref>D51:E51</xm:sqref>
        </x14:conditionalFormatting>
        <x14:conditionalFormatting xmlns:xm="http://schemas.microsoft.com/office/excel/2006/main">
          <x14:cfRule type="expression" priority="123" id="{D2E3EFC1-47C6-4A31-BAA3-FF85128A8056}">
            <xm:f>$E$48=INputs!$AX$3</xm:f>
            <x14:dxf>
              <font>
                <color theme="1"/>
              </font>
            </x14:dxf>
          </x14:cfRule>
          <xm:sqref>D52:E52</xm:sqref>
        </x14:conditionalFormatting>
        <x14:conditionalFormatting xmlns:xm="http://schemas.microsoft.com/office/excel/2006/main">
          <x14:cfRule type="expression" priority="120" id="{583A6CCF-8598-46E7-9E9B-CFF7BC0E85BA}">
            <xm:f>$E54=INputs!$AX$3</xm:f>
            <x14:dxf>
              <font>
                <color theme="1"/>
              </font>
            </x14:dxf>
          </x14:cfRule>
          <xm:sqref>D56:E56</xm:sqref>
        </x14:conditionalFormatting>
        <x14:conditionalFormatting xmlns:xm="http://schemas.microsoft.com/office/excel/2006/main">
          <x14:cfRule type="expression" priority="105" id="{23E310DB-755D-4B21-97D5-39B4994FE310}">
            <xm:f>$E$12=INputs!$AX$3</xm:f>
            <x14:dxf>
              <font>
                <color theme="1"/>
              </font>
            </x14:dxf>
          </x14:cfRule>
          <xm:sqref>D57:E57</xm:sqref>
        </x14:conditionalFormatting>
        <x14:conditionalFormatting xmlns:xm="http://schemas.microsoft.com/office/excel/2006/main">
          <x14:cfRule type="expression" priority="119" id="{5E84C641-D9A8-42AF-845A-D373F164ECD5}">
            <xm:f>$E54=INputs!$AX$3</xm:f>
            <x14:dxf>
              <font>
                <color theme="1"/>
              </font>
            </x14:dxf>
          </x14:cfRule>
          <xm:sqref>D58:E58</xm:sqref>
        </x14:conditionalFormatting>
        <x14:conditionalFormatting xmlns:xm="http://schemas.microsoft.com/office/excel/2006/main">
          <x14:cfRule type="expression" priority="56" id="{B1A3F153-6654-47DD-9758-B34A03A24A34}">
            <xm:f>$E60=INputs!$AX$3</xm:f>
            <x14:dxf>
              <font>
                <color theme="1"/>
              </font>
            </x14:dxf>
          </x14:cfRule>
          <xm:sqref>D62:E62</xm:sqref>
        </x14:conditionalFormatting>
        <x14:conditionalFormatting xmlns:xm="http://schemas.microsoft.com/office/excel/2006/main">
          <x14:cfRule type="expression" priority="53" id="{7C186968-A56D-4327-9E7D-275FA872011A}">
            <xm:f>$E$12=INputs!$AX$3</xm:f>
            <x14:dxf>
              <font>
                <color theme="1"/>
              </font>
            </x14:dxf>
          </x14:cfRule>
          <xm:sqref>D63:E63</xm:sqref>
        </x14:conditionalFormatting>
        <x14:conditionalFormatting xmlns:xm="http://schemas.microsoft.com/office/excel/2006/main">
          <x14:cfRule type="expression" priority="55" id="{C3703E42-C10A-4BD6-803B-17807C1980FF}">
            <xm:f>$E60=INputs!$AX$3</xm:f>
            <x14:dxf>
              <font>
                <color theme="1"/>
              </font>
            </x14:dxf>
          </x14:cfRule>
          <xm:sqref>D64:E64</xm:sqref>
        </x14:conditionalFormatting>
        <x14:conditionalFormatting xmlns:xm="http://schemas.microsoft.com/office/excel/2006/main">
          <x14:cfRule type="expression" priority="52" id="{0D70CD30-1695-4E1F-9134-DEEB7B0171BF}">
            <xm:f>$E66=INputs!$AX$3</xm:f>
            <x14:dxf>
              <font>
                <color theme="1"/>
              </font>
            </x14:dxf>
          </x14:cfRule>
          <xm:sqref>D68:E68</xm:sqref>
        </x14:conditionalFormatting>
        <x14:conditionalFormatting xmlns:xm="http://schemas.microsoft.com/office/excel/2006/main">
          <x14:cfRule type="expression" priority="49" id="{0B39E377-C326-4B5A-AAA7-22CCD6253278}">
            <xm:f>$E$12=INputs!$AX$3</xm:f>
            <x14:dxf>
              <font>
                <color theme="1"/>
              </font>
            </x14:dxf>
          </x14:cfRule>
          <xm:sqref>D69:E69</xm:sqref>
        </x14:conditionalFormatting>
        <x14:conditionalFormatting xmlns:xm="http://schemas.microsoft.com/office/excel/2006/main">
          <x14:cfRule type="expression" priority="51" id="{7A62BF0E-1E06-45BC-AFE1-CA5066CD9F1A}">
            <xm:f>$E66=INputs!$AX$3</xm:f>
            <x14:dxf>
              <font>
                <color theme="1"/>
              </font>
            </x14:dxf>
          </x14:cfRule>
          <xm:sqref>D70:E70</xm:sqref>
        </x14:conditionalFormatting>
        <x14:conditionalFormatting xmlns:xm="http://schemas.microsoft.com/office/excel/2006/main">
          <x14:cfRule type="expression" priority="48" id="{CF472755-7F8B-447B-963A-24D042855BF3}">
            <xm:f>$E72=INputs!$AX$3</xm:f>
            <x14:dxf>
              <font>
                <color theme="1"/>
              </font>
            </x14:dxf>
          </x14:cfRule>
          <xm:sqref>D74:E74</xm:sqref>
        </x14:conditionalFormatting>
        <x14:conditionalFormatting xmlns:xm="http://schemas.microsoft.com/office/excel/2006/main">
          <x14:cfRule type="expression" priority="45" id="{3A2D2377-D80D-4637-86A6-D06D0FEB93CB}">
            <xm:f>$E$12=INputs!$AX$3</xm:f>
            <x14:dxf>
              <font>
                <color theme="1"/>
              </font>
            </x14:dxf>
          </x14:cfRule>
          <xm:sqref>D75:E75</xm:sqref>
        </x14:conditionalFormatting>
        <x14:conditionalFormatting xmlns:xm="http://schemas.microsoft.com/office/excel/2006/main">
          <x14:cfRule type="expression" priority="47" id="{D5BE80D6-2E0E-47AA-AA64-1474983E0EA5}">
            <xm:f>$E72=INputs!$AX$3</xm:f>
            <x14:dxf>
              <font>
                <color theme="1"/>
              </font>
            </x14:dxf>
          </x14:cfRule>
          <xm:sqref>D76:E76</xm:sqref>
        </x14:conditionalFormatting>
        <x14:conditionalFormatting xmlns:xm="http://schemas.microsoft.com/office/excel/2006/main">
          <x14:cfRule type="expression" priority="44" id="{82E25267-92E7-4940-B8C7-4BD193B5EAB5}">
            <xm:f>$E78=INputs!$AX$3</xm:f>
            <x14:dxf>
              <font>
                <color theme="1"/>
              </font>
            </x14:dxf>
          </x14:cfRule>
          <xm:sqref>D80:E80</xm:sqref>
        </x14:conditionalFormatting>
        <x14:conditionalFormatting xmlns:xm="http://schemas.microsoft.com/office/excel/2006/main">
          <x14:cfRule type="expression" priority="41" id="{F469CE43-3CDB-4570-B682-6E14A1507EA1}">
            <xm:f>$E$12=INputs!$AX$3</xm:f>
            <x14:dxf>
              <font>
                <color theme="1"/>
              </font>
            </x14:dxf>
          </x14:cfRule>
          <xm:sqref>D81:E81</xm:sqref>
        </x14:conditionalFormatting>
        <x14:conditionalFormatting xmlns:xm="http://schemas.microsoft.com/office/excel/2006/main">
          <x14:cfRule type="expression" priority="43" id="{C02B664F-A821-436B-9DCD-EB91E5AE0505}">
            <xm:f>$E78=INputs!$AX$3</xm:f>
            <x14:dxf>
              <font>
                <color theme="1"/>
              </font>
            </x14:dxf>
          </x14:cfRule>
          <xm:sqref>D82:E82</xm:sqref>
        </x14:conditionalFormatting>
        <x14:conditionalFormatting xmlns:xm="http://schemas.microsoft.com/office/excel/2006/main">
          <x14:cfRule type="expression" priority="40" id="{35543E00-FDCF-4841-968A-C3C88198FC7C}">
            <xm:f>$E84=INputs!$AX$3</xm:f>
            <x14:dxf>
              <font>
                <color theme="1"/>
              </font>
            </x14:dxf>
          </x14:cfRule>
          <xm:sqref>D86:E86</xm:sqref>
        </x14:conditionalFormatting>
        <x14:conditionalFormatting xmlns:xm="http://schemas.microsoft.com/office/excel/2006/main">
          <x14:cfRule type="expression" priority="37" id="{27B45BF5-4DB7-4285-8550-6C2E7E08EC97}">
            <xm:f>$E$12=INputs!$AX$3</xm:f>
            <x14:dxf>
              <font>
                <color theme="1"/>
              </font>
            </x14:dxf>
          </x14:cfRule>
          <xm:sqref>D87:E87</xm:sqref>
        </x14:conditionalFormatting>
        <x14:conditionalFormatting xmlns:xm="http://schemas.microsoft.com/office/excel/2006/main">
          <x14:cfRule type="expression" priority="39" id="{9FC7312E-FE35-49F8-8B9A-5A10DA9E7F59}">
            <xm:f>$E84=INputs!$AX$3</xm:f>
            <x14:dxf>
              <font>
                <color theme="1"/>
              </font>
            </x14:dxf>
          </x14:cfRule>
          <xm:sqref>D88:E88</xm:sqref>
        </x14:conditionalFormatting>
        <x14:conditionalFormatting xmlns:xm="http://schemas.microsoft.com/office/excel/2006/main">
          <x14:cfRule type="expression" priority="36" id="{476E2A2D-33C5-4B9D-A9E3-7A27AFDB7C70}">
            <xm:f>$E90=INputs!$AX$3</xm:f>
            <x14:dxf>
              <font>
                <color theme="1"/>
              </font>
            </x14:dxf>
          </x14:cfRule>
          <xm:sqref>D92:E92</xm:sqref>
        </x14:conditionalFormatting>
        <x14:conditionalFormatting xmlns:xm="http://schemas.microsoft.com/office/excel/2006/main">
          <x14:cfRule type="expression" priority="33" id="{396BA10C-FFD5-455F-814B-F101D1A64240}">
            <xm:f>$E$12=INputs!$AX$3</xm:f>
            <x14:dxf>
              <font>
                <color theme="1"/>
              </font>
            </x14:dxf>
          </x14:cfRule>
          <xm:sqref>D93:E93</xm:sqref>
        </x14:conditionalFormatting>
        <x14:conditionalFormatting xmlns:xm="http://schemas.microsoft.com/office/excel/2006/main">
          <x14:cfRule type="expression" priority="35" id="{BF6E7A18-7BEC-4704-9F7A-A832A23BECAD}">
            <xm:f>$E90=INputs!$AX$3</xm:f>
            <x14:dxf>
              <font>
                <color theme="1"/>
              </font>
            </x14:dxf>
          </x14:cfRule>
          <xm:sqref>D94:E94</xm:sqref>
        </x14:conditionalFormatting>
        <x14:conditionalFormatting xmlns:xm="http://schemas.microsoft.com/office/excel/2006/main">
          <x14:cfRule type="expression" priority="28" id="{21178AEC-3905-4769-96B6-C58B65A45C6F}">
            <xm:f>$E96=INputs!$AX$3</xm:f>
            <x14:dxf>
              <font>
                <color theme="1"/>
              </font>
            </x14:dxf>
          </x14:cfRule>
          <xm:sqref>D98:E98</xm:sqref>
        </x14:conditionalFormatting>
        <x14:conditionalFormatting xmlns:xm="http://schemas.microsoft.com/office/excel/2006/main">
          <x14:cfRule type="expression" priority="25" id="{C183F19E-83C4-4CAD-B659-175E7E992663}">
            <xm:f>$E$12=INputs!$AX$3</xm:f>
            <x14:dxf>
              <font>
                <color theme="1"/>
              </font>
            </x14:dxf>
          </x14:cfRule>
          <xm:sqref>D99:E99</xm:sqref>
        </x14:conditionalFormatting>
        <x14:conditionalFormatting xmlns:xm="http://schemas.microsoft.com/office/excel/2006/main">
          <x14:cfRule type="expression" priority="27" id="{838026A2-07BE-41B0-ACA2-1BBD68A9CAC9}">
            <xm:f>$E96=INputs!$AX$3</xm:f>
            <x14:dxf>
              <font>
                <color theme="1"/>
              </font>
            </x14:dxf>
          </x14:cfRule>
          <xm:sqref>D100:E100</xm:sqref>
        </x14:conditionalFormatting>
        <x14:conditionalFormatting xmlns:xm="http://schemas.microsoft.com/office/excel/2006/main">
          <x14:cfRule type="expression" priority="32" id="{DE284DB7-1136-4646-A083-12001D8C0564}">
            <xm:f>$E102=INputs!$AX$3</xm:f>
            <x14:dxf>
              <font>
                <color theme="1"/>
              </font>
            </x14:dxf>
          </x14:cfRule>
          <xm:sqref>D104:E104</xm:sqref>
        </x14:conditionalFormatting>
        <x14:conditionalFormatting xmlns:xm="http://schemas.microsoft.com/office/excel/2006/main">
          <x14:cfRule type="expression" priority="29" id="{3A16BBE7-6260-4349-9E7E-BC417C37D694}">
            <xm:f>$E$12=INputs!$AX$3</xm:f>
            <x14:dxf>
              <font>
                <color theme="1"/>
              </font>
            </x14:dxf>
          </x14:cfRule>
          <xm:sqref>D105:E105</xm:sqref>
        </x14:conditionalFormatting>
        <x14:conditionalFormatting xmlns:xm="http://schemas.microsoft.com/office/excel/2006/main">
          <x14:cfRule type="expression" priority="31" id="{E0AE9492-5026-49E1-9CF3-F05418B38FD6}">
            <xm:f>$E102=INputs!$AX$3</xm:f>
            <x14:dxf>
              <font>
                <color theme="1"/>
              </font>
            </x14:dxf>
          </x14:cfRule>
          <xm:sqref>D106:E106</xm:sqref>
        </x14:conditionalFormatting>
        <x14:conditionalFormatting xmlns:xm="http://schemas.microsoft.com/office/excel/2006/main">
          <x14:cfRule type="expression" priority="24" id="{BDE25F99-1A39-4B32-8A9A-7CAAF8B546B4}">
            <xm:f>$E108=INputs!$AX$3</xm:f>
            <x14:dxf>
              <font>
                <color theme="1"/>
              </font>
            </x14:dxf>
          </x14:cfRule>
          <xm:sqref>D110:E110</xm:sqref>
        </x14:conditionalFormatting>
        <x14:conditionalFormatting xmlns:xm="http://schemas.microsoft.com/office/excel/2006/main">
          <x14:cfRule type="expression" priority="21" id="{C0701E6C-298C-419A-A9FF-DDB6479D8F86}">
            <xm:f>$E$12=INputs!$AX$3</xm:f>
            <x14:dxf>
              <font>
                <color theme="1"/>
              </font>
            </x14:dxf>
          </x14:cfRule>
          <xm:sqref>D111:E111</xm:sqref>
        </x14:conditionalFormatting>
        <x14:conditionalFormatting xmlns:xm="http://schemas.microsoft.com/office/excel/2006/main">
          <x14:cfRule type="expression" priority="23" id="{EB8C41BE-0D33-4977-A1A6-AF3F7E87184B}">
            <xm:f>$E108=INputs!$AX$3</xm:f>
            <x14:dxf>
              <font>
                <color theme="1"/>
              </font>
            </x14:dxf>
          </x14:cfRule>
          <xm:sqref>D112:E112</xm:sqref>
        </x14:conditionalFormatting>
        <x14:conditionalFormatting xmlns:xm="http://schemas.microsoft.com/office/excel/2006/main">
          <x14:cfRule type="expression" priority="20" id="{A519C586-FF76-4F62-AD05-429B27D05EE3}">
            <xm:f>$E114=INputs!$AX$3</xm:f>
            <x14:dxf>
              <font>
                <color theme="1"/>
              </font>
            </x14:dxf>
          </x14:cfRule>
          <xm:sqref>D116:E116</xm:sqref>
        </x14:conditionalFormatting>
        <x14:conditionalFormatting xmlns:xm="http://schemas.microsoft.com/office/excel/2006/main">
          <x14:cfRule type="expression" priority="17" id="{D88B6ABD-803E-4A7C-9AC6-372A17D7B25B}">
            <xm:f>$E$12=INputs!$AX$3</xm:f>
            <x14:dxf>
              <font>
                <color theme="1"/>
              </font>
            </x14:dxf>
          </x14:cfRule>
          <xm:sqref>D117:E117</xm:sqref>
        </x14:conditionalFormatting>
        <x14:conditionalFormatting xmlns:xm="http://schemas.microsoft.com/office/excel/2006/main">
          <x14:cfRule type="expression" priority="19" id="{1F7C6A3A-6AC0-4A63-8776-8ECD2639FF72}">
            <xm:f>$E114=INputs!$AX$3</xm:f>
            <x14:dxf>
              <font>
                <color theme="1"/>
              </font>
            </x14:dxf>
          </x14:cfRule>
          <xm:sqref>D118:E118</xm:sqref>
        </x14:conditionalFormatting>
        <x14:conditionalFormatting xmlns:xm="http://schemas.microsoft.com/office/excel/2006/main">
          <x14:cfRule type="expression" priority="8" id="{F8741A5D-87A6-41D7-9116-9B25FCC136E4}">
            <xm:f>$E120=INputs!$AX$3</xm:f>
            <x14:dxf>
              <font>
                <color theme="1"/>
              </font>
            </x14:dxf>
          </x14:cfRule>
          <xm:sqref>D122:E122</xm:sqref>
        </x14:conditionalFormatting>
        <x14:conditionalFormatting xmlns:xm="http://schemas.microsoft.com/office/excel/2006/main">
          <x14:cfRule type="expression" priority="5" id="{B8245BC3-BA44-4321-8465-21038B164822}">
            <xm:f>$E$12=INputs!$AX$3</xm:f>
            <x14:dxf>
              <font>
                <color theme="1"/>
              </font>
            </x14:dxf>
          </x14:cfRule>
          <xm:sqref>D123:E123</xm:sqref>
        </x14:conditionalFormatting>
        <x14:conditionalFormatting xmlns:xm="http://schemas.microsoft.com/office/excel/2006/main">
          <x14:cfRule type="expression" priority="7" id="{9C2E3A35-70E5-4DD1-A221-4130530E5400}">
            <xm:f>$E120=INputs!$AX$3</xm:f>
            <x14:dxf>
              <font>
                <color theme="1"/>
              </font>
            </x14:dxf>
          </x14:cfRule>
          <xm:sqref>D124:E124</xm:sqref>
        </x14:conditionalFormatting>
        <x14:conditionalFormatting xmlns:xm="http://schemas.microsoft.com/office/excel/2006/main">
          <x14:cfRule type="expression" priority="4" id="{6EB4E429-F5A5-43EF-B495-2472EC7B23A5}">
            <xm:f>$E126=INputs!$AX$3</xm:f>
            <x14:dxf>
              <font>
                <color theme="1"/>
              </font>
            </x14:dxf>
          </x14:cfRule>
          <xm:sqref>D128:E128</xm:sqref>
        </x14:conditionalFormatting>
        <x14:conditionalFormatting xmlns:xm="http://schemas.microsoft.com/office/excel/2006/main">
          <x14:cfRule type="expression" priority="1" id="{B77E763B-A5BD-40EF-915D-9953E1FB3971}">
            <xm:f>$E$12=INputs!$AX$3</xm:f>
            <x14:dxf>
              <font>
                <color theme="1"/>
              </font>
            </x14:dxf>
          </x14:cfRule>
          <xm:sqref>D129:E129</xm:sqref>
        </x14:conditionalFormatting>
        <x14:conditionalFormatting xmlns:xm="http://schemas.microsoft.com/office/excel/2006/main">
          <x14:cfRule type="expression" priority="3" id="{F2C1786A-2240-402A-A6B7-4F60B6BDFDD4}">
            <xm:f>$E126=INputs!$AX$3</xm:f>
            <x14:dxf>
              <font>
                <color theme="1"/>
              </font>
            </x14:dxf>
          </x14:cfRule>
          <xm:sqref>D130:E130</xm:sqref>
        </x14:conditionalFormatting>
        <x14:conditionalFormatting xmlns:xm="http://schemas.microsoft.com/office/excel/2006/main">
          <x14:cfRule type="expression" priority="117" id="{ED55928B-1615-459C-9BF8-E6E6309DB928}">
            <xm:f>$E12=INputs!$AX$3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$E18=INputs!$AX$3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$E24=INputs!$AX$3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$E30=INputs!$AX$3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$E36=INputs!$AX$3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$E42=INputs!$AX$3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$E48=INputs!$AX$3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$E54=INputs!$AX$3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$E60=INputs!$AX$3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$E66=INputs!$AX$3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$E72=INputs!$AX$3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$E78=INputs!$AX$3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$E84=INputs!$AX$3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$E90=INputs!$AX$3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$E96=INputs!$AX$3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$E102=INputs!$AX$3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$E108=INputs!$AX$3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$E114=INputs!$AX$3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$E120=INputs!$AX$3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$E126=INputs!$AX$3</xm:f>
            <x14:dxf>
              <font>
                <color theme="0" tint="-0.34998626667073579"/>
              </font>
            </x14:dxf>
          </x14:cfRule>
          <xm:sqref>E127:F127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J69"/>
  <sheetViews>
    <sheetView showGridLines="0" zoomScaleNormal="100" workbookViewId="0">
      <pane xSplit="1" ySplit="2" topLeftCell="C3" activePane="bottomRight" state="frozen"/>
      <selection pane="topRight" activeCell="B1" sqref="B1"/>
      <selection pane="bottomLeft" activeCell="A3" sqref="A3"/>
      <selection pane="bottomRight" activeCell="T5" sqref="T5"/>
    </sheetView>
  </sheetViews>
  <sheetFormatPr defaultRowHeight="14.5" outlineLevelRow="1" x14ac:dyDescent="0.35"/>
  <cols>
    <col min="1" max="1" width="4.90625" style="283" hidden="1" customWidth="1"/>
    <col min="2" max="2" width="3.7265625" style="35" hidden="1" customWidth="1"/>
    <col min="3" max="3" width="3.6328125" style="35"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1.26953125" customWidth="1"/>
    <col min="11" max="11" width="4"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19" width="3.90625" customWidth="1"/>
    <col min="20" max="20" width="29.36328125" customWidth="1"/>
    <col min="21" max="21" width="3" customWidth="1"/>
    <col min="22" max="22" width="38" customWidth="1"/>
    <col min="23" max="23" width="4.54296875" customWidth="1"/>
    <col min="24" max="24" width="20.7265625" customWidth="1"/>
    <col min="25" max="25" width="22.90625" customWidth="1"/>
    <col min="26" max="26" width="4.36328125" customWidth="1"/>
    <col min="27" max="27" width="4.1796875" customWidth="1"/>
    <col min="28" max="28" width="40.81640625" customWidth="1"/>
    <col min="29" max="29" width="3.54296875" hidden="1" customWidth="1"/>
    <col min="30" max="30" width="5.26953125" customWidth="1"/>
    <col min="31" max="31" width="42.26953125" customWidth="1"/>
    <col min="32" max="32" width="1.26953125" customWidth="1"/>
    <col min="33" max="33" width="3.26953125" bestFit="1" customWidth="1"/>
    <col min="34" max="34" width="25.81640625" customWidth="1"/>
    <col min="35" max="35" width="2" bestFit="1" customWidth="1"/>
    <col min="36" max="36" width="3.26953125" bestFit="1" customWidth="1"/>
    <col min="37" max="37" width="35.81640625" customWidth="1"/>
    <col min="38" max="38" width="22" bestFit="1" customWidth="1"/>
    <col min="39" max="39" width="2.1796875" customWidth="1"/>
    <col min="40" max="40" width="3.26953125" bestFit="1" customWidth="1"/>
    <col min="41" max="41" width="30.1796875" customWidth="1"/>
    <col min="42" max="42" width="4" customWidth="1"/>
    <col min="43" max="43" width="3.1796875" customWidth="1"/>
    <col min="44" max="44" width="3.26953125" bestFit="1" customWidth="1"/>
    <col min="45" max="45" width="19.54296875" customWidth="1"/>
    <col min="46" max="46" width="24" customWidth="1"/>
    <col min="47" max="47" width="2.1796875" customWidth="1"/>
    <col min="48" max="48" width="3.26953125" bestFit="1" customWidth="1"/>
    <col min="49" max="49" width="30.54296875" customWidth="1"/>
    <col min="50" max="50" width="2.1796875" customWidth="1"/>
    <col min="51" max="51" width="35.54296875" customWidth="1"/>
  </cols>
  <sheetData>
    <row r="1" spans="1:36" ht="33" customHeight="1" x14ac:dyDescent="0.65">
      <c r="A1" s="380"/>
      <c r="C1" s="398"/>
      <c r="D1" s="397" t="s">
        <v>344</v>
      </c>
      <c r="E1" s="266"/>
      <c r="F1" s="689" t="s">
        <v>322</v>
      </c>
      <c r="G1" s="689"/>
      <c r="H1" s="395">
        <v>1</v>
      </c>
      <c r="I1" s="396"/>
      <c r="J1" s="395">
        <v>1</v>
      </c>
      <c r="K1" s="396"/>
      <c r="L1" s="395">
        <v>1</v>
      </c>
      <c r="M1" s="396"/>
      <c r="N1" s="696">
        <v>1</v>
      </c>
      <c r="O1" s="697"/>
      <c r="P1" s="388"/>
      <c r="Q1" s="267"/>
      <c r="R1" s="267"/>
      <c r="S1" s="266"/>
      <c r="T1" s="266"/>
      <c r="U1" s="266"/>
      <c r="V1" s="266"/>
      <c r="W1" s="266"/>
      <c r="X1" s="266"/>
      <c r="Y1" s="266"/>
      <c r="Z1" s="266"/>
      <c r="AA1" s="266"/>
      <c r="AB1" s="266"/>
      <c r="AC1" s="266"/>
      <c r="AD1" s="266"/>
      <c r="AE1" s="266"/>
      <c r="AF1" s="266"/>
      <c r="AG1" s="266"/>
      <c r="AH1" s="266"/>
      <c r="AI1" s="266"/>
      <c r="AJ1" s="266"/>
    </row>
    <row r="2" spans="1:36" s="13" customFormat="1" ht="35" customHeight="1" x14ac:dyDescent="0.35">
      <c r="A2" s="386"/>
      <c r="B2" s="387"/>
      <c r="C2" s="399"/>
      <c r="D2" s="386"/>
      <c r="E2" s="386"/>
      <c r="F2" s="689"/>
      <c r="G2" s="689"/>
      <c r="H2" s="389" t="str">
        <f>D7</f>
        <v>Sensitivity Labels</v>
      </c>
      <c r="I2" s="386"/>
      <c r="J2" s="389" t="str">
        <f>D42</f>
        <v>Publishing</v>
      </c>
      <c r="K2" s="389"/>
      <c r="L2" s="389" t="str">
        <f>D53</f>
        <v>Service-Side Auto-Labeling Policies</v>
      </c>
      <c r="M2" s="389"/>
      <c r="N2" s="698" t="str">
        <f>D60</f>
        <v>Data Loss Prevention (DLP)</v>
      </c>
      <c r="O2" s="698"/>
      <c r="P2" s="266"/>
      <c r="Q2" s="386"/>
      <c r="R2" s="386"/>
      <c r="S2" s="386"/>
      <c r="T2" s="386"/>
      <c r="U2" s="386"/>
      <c r="V2" s="386"/>
      <c r="W2" s="386"/>
      <c r="X2" s="386"/>
      <c r="Y2" s="386"/>
      <c r="Z2" s="386"/>
      <c r="AA2" s="386"/>
      <c r="AB2" s="386"/>
      <c r="AC2" s="386"/>
      <c r="AD2" s="386"/>
      <c r="AE2" s="386"/>
      <c r="AF2" s="386"/>
      <c r="AG2" s="386"/>
      <c r="AH2" s="386"/>
      <c r="AI2" s="386"/>
      <c r="AJ2" s="386"/>
    </row>
    <row r="3" spans="1:36" s="13" customFormat="1" ht="35" hidden="1" customHeight="1" outlineLevel="1" x14ac:dyDescent="0.35">
      <c r="A3" s="386"/>
      <c r="B3" s="387"/>
      <c r="C3" s="699" t="s">
        <v>326</v>
      </c>
      <c r="D3" s="520" t="s">
        <v>346</v>
      </c>
      <c r="E3" s="520"/>
      <c r="F3" s="520"/>
      <c r="G3" s="402"/>
      <c r="H3" s="701" t="s">
        <v>347</v>
      </c>
      <c r="I3" s="403"/>
      <c r="J3" s="701" t="s">
        <v>348</v>
      </c>
      <c r="K3" s="404"/>
      <c r="L3" s="701" t="s">
        <v>349</v>
      </c>
      <c r="M3" s="404"/>
      <c r="N3" s="703" t="s">
        <v>350</v>
      </c>
      <c r="O3" s="704"/>
      <c r="P3"/>
    </row>
    <row r="4" spans="1:36" s="13" customFormat="1" ht="35" hidden="1" customHeight="1" outlineLevel="1" x14ac:dyDescent="0.35">
      <c r="A4" s="386"/>
      <c r="B4" s="387"/>
      <c r="C4" s="699"/>
      <c r="D4" s="520"/>
      <c r="E4" s="520"/>
      <c r="F4" s="520"/>
      <c r="G4" s="402"/>
      <c r="H4" s="702"/>
      <c r="I4" s="403"/>
      <c r="J4" s="702"/>
      <c r="K4" s="404"/>
      <c r="L4" s="702"/>
      <c r="M4" s="404"/>
      <c r="N4" s="705"/>
      <c r="O4" s="556"/>
      <c r="P4"/>
    </row>
    <row r="5" spans="1:36" s="13" customFormat="1" ht="35" hidden="1" customHeight="1" outlineLevel="1" x14ac:dyDescent="0.35">
      <c r="A5" s="386"/>
      <c r="B5" s="387"/>
      <c r="C5" s="688" t="s">
        <v>100</v>
      </c>
      <c r="D5" s="475"/>
      <c r="E5" s="475"/>
      <c r="F5" s="475"/>
      <c r="G5" s="402"/>
      <c r="H5" s="405"/>
      <c r="I5" s="403"/>
      <c r="J5" s="405"/>
      <c r="K5" s="404"/>
      <c r="L5" s="405"/>
      <c r="M5" s="404"/>
      <c r="N5" s="695"/>
      <c r="O5" s="695"/>
      <c r="P5"/>
    </row>
    <row r="6" spans="1:36" s="13" customFormat="1" ht="35" hidden="1" customHeight="1" outlineLevel="1" x14ac:dyDescent="0.35">
      <c r="A6" s="386"/>
      <c r="B6" s="387"/>
      <c r="C6" s="688"/>
      <c r="D6" s="475"/>
      <c r="E6" s="475"/>
      <c r="F6" s="475"/>
      <c r="G6" s="402"/>
      <c r="H6" s="405"/>
      <c r="I6" s="403"/>
      <c r="J6" s="405"/>
      <c r="K6" s="404"/>
      <c r="L6" s="405"/>
      <c r="M6" s="404"/>
      <c r="N6" s="695"/>
      <c r="O6" s="695"/>
      <c r="P6"/>
    </row>
    <row r="7" spans="1:36" ht="18.5" collapsed="1" x14ac:dyDescent="0.45">
      <c r="C7" s="400"/>
      <c r="D7" s="285" t="str">
        <f>'Sensitivity Labels'!C1</f>
        <v>Sensitivity Labels</v>
      </c>
      <c r="E7" s="232"/>
    </row>
    <row r="8" spans="1:36" s="274" customFormat="1" ht="29.5" customHeight="1" x14ac:dyDescent="0.35">
      <c r="A8" s="381"/>
      <c r="B8" s="287"/>
      <c r="C8" s="400"/>
      <c r="D8" s="370" t="str">
        <f>'Sensitivity Labels'!C3</f>
        <v>Label/Parent Label/Label Group/Sub-Label:</v>
      </c>
      <c r="E8" s="616" t="str">
        <f>'Sensitivity Labels'!D3</f>
        <v>Name:</v>
      </c>
      <c r="F8" s="616"/>
      <c r="G8" s="616" t="str">
        <f>'Sensitivity Labels'!E3</f>
        <v>Display Name:</v>
      </c>
      <c r="H8" s="616"/>
      <c r="I8" s="616" t="str">
        <f>'Sensitivity Labels'!F3</f>
        <v>Scope:</v>
      </c>
      <c r="J8" s="616"/>
      <c r="K8" s="616"/>
      <c r="L8" s="616"/>
      <c r="M8" s="616"/>
      <c r="N8" s="616"/>
      <c r="O8" s="616"/>
      <c r="P8" s="616"/>
      <c r="Q8" s="616"/>
      <c r="R8" s="616" t="str">
        <f>'Sensitivity Labels'!I3</f>
        <v>Description for users:</v>
      </c>
      <c r="S8" s="616"/>
      <c r="T8" s="616"/>
      <c r="U8" s="616" t="str">
        <f>'Sensitivity Labels'!J3</f>
        <v>Description for admins:</v>
      </c>
      <c r="V8" s="616"/>
      <c r="W8" s="616" t="str">
        <f>'Sensitivity Labels'!K3</f>
        <v>Label Color:</v>
      </c>
      <c r="X8" s="616"/>
    </row>
    <row r="9" spans="1:36" x14ac:dyDescent="0.35">
      <c r="A9" s="283">
        <f>VLOOKUP(B9,'Sensitivity Labels'!$A$11:$K$170,2,FALSE)</f>
        <v>11</v>
      </c>
      <c r="B9" s="652">
        <f>H$1</f>
        <v>1</v>
      </c>
      <c r="C9" s="400"/>
      <c r="D9" s="659">
        <f>VLOOKUP($A9,'Sensitivity Labels'!$B$11:$K$170,2,FALSE)</f>
        <v>0</v>
      </c>
      <c r="E9" s="658">
        <f>VLOOKUP($A9,'Sensitivity Labels'!$B$11:$K$170,3,FALSE)</f>
        <v>0</v>
      </c>
      <c r="F9" s="659"/>
      <c r="G9" s="658">
        <f>VLOOKUP($A9,'Sensitivity Labels'!$B$11:$K$170,4,FALSE)</f>
        <v>0</v>
      </c>
      <c r="H9" s="659"/>
      <c r="I9" s="349" t="b">
        <f>VLOOKUP($A9,'Sensitivity Labels'!$B$11:$K$170,5,FALSE)</f>
        <v>0</v>
      </c>
      <c r="J9" s="310" t="s">
        <v>111</v>
      </c>
      <c r="K9" s="668" t="s">
        <v>112</v>
      </c>
      <c r="L9" s="668"/>
      <c r="M9" s="668"/>
      <c r="N9" s="668"/>
      <c r="O9" s="668"/>
      <c r="P9" s="668"/>
      <c r="Q9" s="668"/>
      <c r="R9" s="658">
        <f>VLOOKUP($A9,'Sensitivity Labels'!$B$11:$K$170,8,FALSE)</f>
        <v>0</v>
      </c>
      <c r="S9" s="665"/>
      <c r="T9" s="659"/>
      <c r="U9" s="658">
        <f>VLOOKUP($A9,'Sensitivity Labels'!$B$11:$K$170,9,FALSE)</f>
        <v>0</v>
      </c>
      <c r="V9" s="665"/>
      <c r="W9" s="610">
        <f>VLOOKUP($A9,'Sensitivity Labels'!$B$11:$K$170,10,FALSE)</f>
        <v>0</v>
      </c>
      <c r="X9" s="611"/>
    </row>
    <row r="10" spans="1:36" x14ac:dyDescent="0.35">
      <c r="A10" s="283">
        <f>A9+1</f>
        <v>12</v>
      </c>
      <c r="B10" s="653"/>
      <c r="C10" s="400"/>
      <c r="D10" s="661"/>
      <c r="E10" s="660"/>
      <c r="F10" s="661"/>
      <c r="G10" s="660"/>
      <c r="H10" s="661"/>
      <c r="L10" s="3"/>
      <c r="M10" s="3"/>
      <c r="N10" s="3"/>
      <c r="O10" s="3"/>
      <c r="P10" s="3"/>
      <c r="Q10" s="3"/>
      <c r="R10" s="660"/>
      <c r="S10" s="666"/>
      <c r="T10" s="661"/>
      <c r="U10" s="660"/>
      <c r="V10" s="666"/>
      <c r="W10" s="612"/>
      <c r="X10" s="613"/>
    </row>
    <row r="11" spans="1:36" x14ac:dyDescent="0.35">
      <c r="A11" s="283">
        <f t="shared" ref="A11:A15" si="0">A10+1</f>
        <v>13</v>
      </c>
      <c r="B11" s="653"/>
      <c r="C11" s="400"/>
      <c r="D11" s="661"/>
      <c r="E11" s="660"/>
      <c r="F11" s="661"/>
      <c r="G11" s="660"/>
      <c r="H11" s="661"/>
      <c r="I11" s="109" t="b">
        <f>VLOOKUP($A11,'Sensitivity Labels'!$B$11:$K$170,5,FALSE)</f>
        <v>0</v>
      </c>
      <c r="J11" t="s">
        <v>2</v>
      </c>
      <c r="K11" s="669" t="s">
        <v>113</v>
      </c>
      <c r="L11" s="669"/>
      <c r="M11" s="669"/>
      <c r="N11" s="669"/>
      <c r="O11" s="669"/>
      <c r="P11" s="669"/>
      <c r="Q11" s="669"/>
      <c r="R11" s="660"/>
      <c r="S11" s="666"/>
      <c r="T11" s="661"/>
      <c r="U11" s="660"/>
      <c r="V11" s="666"/>
      <c r="W11" s="612"/>
      <c r="X11" s="613"/>
    </row>
    <row r="12" spans="1:36" x14ac:dyDescent="0.35">
      <c r="A12" s="283">
        <f t="shared" si="0"/>
        <v>14</v>
      </c>
      <c r="B12" s="653"/>
      <c r="C12" s="400"/>
      <c r="D12" s="661"/>
      <c r="E12" s="660"/>
      <c r="F12" s="661"/>
      <c r="G12" s="660"/>
      <c r="H12" s="661"/>
      <c r="L12" s="3"/>
      <c r="M12" s="3"/>
      <c r="N12" s="3"/>
      <c r="O12" s="3"/>
      <c r="P12" s="3"/>
      <c r="Q12" s="3"/>
      <c r="R12" s="660"/>
      <c r="S12" s="666"/>
      <c r="T12" s="661"/>
      <c r="U12" s="660"/>
      <c r="V12" s="666"/>
      <c r="W12" s="612"/>
      <c r="X12" s="613"/>
    </row>
    <row r="13" spans="1:36" x14ac:dyDescent="0.35">
      <c r="A13" s="283">
        <f t="shared" si="0"/>
        <v>15</v>
      </c>
      <c r="B13" s="653"/>
      <c r="C13" s="400"/>
      <c r="D13" s="661"/>
      <c r="E13" s="660"/>
      <c r="F13" s="661"/>
      <c r="G13" s="660"/>
      <c r="H13" s="661"/>
      <c r="I13" s="110" t="b">
        <f>VLOOKUP($A13,'Sensitivity Labels'!$B$11:$K$170,5,FALSE)</f>
        <v>0</v>
      </c>
      <c r="J13" s="45" t="s">
        <v>114</v>
      </c>
      <c r="K13" s="545" t="s">
        <v>115</v>
      </c>
      <c r="L13" s="545"/>
      <c r="M13" s="545"/>
      <c r="N13" s="545"/>
      <c r="O13" s="545"/>
      <c r="P13" s="545"/>
      <c r="Q13" s="545"/>
      <c r="R13" s="660"/>
      <c r="S13" s="666"/>
      <c r="T13" s="661"/>
      <c r="U13" s="660"/>
      <c r="V13" s="666"/>
      <c r="W13" s="612"/>
      <c r="X13" s="613"/>
    </row>
    <row r="14" spans="1:36" x14ac:dyDescent="0.35">
      <c r="A14" s="283">
        <f t="shared" si="0"/>
        <v>16</v>
      </c>
      <c r="B14" s="653"/>
      <c r="C14" s="400"/>
      <c r="D14" s="661"/>
      <c r="E14" s="660"/>
      <c r="F14" s="661"/>
      <c r="G14" s="660"/>
      <c r="H14" s="661"/>
      <c r="L14" s="3"/>
      <c r="M14" s="3"/>
      <c r="N14" s="3"/>
      <c r="O14" s="3"/>
      <c r="P14" s="3"/>
      <c r="Q14" s="3"/>
      <c r="R14" s="660"/>
      <c r="S14" s="666"/>
      <c r="T14" s="661"/>
      <c r="U14" s="660"/>
      <c r="V14" s="666"/>
      <c r="W14" s="612"/>
      <c r="X14" s="613"/>
    </row>
    <row r="15" spans="1:36" ht="30" customHeight="1" x14ac:dyDescent="0.35">
      <c r="A15" s="283">
        <f t="shared" si="0"/>
        <v>17</v>
      </c>
      <c r="B15" s="654"/>
      <c r="C15" s="400"/>
      <c r="D15" s="663"/>
      <c r="E15" s="662"/>
      <c r="F15" s="663"/>
      <c r="G15" s="662"/>
      <c r="H15" s="663"/>
      <c r="I15" s="350" t="b">
        <f>VLOOKUP($A15,'Sensitivity Labels'!$B$11:$K$170,5,FALSE)</f>
        <v>0</v>
      </c>
      <c r="J15" s="328" t="s">
        <v>76</v>
      </c>
      <c r="K15" s="690" t="s">
        <v>116</v>
      </c>
      <c r="L15" s="690"/>
      <c r="M15" s="690"/>
      <c r="N15" s="690"/>
      <c r="O15" s="690"/>
      <c r="P15" s="690"/>
      <c r="Q15" s="690"/>
      <c r="R15" s="662"/>
      <c r="S15" s="667"/>
      <c r="T15" s="663"/>
      <c r="U15" s="662"/>
      <c r="V15" s="667"/>
      <c r="W15" s="614"/>
      <c r="X15" s="615"/>
    </row>
    <row r="16" spans="1:36" ht="4" customHeight="1" x14ac:dyDescent="0.35">
      <c r="B16"/>
      <c r="C16" s="400"/>
    </row>
    <row r="17" spans="1:33" ht="18.5" x14ac:dyDescent="0.45">
      <c r="C17" s="400"/>
      <c r="D17" s="285" t="str">
        <f>'Emails, Files, &amp; Other Data'!C1</f>
        <v>Emails, Files, &amp; Other Data Assets</v>
      </c>
      <c r="E17" s="232"/>
    </row>
    <row r="18" spans="1:33" s="272" customFormat="1" ht="32.5" customHeight="1" x14ac:dyDescent="0.35">
      <c r="A18" s="382"/>
      <c r="B18" s="273"/>
      <c r="C18" s="400"/>
      <c r="D18" s="390" t="str">
        <f>'Emails, Files, &amp; Other Data'!C3</f>
        <v>Label/Sub-Label Name:</v>
      </c>
      <c r="E18" s="694" t="str">
        <f>'Emails, Files, &amp; Other Data'!E3</f>
        <v>Choose protection settings for the types of items you selected:</v>
      </c>
      <c r="F18" s="694"/>
      <c r="G18" s="691" t="str">
        <f>'Emails, Files, &amp; Other Data'!H3</f>
        <v>Remove or Configure:</v>
      </c>
      <c r="H18" s="691"/>
      <c r="I18" s="691" t="str">
        <f>'Emails, Files, &amp; Other Data'!J3</f>
        <v>Assign:</v>
      </c>
      <c r="J18" s="691"/>
      <c r="K18" s="293" t="str">
        <f>'Emails, Files, &amp; Other Data'!L3</f>
        <v>User access to content Expires:</v>
      </c>
      <c r="L18" s="292"/>
      <c r="M18" s="292"/>
      <c r="N18" s="294"/>
      <c r="O18" s="691" t="str">
        <f>'Emails, Files, &amp; Other Data'!O3</f>
        <v>Allow offline access:</v>
      </c>
      <c r="P18" s="691"/>
      <c r="Q18" s="691"/>
      <c r="R18" s="619" t="str">
        <f>'Emails, Files, &amp; Other Data'!R3</f>
        <v>Assign Permissions Now:</v>
      </c>
      <c r="S18" s="620"/>
      <c r="T18" s="621"/>
      <c r="U18" s="674" t="str">
        <f>'Emails, Files, &amp; Other Data'!U3</f>
        <v>Let users assign permissions when they apply the label:</v>
      </c>
      <c r="V18" s="675"/>
      <c r="W18" s="616" t="str">
        <f>'Emails, Files, &amp; Other Data'!X3</f>
        <v>Content Marking:</v>
      </c>
      <c r="X18" s="616"/>
      <c r="Y18" s="616"/>
      <c r="Z18" s="619" t="str">
        <f>'Emails, Files, &amp; Other Data'!AB3</f>
        <v>Auto-labeling for files and emails: "Client-side Auto-Labeling"</v>
      </c>
      <c r="AA18" s="620"/>
      <c r="AB18" s="620"/>
      <c r="AC18" s="620"/>
      <c r="AD18" s="620"/>
      <c r="AE18" s="620"/>
      <c r="AF18" s="621"/>
    </row>
    <row r="19" spans="1:33" ht="15" customHeight="1" x14ac:dyDescent="0.35">
      <c r="A19" s="283">
        <f>VLOOKUP(B19,'Emails, Files, &amp; Other Data'!A10:B188,2,FALSE)</f>
        <v>11</v>
      </c>
      <c r="B19" s="652">
        <f>H$1</f>
        <v>1</v>
      </c>
      <c r="C19" s="400"/>
      <c r="D19" s="391"/>
      <c r="E19" s="337"/>
      <c r="F19" s="338"/>
      <c r="G19" s="692"/>
      <c r="H19" s="692"/>
      <c r="I19" s="693"/>
      <c r="J19" s="693"/>
      <c r="K19" s="340"/>
      <c r="L19" s="340"/>
      <c r="M19" s="340"/>
      <c r="N19" s="340"/>
      <c r="O19" s="340"/>
      <c r="P19" s="340"/>
      <c r="Q19" s="340"/>
      <c r="R19" s="340"/>
      <c r="S19" s="685" t="s">
        <v>150</v>
      </c>
      <c r="T19" s="685"/>
      <c r="U19" s="685" t="s">
        <v>151</v>
      </c>
      <c r="V19" s="685"/>
      <c r="W19" s="310"/>
      <c r="X19" s="310"/>
      <c r="Y19" s="310"/>
      <c r="Z19" s="310"/>
      <c r="AA19" s="338"/>
      <c r="AB19" s="338"/>
      <c r="AC19" s="338"/>
      <c r="AD19" s="338"/>
      <c r="AE19" s="339"/>
      <c r="AF19" s="341"/>
      <c r="AG19" s="23"/>
    </row>
    <row r="20" spans="1:33" ht="15" customHeight="1" x14ac:dyDescent="0.35">
      <c r="A20" s="283">
        <f>A19+1</f>
        <v>12</v>
      </c>
      <c r="B20" s="653"/>
      <c r="C20" s="400"/>
      <c r="D20" s="659">
        <f>VLOOKUP(A20,'Emails, Files, &amp; Other Data'!$B$10:$AE$189,2,FALSE)</f>
        <v>0</v>
      </c>
      <c r="E20" s="237" t="b">
        <f>VLOOKUP($A20,'Emails, Files, &amp; Other Data'!$B$10:$AE$189,4,FALSE)</f>
        <v>0</v>
      </c>
      <c r="F20" s="3" t="s">
        <v>152</v>
      </c>
      <c r="G20" s="237" t="b">
        <f>VLOOKUP($A20,'Emails, Files, &amp; Other Data'!$B$10:$AE$189,7,FALSE)</f>
        <v>0</v>
      </c>
      <c r="H20" s="464" t="s">
        <v>153</v>
      </c>
      <c r="I20" s="239" t="b">
        <f>VLOOKUP($A20,'Emails, Files, &amp; Other Data'!$B$10:$AE$189,9,FALSE)</f>
        <v>0</v>
      </c>
      <c r="J20" s="240" t="s">
        <v>154</v>
      </c>
      <c r="K20" s="241" t="b">
        <f>VLOOKUP($A20,'Emails, Files, &amp; Other Data'!$B$10:$AE$189,11,FALSE)</f>
        <v>0</v>
      </c>
      <c r="L20" s="9" t="s">
        <v>155</v>
      </c>
      <c r="M20" s="9"/>
      <c r="N20" s="9"/>
      <c r="O20" s="241" t="b">
        <f>VLOOKUP($A20,'Emails, Files, &amp; Other Data'!$B$10:$AE$189,14,FALSE)</f>
        <v>0</v>
      </c>
      <c r="P20" s="9" t="s">
        <v>156</v>
      </c>
      <c r="Q20" s="9"/>
      <c r="R20" s="9"/>
      <c r="S20" s="460"/>
      <c r="T20" s="460"/>
      <c r="U20" s="460"/>
      <c r="V20" s="460"/>
      <c r="W20" s="242" t="b">
        <f>VLOOKUP($A20,'Emails, Files, &amp; Other Data'!$B$10:$AE$189,23,FALSE)</f>
        <v>0</v>
      </c>
      <c r="X20" s="243" t="s">
        <v>157</v>
      </c>
      <c r="Y20" s="244">
        <f>VLOOKUP($A20,'Emails, Files, &amp; Other Data'!$B$10:$AE$189,25,FALSE)</f>
        <v>0</v>
      </c>
      <c r="Z20" s="244"/>
      <c r="AA20" s="245" t="b">
        <f>VLOOKUP($A20,'Emails, Files, &amp; Other Data'!$B$10:$AE$189,27,FALSE)</f>
        <v>0</v>
      </c>
      <c r="AB20" s="15" t="s">
        <v>158</v>
      </c>
      <c r="AC20" s="15"/>
      <c r="AD20" s="15"/>
      <c r="AE20" s="15">
        <f>VLOOKUP($A20,'Emails, Files, &amp; Other Data'!$B$10:$AE$189,30,FALSE)</f>
        <v>0</v>
      </c>
      <c r="AF20" s="342"/>
    </row>
    <row r="21" spans="1:33" ht="15" customHeight="1" x14ac:dyDescent="0.35">
      <c r="A21" s="283">
        <f t="shared" ref="A21:A26" si="1">A20+1</f>
        <v>13</v>
      </c>
      <c r="B21" s="653"/>
      <c r="C21" s="400"/>
      <c r="D21" s="661"/>
      <c r="E21" s="237" t="b">
        <f>VLOOKUP(A21,'Emails, Files, &amp; Other Data'!$B$10:$AE$189,4,FALSE)</f>
        <v>0</v>
      </c>
      <c r="F21" s="233" t="s">
        <v>159</v>
      </c>
      <c r="G21" s="15"/>
      <c r="H21" s="464"/>
      <c r="I21" s="239" t="b">
        <f>VLOOKUP($A21,'Emails, Files, &amp; Other Data'!$B$10:$AE$189,9,FALSE)</f>
        <v>0</v>
      </c>
      <c r="J21" s="465" t="s">
        <v>160</v>
      </c>
      <c r="K21" s="239" t="b">
        <f>VLOOKUP($A21,'Emails, Files, &amp; Other Data'!$B$10:$AE$189,11,FALSE)</f>
        <v>0</v>
      </c>
      <c r="L21" s="240" t="s">
        <v>161</v>
      </c>
      <c r="M21" s="240"/>
      <c r="N21" s="247">
        <f>VLOOKUP($A21,'Emails, Files, &amp; Other Data'!$B$10:$AE$189,13,FALSE)</f>
        <v>44197</v>
      </c>
      <c r="O21" s="241" t="b">
        <f>VLOOKUP($A21,'Emails, Files, &amp; Other Data'!$B$10:$AE$189,14,FALSE)</f>
        <v>0</v>
      </c>
      <c r="P21" s="9" t="s">
        <v>155</v>
      </c>
      <c r="Q21" s="9"/>
      <c r="R21" s="9"/>
      <c r="S21" s="466">
        <f>VLOOKUP($A21,'Emails, Files, &amp; Other Data'!$B$10:$AE$189,18,FALSE)</f>
        <v>0</v>
      </c>
      <c r="T21" s="466"/>
      <c r="U21" s="24"/>
      <c r="V21" s="24" t="str">
        <f>VLOOKUP($A22,'Emails, Files, &amp; Other Data'!$B$10:$AE$189,20,FALSE)</f>
        <v>Do not Forward</v>
      </c>
      <c r="W21" s="241" t="b">
        <f>VLOOKUP($A21,'Emails, Files, &amp; Other Data'!$B$10:$AE$189,23,FALSE)</f>
        <v>0</v>
      </c>
      <c r="X21" s="9" t="s">
        <v>162</v>
      </c>
      <c r="Y21" s="244">
        <f>VLOOKUP($A20,'Emails, Files, &amp; Other Data'!$B$10:$AE$189,25,FALSE)</f>
        <v>0</v>
      </c>
      <c r="Z21" s="244"/>
      <c r="AA21" s="248"/>
      <c r="AB21" s="249"/>
      <c r="AC21" s="249"/>
      <c r="AD21" s="249"/>
      <c r="AE21" s="23"/>
      <c r="AF21" s="343"/>
    </row>
    <row r="22" spans="1:33" ht="15" customHeight="1" x14ac:dyDescent="0.35">
      <c r="A22" s="283">
        <f t="shared" si="1"/>
        <v>14</v>
      </c>
      <c r="B22" s="653"/>
      <c r="C22" s="400"/>
      <c r="D22" s="661"/>
      <c r="E22" s="237" t="b">
        <f>VLOOKUP(A22,'Emails, Files, &amp; Other Data'!$B$10:$AE$189,4,FALSE)</f>
        <v>0</v>
      </c>
      <c r="F22" s="468" t="s">
        <v>163</v>
      </c>
      <c r="G22" s="237" t="b">
        <f>VLOOKUP($A22,'Emails, Files, &amp; Other Data'!$B$10:$AE$189,7,FALSE)</f>
        <v>0</v>
      </c>
      <c r="H22" s="250" t="s">
        <v>164</v>
      </c>
      <c r="I22" s="9"/>
      <c r="J22" s="465"/>
      <c r="K22" s="241" t="b">
        <f>VLOOKUP($A22,'Emails, Files, &amp; Other Data'!$B$10:$AE$189,11,FALSE)</f>
        <v>0</v>
      </c>
      <c r="L22" s="45" t="s">
        <v>165</v>
      </c>
      <c r="M22" s="45"/>
      <c r="N22" s="251">
        <f>VLOOKUP($A22,'Emails, Files, &amp; Other Data'!$B$10:$AE$189,13,FALSE)</f>
        <v>78</v>
      </c>
      <c r="O22" s="241" t="b">
        <f>VLOOKUP($A22,'Emails, Files, &amp; Other Data'!$B$10:$AE$189,14,FALSE)</f>
        <v>0</v>
      </c>
      <c r="P22" s="9" t="s">
        <v>165</v>
      </c>
      <c r="Q22" s="251">
        <f>VLOOKUP($A22,'Emails, Files, &amp; Other Data'!$B$10:$AE$189,16,FALSE)</f>
        <v>76</v>
      </c>
      <c r="R22" s="251"/>
      <c r="S22" s="466"/>
      <c r="T22" s="466"/>
      <c r="V22" s="24"/>
      <c r="W22" s="241" t="b">
        <f>VLOOKUP($A22,'Emails, Files, &amp; Other Data'!$B$10:$AE$189,23,FALSE)</f>
        <v>0</v>
      </c>
      <c r="X22" s="9" t="s">
        <v>166</v>
      </c>
      <c r="Y22" s="252">
        <f>VLOOKUP($A21,'Emails, Files, &amp; Other Data'!$B$10:$AE$189,25,FALSE)</f>
        <v>0</v>
      </c>
      <c r="Z22" s="252"/>
      <c r="AA22" s="617">
        <f>VLOOKUP($A22,'Emails, Files, &amp; Other Data'!$B$10:$AE$189,28,FALSE)</f>
        <v>0</v>
      </c>
      <c r="AB22" s="618"/>
      <c r="AC22" s="20"/>
      <c r="AD22" s="20"/>
      <c r="AE22" s="15">
        <f>VLOOKUP($A22,'Emails, Files, &amp; Other Data'!$B$10:$AE$189,30,FALSE)</f>
        <v>0</v>
      </c>
      <c r="AF22" s="342"/>
    </row>
    <row r="23" spans="1:33" ht="15" customHeight="1" x14ac:dyDescent="0.35">
      <c r="A23" s="283">
        <f t="shared" si="1"/>
        <v>15</v>
      </c>
      <c r="B23" s="653"/>
      <c r="C23" s="400"/>
      <c r="D23" s="663"/>
      <c r="E23" s="3"/>
      <c r="F23" s="468"/>
      <c r="G23" s="15"/>
      <c r="H23" s="15"/>
      <c r="I23" s="9"/>
      <c r="J23" s="465"/>
      <c r="K23" s="15"/>
      <c r="L23" s="15"/>
      <c r="M23" s="15"/>
      <c r="N23" s="15"/>
      <c r="O23" s="9"/>
      <c r="P23" s="9"/>
      <c r="Q23" s="9"/>
      <c r="R23" s="9"/>
      <c r="S23" s="466"/>
      <c r="T23" s="466"/>
      <c r="U23" s="241" t="b">
        <f>VLOOKUP($A23,'Emails, Files, &amp; Other Data'!$B$10:$AE$189,20,FALSE)</f>
        <v>0</v>
      </c>
      <c r="V23" s="673" t="s">
        <v>167</v>
      </c>
      <c r="W23" s="15"/>
      <c r="X23" s="15"/>
      <c r="Y23" s="15"/>
      <c r="Z23" s="15"/>
      <c r="AA23" s="15"/>
      <c r="AB23" s="15"/>
      <c r="AC23" s="15"/>
      <c r="AD23" s="15"/>
      <c r="AE23" s="15"/>
      <c r="AF23" s="342"/>
    </row>
    <row r="24" spans="1:33" ht="15" customHeight="1" x14ac:dyDescent="0.35">
      <c r="A24" s="283">
        <f t="shared" si="1"/>
        <v>16</v>
      </c>
      <c r="B24" s="653"/>
      <c r="C24" s="400"/>
      <c r="D24" s="216"/>
      <c r="F24" s="3"/>
      <c r="G24" s="15"/>
      <c r="H24" s="15"/>
      <c r="I24" s="253"/>
      <c r="J24" s="253"/>
      <c r="K24" s="253"/>
      <c r="L24" s="253"/>
      <c r="M24" s="253"/>
      <c r="N24" s="253"/>
      <c r="O24" s="9"/>
      <c r="P24" s="9"/>
      <c r="Q24" s="9"/>
      <c r="R24" s="9"/>
      <c r="S24" s="466"/>
      <c r="T24" s="466"/>
      <c r="U24" s="24"/>
      <c r="V24" s="673"/>
      <c r="W24" s="15"/>
      <c r="X24" s="15"/>
      <c r="Y24" s="15"/>
      <c r="Z24" s="15"/>
      <c r="AA24" s="15"/>
      <c r="AB24" s="15"/>
      <c r="AC24" s="15"/>
      <c r="AD24" s="15"/>
      <c r="AE24" s="15"/>
      <c r="AF24" s="342"/>
    </row>
    <row r="25" spans="1:33" ht="15" customHeight="1" x14ac:dyDescent="0.35">
      <c r="A25" s="283">
        <f t="shared" si="1"/>
        <v>17</v>
      </c>
      <c r="B25" s="653"/>
      <c r="C25" s="400"/>
      <c r="D25" s="216"/>
      <c r="F25" s="3"/>
      <c r="G25" s="252"/>
      <c r="H25" s="15"/>
      <c r="I25" s="253"/>
      <c r="J25" s="253"/>
      <c r="K25" s="253"/>
      <c r="L25" s="253"/>
      <c r="M25" s="253"/>
      <c r="N25" s="253"/>
      <c r="O25" s="9"/>
      <c r="P25" s="9"/>
      <c r="Q25" s="9"/>
      <c r="R25" s="9"/>
      <c r="S25" s="241" t="b">
        <f>VLOOKUP($A25,'Emails, Files, &amp; Other Data'!$B$10:$AE$189,17,FALSE)</f>
        <v>0</v>
      </c>
      <c r="T25" s="9" t="s">
        <v>168</v>
      </c>
      <c r="U25" s="241" t="b">
        <f>VLOOKUP($A25,'Emails, Files, &amp; Other Data'!$B$10:$AE$189,20,FALSE)</f>
        <v>0</v>
      </c>
      <c r="V25" s="9" t="s">
        <v>168</v>
      </c>
      <c r="W25" s="15"/>
      <c r="X25" s="15"/>
      <c r="Y25" s="15"/>
      <c r="Z25" s="15"/>
      <c r="AA25" s="15"/>
      <c r="AB25" s="15"/>
      <c r="AC25" s="15"/>
      <c r="AD25" s="15"/>
      <c r="AE25" s="15"/>
      <c r="AF25" s="342"/>
    </row>
    <row r="26" spans="1:33" ht="15" customHeight="1" x14ac:dyDescent="0.35">
      <c r="A26" s="283">
        <f t="shared" si="1"/>
        <v>18</v>
      </c>
      <c r="B26" s="654"/>
      <c r="C26" s="400"/>
      <c r="D26" s="372"/>
      <c r="E26" s="344"/>
      <c r="F26" s="344"/>
      <c r="G26" s="345"/>
      <c r="H26" s="345"/>
      <c r="I26" s="346"/>
      <c r="J26" s="346"/>
      <c r="K26" s="346"/>
      <c r="L26" s="346"/>
      <c r="M26" s="346"/>
      <c r="N26" s="346"/>
      <c r="O26" s="324"/>
      <c r="P26" s="324"/>
      <c r="Q26" s="324"/>
      <c r="R26" s="324"/>
      <c r="S26" s="347" t="b">
        <f>VLOOKUP($A26,'Emails, Files, &amp; Other Data'!$B$10:$AE$189,17,FALSE)</f>
        <v>0</v>
      </c>
      <c r="T26" s="324" t="s">
        <v>169</v>
      </c>
      <c r="U26" s="347" t="b">
        <f>VLOOKUP($A26,'Emails, Files, &amp; Other Data'!$B$10:$AE$189,20,FALSE)</f>
        <v>0</v>
      </c>
      <c r="V26" s="324" t="s">
        <v>169</v>
      </c>
      <c r="W26" s="324"/>
      <c r="X26" s="324"/>
      <c r="Y26" s="324"/>
      <c r="Z26" s="324"/>
      <c r="AA26" s="345"/>
      <c r="AB26" s="345"/>
      <c r="AC26" s="345"/>
      <c r="AD26" s="345"/>
      <c r="AE26" s="345"/>
      <c r="AF26" s="348"/>
    </row>
    <row r="27" spans="1:33" ht="3.5" customHeight="1" x14ac:dyDescent="0.35">
      <c r="C27" s="400"/>
    </row>
    <row r="28" spans="1:33" ht="18.5" x14ac:dyDescent="0.45">
      <c r="B28" s="36"/>
      <c r="C28" s="400"/>
      <c r="D28" s="285" t="str">
        <f>'Teams meetings and chats'!B1</f>
        <v>Teams meetings and chats</v>
      </c>
      <c r="E28" s="36"/>
      <c r="F28" s="36"/>
      <c r="G28" s="36"/>
      <c r="H28" s="36"/>
    </row>
    <row r="29" spans="1:33" s="268" customFormat="1" ht="31" customHeight="1" x14ac:dyDescent="0.4">
      <c r="A29" s="383"/>
      <c r="B29" s="269"/>
      <c r="C29" s="400"/>
      <c r="D29" s="392" t="str">
        <f>'Teams meetings and chats'!B2</f>
        <v>Label/Sub-Label Name:</v>
      </c>
      <c r="E29" s="622" t="str">
        <f>'Teams meetings and chats'!D2</f>
        <v>Control who can Bypass the Lobby:</v>
      </c>
      <c r="F29" s="622"/>
      <c r="G29" s="622"/>
      <c r="H29" s="622"/>
      <c r="I29" s="622" t="str">
        <f>'Teams meetings and chats'!I2</f>
        <v>Control Who Can Present:</v>
      </c>
      <c r="J29" s="622"/>
      <c r="K29" s="677" t="str">
        <f>'Teams meetings and chats'!K2</f>
        <v>Control who can Record and Transcribe:</v>
      </c>
      <c r="L29" s="678"/>
      <c r="M29" s="679"/>
      <c r="N29" s="622" t="str">
        <f>'Teams meetings and chats'!M2</f>
        <v>Control Whether Meetings are Recorded Automatically:</v>
      </c>
      <c r="O29" s="622"/>
      <c r="P29" s="622"/>
      <c r="Q29" s="687" t="str">
        <f>'Teams meetings and chats'!O2</f>
        <v>Control End-to-end Encryption for Meeting Video and Audio:</v>
      </c>
      <c r="R29" s="687"/>
      <c r="S29" s="687"/>
      <c r="T29" s="687"/>
      <c r="U29" s="686" t="str">
        <f>'Teams meetings and chats'!Q2</f>
        <v>Control Watermarks:</v>
      </c>
      <c r="V29" s="686"/>
      <c r="W29" s="686"/>
      <c r="X29" s="686"/>
      <c r="Y29" s="624" t="str">
        <f>'Teams meetings and chats'!U2</f>
        <v>Detect sensitive content during screen sharing:</v>
      </c>
      <c r="Z29" s="625"/>
      <c r="AA29" s="622" t="str">
        <f>'Teams meetings and chats'!W2</f>
        <v>Control Meeting Chat:</v>
      </c>
      <c r="AB29" s="622"/>
      <c r="AC29" s="335"/>
      <c r="AD29" s="626" t="str">
        <f>'Teams meetings and chats'!Y2</f>
        <v>Prevent Copying and Forwarding of Meeting Content:</v>
      </c>
      <c r="AE29" s="627"/>
      <c r="AF29" s="628"/>
    </row>
    <row r="30" spans="1:33" s="3" customFormat="1" ht="29" x14ac:dyDescent="0.35">
      <c r="A30" s="384"/>
      <c r="B30" s="422">
        <f>H$1</f>
        <v>1</v>
      </c>
      <c r="C30" s="423"/>
      <c r="D30" s="371" t="str">
        <f>VLOOKUP($B30,'Teams meetings and chats'!$A11:$Y50,2,FALSE)</f>
        <v>Label-Pup</v>
      </c>
      <c r="E30" s="629">
        <f>VLOOKUP($B30,'Teams meetings and chats'!$A11:$Y50,4,FALSE)</f>
        <v>0</v>
      </c>
      <c r="F30" s="631"/>
      <c r="G30" s="424" t="b">
        <f>VLOOKUP($B30,'Teams meetings and chats'!$A11:$Y50,6,FALSE)</f>
        <v>0</v>
      </c>
      <c r="H30" s="103" t="s">
        <v>190</v>
      </c>
      <c r="I30" s="629">
        <f>VLOOKUP($B30,'Teams meetings and chats'!$A11:$Y50,9,FALSE)</f>
        <v>0</v>
      </c>
      <c r="J30" s="631"/>
      <c r="K30" s="629">
        <f>VLOOKUP($B30,'Teams meetings and chats'!$A11:$Y50,11,FALSE)</f>
        <v>0</v>
      </c>
      <c r="L30" s="630"/>
      <c r="M30" s="631"/>
      <c r="N30" s="629">
        <f>VLOOKUP($B30,'Teams meetings and chats'!$A11:$Y50,13,FALSE)</f>
        <v>0</v>
      </c>
      <c r="O30" s="630"/>
      <c r="P30" s="631"/>
      <c r="Q30" s="629">
        <f>VLOOKUP($B30,'Teams meetings and chats'!$A11:$Y50,15,FALSE)</f>
        <v>0</v>
      </c>
      <c r="R30" s="630"/>
      <c r="S30" s="630"/>
      <c r="T30" s="631"/>
      <c r="U30" s="623">
        <f>VLOOKUP($B30,'Teams meetings and chats'!$A11:$Y50,17,FALSE)</f>
        <v>0</v>
      </c>
      <c r="V30" s="623"/>
      <c r="W30" s="623">
        <f>VLOOKUP($B30,'Teams meetings and chats'!$A11:$Y50,19,FALSE)</f>
        <v>0</v>
      </c>
      <c r="X30" s="623"/>
      <c r="Y30" s="623">
        <f>VLOOKUP($B30,'Teams meetings and chats'!$A11:$Y50,21,FALSE)</f>
        <v>0</v>
      </c>
      <c r="Z30" s="623"/>
      <c r="AA30" s="623">
        <f>VLOOKUP($B30,'Teams meetings and chats'!$A11:$Y50,23,FALSE)</f>
        <v>0</v>
      </c>
      <c r="AB30" s="623"/>
      <c r="AC30" s="336"/>
      <c r="AD30" s="629">
        <f>VLOOKUP($B30,'Teams meetings and chats'!$A11:$Y50,25,FALSE)</f>
        <v>0</v>
      </c>
      <c r="AE30" s="630"/>
      <c r="AF30" s="631"/>
    </row>
    <row r="31" spans="1:33" ht="3" customHeight="1" x14ac:dyDescent="0.35">
      <c r="B31"/>
      <c r="C31" s="400"/>
      <c r="D31" s="13"/>
      <c r="E31" s="2"/>
      <c r="F31" s="2"/>
      <c r="G31" s="283"/>
      <c r="I31" s="276"/>
      <c r="J31" s="276"/>
      <c r="K31" s="2"/>
      <c r="L31" s="2"/>
      <c r="M31" s="2"/>
      <c r="N31" s="2"/>
      <c r="O31" s="2"/>
      <c r="P31" s="2"/>
      <c r="Q31" s="2"/>
      <c r="R31" s="2"/>
      <c r="S31" s="2"/>
      <c r="T31" s="2"/>
      <c r="U31" s="2"/>
      <c r="V31" s="2"/>
      <c r="W31" s="13"/>
      <c r="X31" s="13"/>
      <c r="Y31" s="13"/>
      <c r="Z31" s="13"/>
      <c r="AA31" s="13"/>
      <c r="AB31" s="13"/>
      <c r="AC31" s="13"/>
      <c r="AD31" s="13"/>
      <c r="AE31" s="13"/>
      <c r="AF31" s="13"/>
    </row>
    <row r="32" spans="1:33" ht="5" customHeight="1" x14ac:dyDescent="0.35">
      <c r="B32"/>
      <c r="C32" s="400"/>
      <c r="D32" s="13"/>
      <c r="E32" s="2"/>
      <c r="F32" s="2"/>
      <c r="G32" s="283"/>
      <c r="I32" s="276"/>
      <c r="J32" s="276"/>
      <c r="K32" s="2"/>
      <c r="L32" s="2"/>
      <c r="M32" s="2"/>
      <c r="N32" s="2"/>
      <c r="O32" s="2"/>
      <c r="P32" s="2"/>
      <c r="Q32" s="2"/>
      <c r="R32" s="2"/>
      <c r="S32" s="2"/>
      <c r="T32" s="2"/>
      <c r="U32" s="2"/>
      <c r="V32" s="2"/>
      <c r="W32" s="13"/>
      <c r="X32" s="13"/>
      <c r="Y32" s="13"/>
      <c r="Z32" s="13"/>
      <c r="AA32" s="13"/>
      <c r="AB32" s="13"/>
      <c r="AC32" s="13"/>
      <c r="AD32" s="13"/>
      <c r="AE32" s="13"/>
      <c r="AF32" s="13"/>
    </row>
    <row r="33" spans="1:33" ht="18.5" x14ac:dyDescent="0.45">
      <c r="B33" s="265"/>
      <c r="C33" s="400"/>
      <c r="D33" s="285" t="str">
        <f>'Groups &amp; Sites'!C1</f>
        <v>Groups &amp; Sites</v>
      </c>
    </row>
    <row r="34" spans="1:33" s="3" customFormat="1" ht="31" customHeight="1" x14ac:dyDescent="0.35">
      <c r="A34" s="384"/>
      <c r="B34" s="277"/>
      <c r="C34" s="400"/>
      <c r="D34" s="369" t="str">
        <f>'Groups &amp; Sites'!C3</f>
        <v>Label/Sub-Label Name:</v>
      </c>
      <c r="E34" s="687" t="str">
        <f>'Groups &amp; Sites'!E3</f>
        <v>Define protection settings for groups and sites:</v>
      </c>
      <c r="F34" s="687"/>
      <c r="G34" s="687" t="str">
        <f>'Groups &amp; Sites'!H3</f>
        <v>Define privacy and external user access settings:</v>
      </c>
      <c r="H34" s="687"/>
      <c r="I34" s="624" t="str">
        <f>'Groups &amp; Sites'!K3</f>
        <v>External sharing and Conditional Access:</v>
      </c>
      <c r="J34" s="684"/>
      <c r="K34" s="625"/>
      <c r="L34" s="286" t="str">
        <f>'Groups &amp; Sites'!N3</f>
        <v>External sharing:</v>
      </c>
      <c r="M34" s="624" t="str">
        <f>'Groups &amp; Sites'!P3</f>
        <v>Conditional Access:</v>
      </c>
      <c r="N34" s="684"/>
      <c r="O34" s="684"/>
      <c r="P34" s="684"/>
      <c r="Q34" s="625"/>
      <c r="R34" s="624" t="str">
        <f>'Groups &amp; Sites'!S3</f>
        <v>Private teams discoverability and shared channel controls:</v>
      </c>
      <c r="S34" s="684"/>
      <c r="T34" s="625"/>
    </row>
    <row r="35" spans="1:33" ht="16" x14ac:dyDescent="0.35">
      <c r="A35" s="283">
        <f>VLOOKUP(B35,'Groups &amp; Sites'!$A$13:$T$190,2,FALSE)</f>
        <v>11</v>
      </c>
      <c r="B35" s="652">
        <f>H$1</f>
        <v>1</v>
      </c>
      <c r="C35" s="400"/>
      <c r="D35" s="659">
        <f>VLOOKUP($A35,'Groups &amp; Sites'!$B$13:$T$190,2,FALSE)</f>
        <v>0</v>
      </c>
      <c r="E35" s="367" t="b">
        <f>VLOOKUP($A35,'Groups &amp; Sites'!$B$13:$T$190,4,FALSE)</f>
        <v>0</v>
      </c>
      <c r="F35" s="330" t="s">
        <v>204</v>
      </c>
      <c r="G35" s="700">
        <f>VLOOKUP($A35,'Groups &amp; Sites'!$B$13:$T$190,7,FALSE)</f>
        <v>0</v>
      </c>
      <c r="H35" s="700"/>
      <c r="I35" s="311" t="b">
        <f>VLOOKUP($A35,'Groups &amp; Sites'!$B$13:$T$190,10,FALSE)</f>
        <v>0</v>
      </c>
      <c r="J35" s="331" t="s">
        <v>205</v>
      </c>
      <c r="K35" s="310"/>
      <c r="L35" s="331" t="s">
        <v>206</v>
      </c>
      <c r="M35" s="332" t="s">
        <v>207</v>
      </c>
      <c r="N35" s="332"/>
      <c r="O35" s="310"/>
      <c r="P35" s="310"/>
      <c r="Q35" s="310"/>
      <c r="R35" s="680" t="s">
        <v>208</v>
      </c>
      <c r="S35" s="680"/>
      <c r="T35" s="681"/>
    </row>
    <row r="36" spans="1:33" ht="43.5" customHeight="1" x14ac:dyDescent="0.35">
      <c r="A36" s="283">
        <f>A35+1</f>
        <v>12</v>
      </c>
      <c r="B36" s="653"/>
      <c r="C36" s="400"/>
      <c r="D36" s="661"/>
      <c r="E36" s="368" t="b">
        <f>VLOOKUP($A36,'Groups &amp; Sites'!$B$13:$T$190,4,FALSE)</f>
        <v>0</v>
      </c>
      <c r="F36" s="281" t="s">
        <v>209</v>
      </c>
      <c r="G36" s="45"/>
      <c r="H36" s="24"/>
      <c r="I36" s="544" t="b">
        <f>VLOOKUP($A36,'Groups &amp; Sites'!$B$13:$T$190,10,FALSE)</f>
        <v>0</v>
      </c>
      <c r="J36" s="545" t="s">
        <v>207</v>
      </c>
      <c r="L36" s="45">
        <f>VLOOKUP($A37,'Groups &amp; Sites'!$B$13:$T$190,13,FALSE)</f>
        <v>0</v>
      </c>
      <c r="M36" s="46" t="b">
        <f>VLOOKUP($A36,'Groups &amp; Sites'!$B$13:$T$190,15,FALSE)</f>
        <v>0</v>
      </c>
      <c r="N36" s="466" t="s">
        <v>210</v>
      </c>
      <c r="O36" s="466"/>
      <c r="P36" s="466"/>
      <c r="Q36" s="466"/>
      <c r="R36" s="87" t="b">
        <f>VLOOKUP($A36,'Groups &amp; Sites'!$B$13:$T$190,18,FALSE)</f>
        <v>0</v>
      </c>
      <c r="S36" s="682" t="s">
        <v>211</v>
      </c>
      <c r="T36" s="683"/>
    </row>
    <row r="37" spans="1:33" ht="29.5" customHeight="1" x14ac:dyDescent="0.35">
      <c r="A37" s="283">
        <f t="shared" ref="A37:A40" si="2">A36+1</f>
        <v>13</v>
      </c>
      <c r="B37" s="653"/>
      <c r="C37" s="400"/>
      <c r="D37" s="663"/>
      <c r="E37" s="368" t="b">
        <f>VLOOKUP($A37,'Groups &amp; Sites'!$B$13:$T$190,4,FALSE)</f>
        <v>0</v>
      </c>
      <c r="F37" s="282" t="s">
        <v>212</v>
      </c>
      <c r="G37" s="46" t="b">
        <f>VLOOKUP($A37,'Groups &amp; Sites'!$B$13:$T$190,7,FALSE)</f>
        <v>0</v>
      </c>
      <c r="H37" s="676" t="s">
        <v>213</v>
      </c>
      <c r="I37" s="544"/>
      <c r="J37" s="545"/>
      <c r="M37" s="45"/>
      <c r="N37" s="296">
        <f>VLOOKUP($A37,'Groups &amp; Sites'!$B$13:$T$190,16,FALSE)</f>
        <v>0</v>
      </c>
      <c r="O37" s="47"/>
      <c r="P37" s="47"/>
      <c r="Q37" s="47"/>
      <c r="R37" s="157" t="s">
        <v>214</v>
      </c>
      <c r="S37" s="280"/>
      <c r="T37" s="327"/>
    </row>
    <row r="38" spans="1:33" x14ac:dyDescent="0.35">
      <c r="A38" s="283">
        <f t="shared" si="2"/>
        <v>14</v>
      </c>
      <c r="B38" s="653"/>
      <c r="C38" s="400"/>
      <c r="G38" s="45"/>
      <c r="H38" s="676"/>
      <c r="M38" s="46" t="b">
        <f>VLOOKUP($A38,'Groups &amp; Sites'!$B$13:$T$190,15,FALSE)</f>
        <v>0</v>
      </c>
      <c r="N38" s="45" t="s">
        <v>215</v>
      </c>
      <c r="R38" s="46" t="b">
        <f>VLOOKUP($A38,'Groups &amp; Sites'!$B$13:$T$190,18,FALSE)</f>
        <v>0</v>
      </c>
      <c r="S38" s="80" t="s">
        <v>216</v>
      </c>
      <c r="T38" s="327"/>
    </row>
    <row r="39" spans="1:33" x14ac:dyDescent="0.35">
      <c r="A39" s="283">
        <f t="shared" si="2"/>
        <v>15</v>
      </c>
      <c r="B39" s="653"/>
      <c r="C39" s="400"/>
      <c r="G39" s="45"/>
      <c r="H39" s="676"/>
      <c r="N39" s="296">
        <f>VLOOKUP($A40,'Groups &amp; Sites'!$B$13:$T$190,16,FALSE)</f>
        <v>0</v>
      </c>
      <c r="O39" s="47"/>
      <c r="P39" s="47"/>
      <c r="Q39" s="47"/>
      <c r="R39" s="46" t="b">
        <f>VLOOKUP($A39,'Groups &amp; Sites'!$B$13:$T$190,18,FALSE)</f>
        <v>0</v>
      </c>
      <c r="S39" s="80" t="s">
        <v>217</v>
      </c>
      <c r="T39" s="327"/>
    </row>
    <row r="40" spans="1:33" x14ac:dyDescent="0.35">
      <c r="A40" s="283">
        <f t="shared" si="2"/>
        <v>16</v>
      </c>
      <c r="B40" s="654"/>
      <c r="C40" s="400"/>
      <c r="D40" s="316"/>
      <c r="E40" s="316"/>
      <c r="F40" s="316"/>
      <c r="G40" s="329"/>
      <c r="H40" s="329"/>
      <c r="I40" s="316"/>
      <c r="J40" s="316"/>
      <c r="K40" s="316"/>
      <c r="L40" s="316"/>
      <c r="M40" s="316"/>
      <c r="N40" s="316"/>
      <c r="O40" s="316"/>
      <c r="P40" s="316"/>
      <c r="Q40" s="316"/>
      <c r="R40" s="333" t="b">
        <f>VLOOKUP($A40,'Groups &amp; Sites'!$B$13:$T$190,18,FALSE)</f>
        <v>0</v>
      </c>
      <c r="S40" s="334" t="s">
        <v>218</v>
      </c>
      <c r="T40" s="321"/>
    </row>
    <row r="41" spans="1:33" ht="7" customHeight="1" x14ac:dyDescent="0.35">
      <c r="B41"/>
      <c r="C41" s="400"/>
    </row>
    <row r="42" spans="1:33" ht="18.5" x14ac:dyDescent="0.45">
      <c r="B42"/>
      <c r="C42" s="400"/>
      <c r="D42" s="285" t="str">
        <f>Publishing!C1</f>
        <v>Publishing</v>
      </c>
    </row>
    <row r="43" spans="1:33" ht="36" customHeight="1" x14ac:dyDescent="0.45">
      <c r="B43" s="304"/>
      <c r="C43" s="400"/>
      <c r="D43" s="393" t="str">
        <f>Publishing!C3</f>
        <v>Name:</v>
      </c>
      <c r="E43" s="609" t="str">
        <f>Publishing!E3</f>
        <v>Description:</v>
      </c>
      <c r="F43" s="609"/>
      <c r="G43" s="672" t="str">
        <f>Publishing!G3</f>
        <v>Choose sensitivity labels to publish:</v>
      </c>
      <c r="H43" s="672"/>
      <c r="I43" s="609" t="str">
        <f>Publishing!I3</f>
        <v>Assign admin units:</v>
      </c>
      <c r="J43" s="609"/>
      <c r="K43" s="609" t="str">
        <f>Publishing!K3</f>
        <v>Publish to users and groups:</v>
      </c>
      <c r="L43" s="609"/>
      <c r="M43" s="606" t="str">
        <f>Publishing!M3</f>
        <v>Policy settings:</v>
      </c>
      <c r="N43" s="607"/>
      <c r="O43" s="607"/>
      <c r="P43" s="607"/>
      <c r="Q43" s="607"/>
      <c r="R43" s="608"/>
      <c r="S43" s="606" t="str">
        <f>Publishing!P3</f>
        <v>Default settings for documents​:</v>
      </c>
      <c r="T43" s="608"/>
      <c r="U43" s="609" t="str">
        <f>Publishing!S3</f>
        <v>Default settings for emails:</v>
      </c>
      <c r="V43" s="609"/>
      <c r="W43" s="606" t="str">
        <f>Publishing!V3</f>
        <v>Default settings for meetings and calendar events:</v>
      </c>
      <c r="X43" s="607"/>
      <c r="Y43" s="607"/>
      <c r="Z43" s="608"/>
      <c r="AA43" s="291" t="str">
        <f>Publishing!Y3</f>
        <v>Default settings for sites and groups</v>
      </c>
      <c r="AB43" s="291"/>
      <c r="AC43" s="379"/>
      <c r="AD43" s="606" t="str">
        <f>Publishing!AB3</f>
        <v>Default settings for Fabric and Power BI content:</v>
      </c>
      <c r="AE43" s="607"/>
      <c r="AF43" s="607"/>
      <c r="AG43" s="608"/>
    </row>
    <row r="44" spans="1:33" x14ac:dyDescent="0.35">
      <c r="A44" s="283">
        <f>VLOOKUP(B44,Publishing!$A$13:$AC$192,2,FALSE)</f>
        <v>11</v>
      </c>
      <c r="B44" s="664">
        <f>J1</f>
        <v>1</v>
      </c>
      <c r="C44" s="400"/>
      <c r="D44" s="665">
        <f>VLOOKUP($A44,Publishing!$B$13:$AC$192,2,FALSE)</f>
        <v>0</v>
      </c>
      <c r="E44" s="658">
        <f>VLOOKUP($A44,Publishing!$B$13:$AC$192,4,FALSE)</f>
        <v>0</v>
      </c>
      <c r="F44" s="659"/>
      <c r="G44" s="610">
        <f>VLOOKUP($A44,Publishing!$B$13:$AC$192,6,FALSE)</f>
        <v>0</v>
      </c>
      <c r="H44" s="611"/>
      <c r="I44" s="610">
        <f>VLOOKUP($A44,Publishing!$B$13:$AC$192,8,FALSE)</f>
        <v>0</v>
      </c>
      <c r="J44" s="611"/>
      <c r="K44" s="610">
        <f>VLOOKUP($A44,Publishing!$B$13:$AC$192,10,FALSE)</f>
        <v>0</v>
      </c>
      <c r="L44" s="611"/>
      <c r="M44" s="308" t="b">
        <f>VLOOKUP($A44,Publishing!$B$13:$AC$192,12,FALSE)</f>
        <v>0</v>
      </c>
      <c r="N44" s="668" t="s">
        <v>250</v>
      </c>
      <c r="O44" s="668"/>
      <c r="P44" s="668"/>
      <c r="Q44" s="668"/>
      <c r="R44" s="325"/>
      <c r="S44" s="308" t="b">
        <f>VLOOKUP($A44,Publishing!$B$13:$AC$192,15,FALSE)</f>
        <v>0</v>
      </c>
      <c r="T44" s="310" t="s">
        <v>251</v>
      </c>
      <c r="U44" s="633" t="b">
        <f>VLOOKUP($A44,Publishing!$B$13:$AC$192,18,FALSE)</f>
        <v>0</v>
      </c>
      <c r="V44" s="310" t="s">
        <v>252</v>
      </c>
      <c r="W44" s="633" t="b">
        <f>VLOOKUP($A44,Publishing!$B$13:$AC$192,21,FALSE)</f>
        <v>0</v>
      </c>
      <c r="X44" s="310" t="s">
        <v>253</v>
      </c>
      <c r="Y44" s="310"/>
      <c r="Z44" s="634"/>
      <c r="AA44" s="326" t="b">
        <f>VLOOKUP($A44,Publishing!$B$13:$AC$192,24,FALSE)</f>
        <v>0</v>
      </c>
      <c r="AB44" s="310" t="s">
        <v>254</v>
      </c>
      <c r="AC44" s="310"/>
      <c r="AD44" s="632" t="b">
        <f>VLOOKUP($A44,Publishing!$B$13:$AC$192,27,FALSE)</f>
        <v>0</v>
      </c>
      <c r="AE44" s="310" t="s">
        <v>255</v>
      </c>
      <c r="AF44" s="310"/>
      <c r="AG44" s="314"/>
    </row>
    <row r="45" spans="1:33" x14ac:dyDescent="0.35">
      <c r="A45" s="283">
        <f>A44+1</f>
        <v>12</v>
      </c>
      <c r="B45" s="664"/>
      <c r="C45" s="400"/>
      <c r="D45" s="666"/>
      <c r="E45" s="660"/>
      <c r="F45" s="661"/>
      <c r="G45" s="612"/>
      <c r="H45" s="613"/>
      <c r="I45" s="612"/>
      <c r="J45" s="613"/>
      <c r="K45" s="612"/>
      <c r="L45" s="657"/>
      <c r="M45" s="297" t="b">
        <f>VLOOKUP($A45,Publishing!$B$13:$AC$192,12,FALSE)</f>
        <v>0</v>
      </c>
      <c r="N45" s="669" t="s">
        <v>256</v>
      </c>
      <c r="O45" s="669"/>
      <c r="P45" s="669"/>
      <c r="Q45" s="669"/>
      <c r="R45" s="216"/>
      <c r="T45" s="9">
        <f>VLOOKUP($A46,Publishing!$B$13:$AC$192,16,FALSE)</f>
        <v>0</v>
      </c>
      <c r="U45" s="566"/>
      <c r="V45" s="45">
        <f>VLOOKUP($A46,Publishing!$B$13:$AC$192,19,FALSE)</f>
        <v>0</v>
      </c>
      <c r="W45" s="566"/>
      <c r="X45" s="45">
        <f>VLOOKUP($A45,Publishing!$B$13:$AC$192,22,FALSE)</f>
        <v>0</v>
      </c>
      <c r="Y45" s="45"/>
      <c r="Z45" s="635"/>
      <c r="AA45" s="116"/>
      <c r="AB45" s="45">
        <f>VLOOKUP($A46,Publishing!$B$13:$AC$192,25,FALSE)</f>
        <v>0</v>
      </c>
      <c r="AC45" s="45"/>
      <c r="AD45" s="569"/>
      <c r="AE45" s="45">
        <f>VLOOKUP($A45,Publishing!$B$13:$AC$192,28,FALSE)</f>
        <v>0</v>
      </c>
      <c r="AG45" s="327"/>
    </row>
    <row r="46" spans="1:33" ht="14.5" customHeight="1" x14ac:dyDescent="0.35">
      <c r="A46" s="283">
        <f t="shared" ref="A46:A51" si="3">A45+1</f>
        <v>13</v>
      </c>
      <c r="B46" s="664"/>
      <c r="C46" s="400"/>
      <c r="D46" s="666"/>
      <c r="E46" s="660"/>
      <c r="F46" s="661"/>
      <c r="G46" s="612"/>
      <c r="H46" s="613"/>
      <c r="I46" s="612"/>
      <c r="J46" s="613"/>
      <c r="K46" s="612"/>
      <c r="L46" s="657"/>
      <c r="M46" s="297" t="b">
        <f>VLOOKUP($A46,Publishing!$B$13:$AC$192,12,FALSE)</f>
        <v>0</v>
      </c>
      <c r="N46" s="669" t="s">
        <v>257</v>
      </c>
      <c r="O46" s="669"/>
      <c r="P46" s="669"/>
      <c r="Q46" s="669"/>
      <c r="R46" s="216"/>
      <c r="W46" s="130" t="b">
        <f>VLOOKUP($A46,Publishing!$B$13:$AC$192,21,FALSE)</f>
        <v>0</v>
      </c>
      <c r="X46" s="427" t="s">
        <v>258</v>
      </c>
      <c r="Y46" s="427"/>
      <c r="Z46" s="427"/>
      <c r="AG46" s="327"/>
    </row>
    <row r="47" spans="1:33" x14ac:dyDescent="0.35">
      <c r="A47" s="283">
        <f t="shared" si="3"/>
        <v>14</v>
      </c>
      <c r="B47" s="664"/>
      <c r="C47" s="400"/>
      <c r="D47" s="666"/>
      <c r="E47" s="660"/>
      <c r="F47" s="661"/>
      <c r="G47" s="612"/>
      <c r="H47" s="613"/>
      <c r="I47" s="612"/>
      <c r="J47" s="613"/>
      <c r="K47" s="612"/>
      <c r="L47" s="613"/>
      <c r="M47" s="70" t="b">
        <f>VLOOKUP($A47,Publishing!$B$13:$AC$192,12,FALSE)</f>
        <v>0</v>
      </c>
      <c r="N47" s="651" t="s">
        <v>259</v>
      </c>
      <c r="O47" s="651"/>
      <c r="P47" s="651"/>
      <c r="Q47" s="651"/>
      <c r="R47" s="276"/>
      <c r="T47" s="9"/>
      <c r="U47" s="46" t="b">
        <v>0</v>
      </c>
      <c r="V47" s="45" t="s">
        <v>260</v>
      </c>
      <c r="W47" s="129"/>
      <c r="Z47" s="129"/>
      <c r="AA47" s="278" t="b">
        <f>VLOOKUP($A47,Publishing!$B$13:$AC$192,24,FALSE)</f>
        <v>0</v>
      </c>
      <c r="AB47" t="s">
        <v>260</v>
      </c>
      <c r="AG47" s="327"/>
    </row>
    <row r="48" spans="1:33" x14ac:dyDescent="0.35">
      <c r="A48" s="283">
        <f t="shared" si="3"/>
        <v>15</v>
      </c>
      <c r="B48" s="664"/>
      <c r="C48" s="400"/>
      <c r="D48" s="666"/>
      <c r="E48" s="660"/>
      <c r="F48" s="661"/>
      <c r="G48" s="612"/>
      <c r="H48" s="613"/>
      <c r="I48" s="612"/>
      <c r="J48" s="613"/>
      <c r="K48" s="612"/>
      <c r="L48" s="613"/>
      <c r="N48" s="295">
        <f>VLOOKUP($A49,Publishing!$B$13:$AC$192,13,FALSE)</f>
        <v>0</v>
      </c>
      <c r="U48" s="567" t="s">
        <v>261</v>
      </c>
      <c r="V48" s="567"/>
      <c r="W48" s="129"/>
      <c r="X48" t="s">
        <v>262</v>
      </c>
      <c r="Z48" s="129"/>
      <c r="AA48" s="116"/>
      <c r="AG48" s="327"/>
    </row>
    <row r="49" spans="1:36" ht="29" x14ac:dyDescent="0.35">
      <c r="A49" s="283">
        <f t="shared" si="3"/>
        <v>16</v>
      </c>
      <c r="B49" s="664"/>
      <c r="C49" s="400"/>
      <c r="D49" s="666"/>
      <c r="E49" s="660"/>
      <c r="F49" s="661"/>
      <c r="G49" s="612"/>
      <c r="H49" s="613"/>
      <c r="I49" s="612"/>
      <c r="J49" s="613"/>
      <c r="K49" s="612"/>
      <c r="L49" s="613"/>
      <c r="U49" s="70" t="b">
        <f>VLOOKUP($A49,Publishing!$B$13:$AC$192,18,FALSE)</f>
        <v>0</v>
      </c>
      <c r="V49" s="3" t="s">
        <v>263</v>
      </c>
      <c r="W49" s="70" t="b">
        <f>VLOOKUP($A49,Publishing!$B$13:$AC$192,21,FALSE)</f>
        <v>0</v>
      </c>
      <c r="X49" t="s">
        <v>264</v>
      </c>
      <c r="AG49" s="327"/>
    </row>
    <row r="50" spans="1:36" x14ac:dyDescent="0.35">
      <c r="A50" s="283">
        <f t="shared" si="3"/>
        <v>17</v>
      </c>
      <c r="B50" s="664"/>
      <c r="C50" s="400"/>
      <c r="D50" s="666"/>
      <c r="E50" s="660"/>
      <c r="F50" s="661"/>
      <c r="G50" s="612"/>
      <c r="H50" s="613"/>
      <c r="I50" s="612"/>
      <c r="J50" s="613"/>
      <c r="K50" s="612"/>
      <c r="L50" s="613"/>
      <c r="N50" s="45"/>
      <c r="V50" s="81">
        <f>VLOOKUP($A51,Publishing!$B$13:$AC$192,19,FALSE)</f>
        <v>0</v>
      </c>
      <c r="W50" s="129"/>
      <c r="X50" s="45" t="str">
        <f>VLOOKUP($A51,Publishing!$B$13:$AC$192,22,FALSE)</f>
        <v>Recommend users apply the highest priority label</v>
      </c>
      <c r="Y50" s="45"/>
      <c r="Z50" s="81"/>
      <c r="AA50" s="81"/>
      <c r="AB50" s="81"/>
      <c r="AC50" s="81"/>
      <c r="AG50" s="327"/>
    </row>
    <row r="51" spans="1:36" x14ac:dyDescent="0.35">
      <c r="A51" s="283">
        <f t="shared" si="3"/>
        <v>18</v>
      </c>
      <c r="B51" s="664"/>
      <c r="C51" s="400"/>
      <c r="D51" s="667"/>
      <c r="E51" s="662"/>
      <c r="F51" s="663"/>
      <c r="G51" s="614"/>
      <c r="H51" s="615"/>
      <c r="I51" s="614"/>
      <c r="J51" s="615"/>
      <c r="K51" s="614"/>
      <c r="L51" s="615"/>
      <c r="M51" s="316"/>
      <c r="N51" s="316"/>
      <c r="O51" s="316"/>
      <c r="P51" s="316"/>
      <c r="Q51" s="316"/>
      <c r="R51" s="316"/>
      <c r="S51" s="316"/>
      <c r="T51" s="316"/>
      <c r="U51" s="316"/>
      <c r="V51" s="316"/>
      <c r="W51" s="328"/>
      <c r="X51" s="316"/>
      <c r="Y51" s="329"/>
      <c r="Z51" s="329"/>
      <c r="AA51" s="329"/>
      <c r="AB51" s="329"/>
      <c r="AC51" s="329"/>
      <c r="AD51" s="316"/>
      <c r="AE51" s="316"/>
      <c r="AF51" s="316"/>
      <c r="AG51" s="321"/>
    </row>
    <row r="52" spans="1:36" x14ac:dyDescent="0.35">
      <c r="C52" s="400"/>
    </row>
    <row r="53" spans="1:36" ht="18.5" x14ac:dyDescent="0.45">
      <c r="C53" s="400"/>
      <c r="D53" s="285" t="str">
        <f>'Service-side Auto-Labeling'!C1</f>
        <v>Service-Side Auto-Labeling Policies</v>
      </c>
    </row>
    <row r="54" spans="1:36" s="2" customFormat="1" ht="55" customHeight="1" x14ac:dyDescent="0.45">
      <c r="A54" s="283">
        <f>VLOOKUP(B56,'Service-side Auto-Labeling'!$A$11:$AE$109,2,FALSE)</f>
        <v>10</v>
      </c>
      <c r="B54" s="288"/>
      <c r="C54" s="400"/>
      <c r="D54" s="378" t="str">
        <f>'Service-side Auto-Labeling'!C2</f>
        <v>Name</v>
      </c>
      <c r="E54" s="642" t="str">
        <f>'Service-side Auto-Labeling'!E2</f>
        <v>Policy Mode</v>
      </c>
      <c r="F54" s="642"/>
      <c r="G54" s="642" t="str">
        <f>'Service-side Auto-Labeling'!G2</f>
        <v>Description</v>
      </c>
      <c r="H54" s="642"/>
      <c r="I54" s="642" t="str">
        <f>'Service-side Auto-Labeling'!I2</f>
        <v>Label to auto-apply:</v>
      </c>
      <c r="J54" s="642"/>
      <c r="K54" s="642" t="str">
        <f>'Service-side Auto-Labeling'!K2</f>
        <v>Assign admin units:</v>
      </c>
      <c r="L54" s="642"/>
      <c r="M54" s="643" t="str">
        <f>'Service-side Auto-Labeling'!M2</f>
        <v>Locations where you want to apply the label:</v>
      </c>
      <c r="N54" s="643"/>
      <c r="O54" s="643"/>
      <c r="P54" s="307" t="str">
        <f>'Service-side Auto-Labeling'!P2</f>
        <v>Scope:</v>
      </c>
      <c r="Q54" s="670" t="str">
        <f>'Service-side Auto-Labeling'!R2</f>
        <v>Common or Advanced Rules:</v>
      </c>
      <c r="R54" s="670"/>
      <c r="S54" s="671"/>
      <c r="T54" s="636" t="str">
        <f>'Service-side Auto-Labeling'!T2</f>
        <v>Common Rules:</v>
      </c>
      <c r="U54" s="636"/>
      <c r="V54" s="642" t="str">
        <f>'Service-side Auto-Labeling'!V2</f>
        <v>Rules for Exchange email:</v>
      </c>
      <c r="W54" s="642"/>
      <c r="X54" s="643" t="str">
        <f>'Service-side Auto-Labeling'!X2</f>
        <v>Rules for SharePoint files:</v>
      </c>
      <c r="Y54" s="643"/>
      <c r="Z54" s="643"/>
      <c r="AA54" s="636" t="str">
        <f>'Service-side Auto-Labeling'!Z2</f>
        <v>Rules for OneDrive files:</v>
      </c>
      <c r="AB54" s="636"/>
      <c r="AC54" s="373"/>
      <c r="AD54" s="647" t="str">
        <f>'Service-side Auto-Labeling'!AB2</f>
        <v>Additional settings for email:</v>
      </c>
      <c r="AE54" s="648"/>
      <c r="AF54" s="648"/>
      <c r="AG54" s="648"/>
      <c r="AH54" s="648"/>
      <c r="AI54" s="648"/>
      <c r="AJ54" s="649"/>
    </row>
    <row r="55" spans="1:36" s="2" customFormat="1" ht="29" hidden="1" customHeight="1" x14ac:dyDescent="0.45">
      <c r="A55" s="283"/>
      <c r="B55" s="288"/>
      <c r="C55" s="400"/>
      <c r="D55" s="378"/>
      <c r="E55" s="307"/>
      <c r="F55" s="307"/>
      <c r="G55" s="307"/>
      <c r="H55" s="307"/>
      <c r="I55" s="307"/>
      <c r="J55" s="307"/>
      <c r="K55" s="307"/>
      <c r="L55" s="307"/>
      <c r="M55" s="376"/>
      <c r="N55" s="376"/>
      <c r="O55" s="376"/>
      <c r="P55" s="366"/>
      <c r="Q55" s="355"/>
      <c r="R55" s="376"/>
      <c r="S55" s="376"/>
      <c r="T55" s="373"/>
      <c r="U55" s="354"/>
      <c r="V55" s="366"/>
      <c r="W55" s="366"/>
      <c r="X55" s="377"/>
      <c r="Y55" s="377"/>
      <c r="Z55" s="377"/>
      <c r="AA55" s="373"/>
      <c r="AB55" s="354"/>
      <c r="AC55" s="354"/>
      <c r="AD55" s="306"/>
      <c r="AE55" s="366"/>
      <c r="AF55" s="366"/>
      <c r="AG55" s="366"/>
      <c r="AH55" s="366"/>
      <c r="AI55" s="366"/>
      <c r="AJ55" s="378"/>
    </row>
    <row r="56" spans="1:36" ht="39" customHeight="1" x14ac:dyDescent="0.35">
      <c r="A56" s="283">
        <f>A54+1</f>
        <v>11</v>
      </c>
      <c r="B56" s="652">
        <f>L1</f>
        <v>1</v>
      </c>
      <c r="C56" s="400"/>
      <c r="D56" s="656">
        <f>VLOOKUP(A56,'Service-side Auto-Labeling'!$B$12:$AE$110,2,FALSE)</f>
        <v>0</v>
      </c>
      <c r="E56" s="592">
        <f>VLOOKUP(A56,'Service-side Auto-Labeling'!$B$12:$AE$110,4,FALSE)</f>
        <v>0</v>
      </c>
      <c r="F56" s="592"/>
      <c r="G56" s="574">
        <f>VLOOKUP($A56,'Service-side Auto-Labeling'!$B$12:$AE$110,6,FALSE)</f>
        <v>0</v>
      </c>
      <c r="H56" s="574"/>
      <c r="I56" s="574">
        <f>VLOOKUP($A56,'Service-side Auto-Labeling'!$B$12:$AE$110,8,FALSE)</f>
        <v>0</v>
      </c>
      <c r="J56" s="574"/>
      <c r="K56" s="574">
        <f>VLOOKUP($A56,'Service-side Auto-Labeling'!$B$12:$AE$110,10,FALSE)</f>
        <v>0</v>
      </c>
      <c r="L56" s="574"/>
      <c r="M56" s="70" t="b">
        <f>VLOOKUP($A56,'Service-side Auto-Labeling'!$B$12:$AE$110,12,FALSE)</f>
        <v>0</v>
      </c>
      <c r="N56" s="650" t="s">
        <v>291</v>
      </c>
      <c r="O56" s="650"/>
      <c r="P56" s="309" t="s">
        <v>292</v>
      </c>
      <c r="Q56" s="610">
        <f>VLOOKUP($A56,'Service-side Auto-Labeling'!$B$12:$AE$110,17,FALSE)</f>
        <v>0</v>
      </c>
      <c r="R56" s="645"/>
      <c r="S56" s="611"/>
      <c r="T56" s="637">
        <f>VLOOKUP($A56,'Service-side Auto-Labeling'!$B$12:$AE$110,19,FALSE)</f>
        <v>0</v>
      </c>
      <c r="U56" s="638"/>
      <c r="V56" s="638">
        <f>VLOOKUP($A56,'Service-side Auto-Labeling'!$B$12:$AE$110,21,FALSE)</f>
        <v>0</v>
      </c>
      <c r="W56" s="638"/>
      <c r="X56" s="644">
        <f>VLOOKUP($A56,'Service-side Auto-Labeling'!$B$12:$AE$110,23,FALSE)</f>
        <v>0</v>
      </c>
      <c r="Y56" s="644"/>
      <c r="Z56" s="644"/>
      <c r="AA56" s="629">
        <f>VLOOKUP($A56,'Service-side Auto-Labeling'!$B$12:$AE$110,25,FALSE)</f>
        <v>0</v>
      </c>
      <c r="AB56" s="631"/>
      <c r="AC56" s="279"/>
      <c r="AD56" s="374" t="b">
        <f>VLOOKUP($A56,'Service-side Auto-Labeling'!$B$12:$AE$110,27,FALSE)</f>
        <v>0</v>
      </c>
      <c r="AE56" s="312" t="s">
        <v>293</v>
      </c>
      <c r="AF56" s="313"/>
      <c r="AG56" s="310"/>
      <c r="AH56" s="310"/>
      <c r="AI56" s="310"/>
      <c r="AJ56" s="314"/>
    </row>
    <row r="57" spans="1:36" ht="32" customHeight="1" x14ac:dyDescent="0.35">
      <c r="A57" s="283">
        <f>A56+1</f>
        <v>12</v>
      </c>
      <c r="B57" s="653"/>
      <c r="C57" s="400"/>
      <c r="D57" s="656"/>
      <c r="E57" s="592"/>
      <c r="F57" s="592"/>
      <c r="G57" s="574"/>
      <c r="H57" s="574"/>
      <c r="I57" s="574"/>
      <c r="J57" s="574"/>
      <c r="K57" s="574"/>
      <c r="L57" s="574"/>
      <c r="M57" s="70" t="b">
        <f>VLOOKUP($A57,'Service-side Auto-Labeling'!$B$12:$AE$110,12,FALSE)</f>
        <v>0</v>
      </c>
      <c r="N57" s="651" t="s">
        <v>294</v>
      </c>
      <c r="O57" s="651"/>
      <c r="P57" t="s">
        <v>295</v>
      </c>
      <c r="Q57" s="614"/>
      <c r="R57" s="646"/>
      <c r="S57" s="615"/>
      <c r="T57" s="135"/>
      <c r="U57" s="141"/>
      <c r="V57" s="27"/>
      <c r="W57" s="141"/>
      <c r="X57" s="140"/>
      <c r="Y57" s="141"/>
      <c r="Z57" s="140"/>
      <c r="AA57" s="290"/>
      <c r="AB57" s="310"/>
      <c r="AD57" s="375" t="b">
        <f>VLOOKUP($A57,'Service-side Auto-Labeling'!$B$12:$AE$110,27,FALSE)</f>
        <v>0</v>
      </c>
      <c r="AE57" s="9" t="s">
        <v>296</v>
      </c>
      <c r="AF57" s="639" t="str">
        <f>VLOOKUP($A57,'Service-side Auto-Labeling'!$B$12:$AE$110,29,FALSE)</f>
        <v>xcx</v>
      </c>
      <c r="AG57" s="640"/>
      <c r="AH57" s="640"/>
      <c r="AI57" s="641"/>
      <c r="AJ57" s="315"/>
    </row>
    <row r="58" spans="1:36" x14ac:dyDescent="0.35">
      <c r="A58" s="283">
        <f t="shared" ref="A58" si="4">A57+1</f>
        <v>13</v>
      </c>
      <c r="B58" s="654"/>
      <c r="C58" s="400"/>
      <c r="D58" s="656"/>
      <c r="E58" s="592"/>
      <c r="F58" s="592"/>
      <c r="G58" s="574"/>
      <c r="H58" s="574"/>
      <c r="I58" s="574"/>
      <c r="J58" s="574"/>
      <c r="K58" s="574"/>
      <c r="L58" s="574"/>
      <c r="M58" s="385" t="b">
        <f>VLOOKUP($A56,'Service-side Auto-Labeling'!$B$12:$AE$110,12,FALSE)</f>
        <v>0</v>
      </c>
      <c r="N58" s="316" t="s">
        <v>297</v>
      </c>
      <c r="O58" s="316"/>
      <c r="P58" s="316" t="s">
        <v>298</v>
      </c>
      <c r="Q58" s="316"/>
      <c r="R58" s="316"/>
      <c r="S58" s="316"/>
      <c r="T58" s="317"/>
      <c r="U58" s="318"/>
      <c r="V58" s="319"/>
      <c r="W58" s="318"/>
      <c r="X58" s="320"/>
      <c r="Y58" s="318"/>
      <c r="Z58" s="320"/>
      <c r="AA58" s="320"/>
      <c r="AB58" s="316"/>
      <c r="AC58" s="316"/>
      <c r="AD58" s="304"/>
      <c r="AE58" s="316"/>
      <c r="AF58" s="318"/>
      <c r="AG58" s="316"/>
      <c r="AH58" s="316"/>
      <c r="AI58" s="316"/>
      <c r="AJ58" s="321"/>
    </row>
    <row r="59" spans="1:36" x14ac:dyDescent="0.35">
      <c r="C59" s="400"/>
    </row>
    <row r="60" spans="1:36" ht="18.5" x14ac:dyDescent="0.45">
      <c r="C60" s="400"/>
      <c r="D60" s="285" t="str">
        <f>'Data Loss Prevention (DLP)'!A1</f>
        <v>Data Loss Prevention (DLP)</v>
      </c>
    </row>
    <row r="61" spans="1:36" x14ac:dyDescent="0.35">
      <c r="C61" s="400"/>
      <c r="D61" s="394" t="str">
        <f>'Data Loss Prevention (DLP)'!C3</f>
        <v>Name:</v>
      </c>
      <c r="E61" s="655" t="str">
        <f>'Data Loss Prevention (DLP)'!E3</f>
        <v>Policy mode:</v>
      </c>
      <c r="F61" s="655"/>
      <c r="G61" s="655" t="str">
        <f>'Data Loss Prevention (DLP)'!G3</f>
        <v>Assign admin units:</v>
      </c>
      <c r="H61" s="655"/>
      <c r="I61" s="655" t="str">
        <f>'Data Loss Prevention (DLP)'!I3</f>
        <v>Locations:</v>
      </c>
      <c r="J61" s="655"/>
      <c r="K61" s="655" t="str">
        <f>'Data Loss Prevention (DLP)'!K3</f>
        <v>Data Loss Prevention (DLP) rules:</v>
      </c>
      <c r="L61" s="655"/>
    </row>
    <row r="62" spans="1:36" x14ac:dyDescent="0.35">
      <c r="A62" s="283">
        <f>VLOOKUP(B62,'Data Loss Prevention (DLP)'!$A$12:$K$130,2,FALSE)</f>
        <v>11</v>
      </c>
      <c r="B62" s="652">
        <f>N1</f>
        <v>1</v>
      </c>
      <c r="C62" s="400"/>
      <c r="D62" s="604">
        <f>VLOOKUP(A62,'Data Loss Prevention (DLP)'!$B$12:$K$130,2,FALSE)</f>
        <v>0</v>
      </c>
      <c r="E62" s="322"/>
      <c r="F62" s="207">
        <f>VLOOKUP(A62,'Data Loss Prevention (DLP)'!$B$12:$K$130,4,FALSE)</f>
        <v>0</v>
      </c>
      <c r="G62" s="592">
        <f>VLOOKUP(A62,'Data Loss Prevention (DLP)'!$B$12:$K$130,6,FALSE)</f>
        <v>0</v>
      </c>
      <c r="H62" s="592"/>
      <c r="I62" s="592">
        <f>VLOOKUP(A62,'Data Loss Prevention (DLP)'!$B$12:$K$130,8,FALSE)</f>
        <v>0</v>
      </c>
      <c r="J62" s="592"/>
      <c r="K62" s="592">
        <f>VLOOKUP(A62,'Data Loss Prevention (DLP)'!$B$12:$K$130,10,FALSE)</f>
        <v>0</v>
      </c>
      <c r="L62" s="592"/>
    </row>
    <row r="63" spans="1:36" x14ac:dyDescent="0.35">
      <c r="A63" s="283">
        <f>A62+1</f>
        <v>12</v>
      </c>
      <c r="B63" s="653"/>
      <c r="C63" s="400"/>
      <c r="D63" s="604"/>
      <c r="G63" s="592"/>
      <c r="H63" s="592"/>
      <c r="I63" s="592"/>
      <c r="J63" s="592"/>
      <c r="K63" s="592"/>
      <c r="L63" s="592"/>
    </row>
    <row r="64" spans="1:36" ht="29" x14ac:dyDescent="0.35">
      <c r="A64" s="283">
        <f t="shared" ref="A64:A66" si="5">A63+1</f>
        <v>13</v>
      </c>
      <c r="B64" s="653"/>
      <c r="C64" s="400"/>
      <c r="D64" s="604"/>
      <c r="E64" s="87" t="b">
        <f>VLOOKUP(A64,'Data Loss Prevention (DLP)'!$B$12:$K$130,3,FALSE)</f>
        <v>0</v>
      </c>
      <c r="F64" s="9" t="s">
        <v>310</v>
      </c>
      <c r="G64" s="592"/>
      <c r="H64" s="592"/>
      <c r="I64" s="592"/>
      <c r="J64" s="592"/>
      <c r="K64" s="592"/>
      <c r="L64" s="592"/>
    </row>
    <row r="65" spans="1:12" x14ac:dyDescent="0.35">
      <c r="A65" s="283">
        <f t="shared" si="5"/>
        <v>14</v>
      </c>
      <c r="B65" s="653"/>
      <c r="C65" s="400"/>
      <c r="D65" s="611"/>
      <c r="E65" s="88"/>
      <c r="F65" s="45"/>
      <c r="G65" s="592"/>
      <c r="H65" s="592"/>
      <c r="I65" s="592"/>
      <c r="J65" s="592"/>
      <c r="K65" s="592"/>
      <c r="L65" s="592"/>
    </row>
    <row r="66" spans="1:12" ht="32.5" customHeight="1" x14ac:dyDescent="0.35">
      <c r="A66" s="283">
        <f t="shared" si="5"/>
        <v>15</v>
      </c>
      <c r="B66" s="654"/>
      <c r="C66" s="401"/>
      <c r="D66" s="604"/>
      <c r="E66" s="323" t="b">
        <f>VLOOKUP(A66,'Data Loss Prevention (DLP)'!$B$12:$K$130,3,FALSE)</f>
        <v>0</v>
      </c>
      <c r="F66" s="324" t="s">
        <v>311</v>
      </c>
      <c r="G66" s="592"/>
      <c r="H66" s="592"/>
      <c r="I66" s="592"/>
      <c r="J66" s="592"/>
      <c r="K66" s="592"/>
      <c r="L66" s="592"/>
    </row>
    <row r="67" spans="1:12" x14ac:dyDescent="0.35">
      <c r="B67"/>
      <c r="C67"/>
    </row>
    <row r="68" spans="1:12" x14ac:dyDescent="0.35">
      <c r="B68"/>
      <c r="C68"/>
    </row>
    <row r="69" spans="1:12" x14ac:dyDescent="0.35">
      <c r="B69"/>
      <c r="C69"/>
    </row>
  </sheetData>
  <sheetProtection selectLockedCells="1"/>
  <mergeCells count="143">
    <mergeCell ref="N1:O1"/>
    <mergeCell ref="N2:O2"/>
    <mergeCell ref="C3:C4"/>
    <mergeCell ref="D5:F5"/>
    <mergeCell ref="D35:D37"/>
    <mergeCell ref="G35:H35"/>
    <mergeCell ref="I36:I37"/>
    <mergeCell ref="J36:J37"/>
    <mergeCell ref="H3:H4"/>
    <mergeCell ref="J3:J4"/>
    <mergeCell ref="L3:L4"/>
    <mergeCell ref="N3:O4"/>
    <mergeCell ref="E34:F34"/>
    <mergeCell ref="C5:C6"/>
    <mergeCell ref="F1:G2"/>
    <mergeCell ref="G34:H34"/>
    <mergeCell ref="I8:Q8"/>
    <mergeCell ref="R8:T8"/>
    <mergeCell ref="R9:T15"/>
    <mergeCell ref="S19:T20"/>
    <mergeCell ref="K9:Q9"/>
    <mergeCell ref="K11:Q11"/>
    <mergeCell ref="K13:Q13"/>
    <mergeCell ref="K15:Q15"/>
    <mergeCell ref="O18:Q18"/>
    <mergeCell ref="G8:H8"/>
    <mergeCell ref="G19:H19"/>
    <mergeCell ref="I19:J19"/>
    <mergeCell ref="I18:J18"/>
    <mergeCell ref="E8:F8"/>
    <mergeCell ref="E18:F18"/>
    <mergeCell ref="D6:F6"/>
    <mergeCell ref="D3:F4"/>
    <mergeCell ref="N5:O5"/>
    <mergeCell ref="N6:O6"/>
    <mergeCell ref="G9:H15"/>
    <mergeCell ref="G18:H18"/>
    <mergeCell ref="I30:J30"/>
    <mergeCell ref="E30:F30"/>
    <mergeCell ref="E29:H29"/>
    <mergeCell ref="I29:J29"/>
    <mergeCell ref="N29:P29"/>
    <mergeCell ref="N30:P30"/>
    <mergeCell ref="Q29:T29"/>
    <mergeCell ref="Q30:T30"/>
    <mergeCell ref="R34:T34"/>
    <mergeCell ref="I34:K34"/>
    <mergeCell ref="B9:B15"/>
    <mergeCell ref="D9:D15"/>
    <mergeCell ref="D20:D23"/>
    <mergeCell ref="H20:H21"/>
    <mergeCell ref="F22:F23"/>
    <mergeCell ref="G43:H43"/>
    <mergeCell ref="J21:J23"/>
    <mergeCell ref="V23:V24"/>
    <mergeCell ref="S21:T24"/>
    <mergeCell ref="R18:T18"/>
    <mergeCell ref="U18:V18"/>
    <mergeCell ref="B19:B26"/>
    <mergeCell ref="E9:F15"/>
    <mergeCell ref="H37:H39"/>
    <mergeCell ref="K29:M29"/>
    <mergeCell ref="K30:M30"/>
    <mergeCell ref="R35:T35"/>
    <mergeCell ref="S36:T36"/>
    <mergeCell ref="M34:Q34"/>
    <mergeCell ref="N36:Q36"/>
    <mergeCell ref="S43:T43"/>
    <mergeCell ref="U9:V15"/>
    <mergeCell ref="U19:V20"/>
    <mergeCell ref="B35:B40"/>
    <mergeCell ref="N47:Q47"/>
    <mergeCell ref="B44:B51"/>
    <mergeCell ref="D44:D51"/>
    <mergeCell ref="E43:F43"/>
    <mergeCell ref="I54:J54"/>
    <mergeCell ref="M43:R43"/>
    <mergeCell ref="N44:Q44"/>
    <mergeCell ref="N45:Q45"/>
    <mergeCell ref="N46:Q46"/>
    <mergeCell ref="I43:J43"/>
    <mergeCell ref="K43:L43"/>
    <mergeCell ref="Q54:S54"/>
    <mergeCell ref="G56:H58"/>
    <mergeCell ref="E56:F58"/>
    <mergeCell ref="B56:B58"/>
    <mergeCell ref="D56:D58"/>
    <mergeCell ref="E54:F54"/>
    <mergeCell ref="G54:H54"/>
    <mergeCell ref="G44:H51"/>
    <mergeCell ref="I44:J51"/>
    <mergeCell ref="K44:L51"/>
    <mergeCell ref="E44:F51"/>
    <mergeCell ref="B62:B66"/>
    <mergeCell ref="E61:F61"/>
    <mergeCell ref="G61:H61"/>
    <mergeCell ref="G62:H66"/>
    <mergeCell ref="K61:L61"/>
    <mergeCell ref="I61:J61"/>
    <mergeCell ref="I62:J66"/>
    <mergeCell ref="K62:L66"/>
    <mergeCell ref="D62:D66"/>
    <mergeCell ref="Q56:S57"/>
    <mergeCell ref="AA56:AB56"/>
    <mergeCell ref="AD54:AJ54"/>
    <mergeCell ref="AA54:AB54"/>
    <mergeCell ref="I56:J58"/>
    <mergeCell ref="K54:L54"/>
    <mergeCell ref="K56:L58"/>
    <mergeCell ref="N56:O56"/>
    <mergeCell ref="N57:O57"/>
    <mergeCell ref="M54:O54"/>
    <mergeCell ref="X46:Z46"/>
    <mergeCell ref="AD44:AD45"/>
    <mergeCell ref="U48:V48"/>
    <mergeCell ref="U44:U45"/>
    <mergeCell ref="W44:W45"/>
    <mergeCell ref="Z44:Z45"/>
    <mergeCell ref="T54:U54"/>
    <mergeCell ref="T56:U56"/>
    <mergeCell ref="AF57:AI57"/>
    <mergeCell ref="V54:W54"/>
    <mergeCell ref="V56:W56"/>
    <mergeCell ref="X54:Z54"/>
    <mergeCell ref="X56:Z56"/>
    <mergeCell ref="AD43:AG43"/>
    <mergeCell ref="W43:Z43"/>
    <mergeCell ref="U43:V43"/>
    <mergeCell ref="W9:X15"/>
    <mergeCell ref="W8:X8"/>
    <mergeCell ref="W18:Y18"/>
    <mergeCell ref="AA22:AB22"/>
    <mergeCell ref="U8:V8"/>
    <mergeCell ref="Z18:AF18"/>
    <mergeCell ref="AA29:AB29"/>
    <mergeCell ref="AA30:AB30"/>
    <mergeCell ref="Y29:Z29"/>
    <mergeCell ref="AD29:AF29"/>
    <mergeCell ref="AD30:AF30"/>
    <mergeCell ref="Y30:Z30"/>
    <mergeCell ref="U30:V30"/>
    <mergeCell ref="W30:X30"/>
    <mergeCell ref="U29:X29"/>
  </mergeCells>
  <conditionalFormatting sqref="D20">
    <cfRule type="cellIs" dxfId="166" priority="148" operator="equal">
      <formula>"Please fill out Sensitivity Labels Tab"</formula>
    </cfRule>
  </conditionalFormatting>
  <conditionalFormatting sqref="D30:D32">
    <cfRule type="cellIs" dxfId="165" priority="123" operator="equal">
      <formula>"Please fill out Sensitivity Labels Tab"</formula>
    </cfRule>
  </conditionalFormatting>
  <conditionalFormatting sqref="D35:D37">
    <cfRule type="cellIs" dxfId="164" priority="86" operator="equal">
      <formula>"Please fill out Sensitivity Labels Tab"</formula>
    </cfRule>
  </conditionalFormatting>
  <conditionalFormatting sqref="D30:K30 N30:AD30">
    <cfRule type="cellIs" dxfId="163" priority="72" operator="equal">
      <formula>0</formula>
    </cfRule>
  </conditionalFormatting>
  <conditionalFormatting sqref="D62:L66">
    <cfRule type="cellIs" dxfId="162" priority="9" operator="equal">
      <formula>0</formula>
    </cfRule>
  </conditionalFormatting>
  <conditionalFormatting sqref="D35:T40">
    <cfRule type="cellIs" dxfId="161" priority="1" operator="equal">
      <formula>0</formula>
    </cfRule>
  </conditionalFormatting>
  <conditionalFormatting sqref="D9:X15">
    <cfRule type="cellIs" dxfId="160" priority="71" operator="equal">
      <formula>0</formula>
    </cfRule>
  </conditionalFormatting>
  <conditionalFormatting sqref="D19:AF26">
    <cfRule type="cellIs" dxfId="159" priority="70" operator="equal">
      <formula>0</formula>
    </cfRule>
  </conditionalFormatting>
  <conditionalFormatting sqref="D44:AG51">
    <cfRule type="cellIs" dxfId="158" priority="37" operator="equal">
      <formula>0</formula>
    </cfRule>
  </conditionalFormatting>
  <conditionalFormatting sqref="D56:AJ58">
    <cfRule type="cellIs" dxfId="157" priority="2" operator="equal">
      <formula>0</formula>
    </cfRule>
  </conditionalFormatting>
  <conditionalFormatting sqref="G37">
    <cfRule type="expression" dxfId="153" priority="101">
      <formula>E35=TRUE</formula>
    </cfRule>
  </conditionalFormatting>
  <conditionalFormatting sqref="G35:H35">
    <cfRule type="expression" dxfId="152" priority="104">
      <formula>E35=TRUE</formula>
    </cfRule>
  </conditionalFormatting>
  <conditionalFormatting sqref="H37">
    <cfRule type="expression" dxfId="150" priority="102">
      <formula>E35=TRUE</formula>
    </cfRule>
  </conditionalFormatting>
  <conditionalFormatting sqref="I13">
    <cfRule type="expression" dxfId="149" priority="233">
      <formula>AND($I11=TRUE,I9=TRUE)</formula>
    </cfRule>
  </conditionalFormatting>
  <conditionalFormatting sqref="I20">
    <cfRule type="expression" dxfId="148" priority="154">
      <formula>G22=TRUE</formula>
    </cfRule>
  </conditionalFormatting>
  <conditionalFormatting sqref="I21">
    <cfRule type="expression" dxfId="147" priority="155">
      <formula>G22=TRUE</formula>
    </cfRule>
  </conditionalFormatting>
  <conditionalFormatting sqref="I35">
    <cfRule type="expression" dxfId="146" priority="100">
      <formula>E36=TRUE</formula>
    </cfRule>
  </conditionalFormatting>
  <conditionalFormatting sqref="I36:I37">
    <cfRule type="expression" dxfId="145" priority="97">
      <formula>E36=TRUE</formula>
    </cfRule>
  </conditionalFormatting>
  <conditionalFormatting sqref="I56">
    <cfRule type="cellIs" dxfId="144" priority="25" operator="equal">
      <formula>"Please fill out Sensitivity Labels Tab"</formula>
    </cfRule>
  </conditionalFormatting>
  <conditionalFormatting sqref="I19:J19">
    <cfRule type="expression" dxfId="143" priority="152">
      <formula>G22=TRUE</formula>
    </cfRule>
  </conditionalFormatting>
  <conditionalFormatting sqref="J13">
    <cfRule type="expression" dxfId="138" priority="232">
      <formula>AND($I11=TRUE,I9=TRUE)</formula>
    </cfRule>
  </conditionalFormatting>
  <conditionalFormatting sqref="J20">
    <cfRule type="expression" dxfId="137" priority="157">
      <formula>G22=TRUE</formula>
    </cfRule>
  </conditionalFormatting>
  <conditionalFormatting sqref="J21">
    <cfRule type="expression" dxfId="136" priority="156">
      <formula>G22=TRUE</formula>
    </cfRule>
  </conditionalFormatting>
  <conditionalFormatting sqref="J35">
    <cfRule type="expression" dxfId="135" priority="99">
      <formula>E36=TRUE</formula>
    </cfRule>
  </conditionalFormatting>
  <conditionalFormatting sqref="J36:J37">
    <cfRule type="expression" dxfId="134" priority="98">
      <formula>E36=TRUE</formula>
    </cfRule>
  </conditionalFormatting>
  <conditionalFormatting sqref="K13">
    <cfRule type="expression" dxfId="133" priority="221">
      <formula>AND($I11=TRUE,I9=TRUE)</formula>
    </cfRule>
  </conditionalFormatting>
  <conditionalFormatting sqref="K20">
    <cfRule type="expression" dxfId="132" priority="173">
      <formula>AND(G22=TRUE,I20=TRUE)</formula>
    </cfRule>
  </conditionalFormatting>
  <conditionalFormatting sqref="K21">
    <cfRule type="expression" dxfId="131" priority="174">
      <formula>AND(G22=TRUE,I20=TRUE)</formula>
    </cfRule>
  </conditionalFormatting>
  <conditionalFormatting sqref="K22">
    <cfRule type="expression" dxfId="130" priority="175">
      <formula>AND(G22=TRUE,I20=TRUE)</formula>
    </cfRule>
  </conditionalFormatting>
  <conditionalFormatting sqref="K19:M19">
    <cfRule type="expression" dxfId="128" priority="4033">
      <formula>AND(G22=TRUE,I20=TRUE)</formula>
    </cfRule>
  </conditionalFormatting>
  <conditionalFormatting sqref="L35">
    <cfRule type="expression" dxfId="127" priority="113">
      <formula>I35=TRUE</formula>
    </cfRule>
  </conditionalFormatting>
  <conditionalFormatting sqref="L36">
    <cfRule type="expression" dxfId="126" priority="111">
      <formula>I35=TRUE</formula>
    </cfRule>
  </conditionalFormatting>
  <conditionalFormatting sqref="L20:M20">
    <cfRule type="expression" dxfId="125" priority="177">
      <formula>AND(G22=TRUE,I20=TRUE)</formula>
    </cfRule>
  </conditionalFormatting>
  <conditionalFormatting sqref="L21:M21">
    <cfRule type="expression" dxfId="124" priority="178">
      <formula>AND(G22=TRUE,I20=TRUE)</formula>
    </cfRule>
  </conditionalFormatting>
  <conditionalFormatting sqref="L22:M22">
    <cfRule type="expression" dxfId="123" priority="179">
      <formula>AND(G22=TRUE,I20=TRUE)</formula>
    </cfRule>
  </conditionalFormatting>
  <conditionalFormatting sqref="M36">
    <cfRule type="expression" dxfId="122" priority="106">
      <formula>I36=TRUE</formula>
    </cfRule>
  </conditionalFormatting>
  <conditionalFormatting sqref="M38">
    <cfRule type="expression" dxfId="121" priority="107">
      <formula>I36=TRUE</formula>
    </cfRule>
  </conditionalFormatting>
  <conditionalFormatting sqref="M35:N35">
    <cfRule type="expression" dxfId="120" priority="110">
      <formula>I36=TRUE</formula>
    </cfRule>
  </conditionalFormatting>
  <conditionalFormatting sqref="N19">
    <cfRule type="expression" dxfId="119" priority="4212">
      <formula>AND(I22=TRUE,K20=TRUE)</formula>
    </cfRule>
  </conditionalFormatting>
  <conditionalFormatting sqref="N20">
    <cfRule type="expression" dxfId="118" priority="4214">
      <formula>AND(H22=TRUE,J20=TRUE)</formula>
    </cfRule>
  </conditionalFormatting>
  <conditionalFormatting sqref="N21">
    <cfRule type="expression" dxfId="117" priority="147">
      <formula>AND(K21=TRUE,G22=TRUE)</formula>
    </cfRule>
  </conditionalFormatting>
  <conditionalFormatting sqref="N22">
    <cfRule type="expression" dxfId="116" priority="146">
      <formula>AND(K22=TRUE,G22=TRUE)</formula>
    </cfRule>
  </conditionalFormatting>
  <conditionalFormatting sqref="N36">
    <cfRule type="expression" dxfId="113" priority="105">
      <formula>I36=TRUE</formula>
    </cfRule>
  </conditionalFormatting>
  <conditionalFormatting sqref="N37">
    <cfRule type="expression" dxfId="112" priority="4225">
      <formula>AND(I36,M36)=TRUE</formula>
    </cfRule>
  </conditionalFormatting>
  <conditionalFormatting sqref="N38">
    <cfRule type="expression" dxfId="111" priority="4227">
      <formula>M35=TRUE</formula>
    </cfRule>
    <cfRule type="expression" dxfId="110" priority="4226">
      <formula>I36=TRUE</formula>
    </cfRule>
  </conditionalFormatting>
  <conditionalFormatting sqref="N39">
    <cfRule type="expression" dxfId="109" priority="46">
      <formula>AND(I38,M38)=TRUE</formula>
    </cfRule>
  </conditionalFormatting>
  <conditionalFormatting sqref="N48">
    <cfRule type="expression" dxfId="108" priority="40">
      <formula>M47=TRUE</formula>
    </cfRule>
  </conditionalFormatting>
  <conditionalFormatting sqref="N50 Y51">
    <cfRule type="expression" dxfId="107" priority="66">
      <formula>M48=TRUE</formula>
    </cfRule>
  </conditionalFormatting>
  <conditionalFormatting sqref="O20">
    <cfRule type="expression" dxfId="106" priority="180">
      <formula>AND(G22=TRUE,I20=TRUE)</formula>
    </cfRule>
  </conditionalFormatting>
  <conditionalFormatting sqref="O21">
    <cfRule type="expression" dxfId="105" priority="181">
      <formula>AND(G22=TRUE,I20=TRUE)</formula>
    </cfRule>
  </conditionalFormatting>
  <conditionalFormatting sqref="O22">
    <cfRule type="expression" dxfId="104" priority="182">
      <formula>AND(G22=TRUE,I20=TRUE)</formula>
    </cfRule>
  </conditionalFormatting>
  <conditionalFormatting sqref="O37">
    <cfRule type="expression" dxfId="103" priority="49">
      <formula>AND(I36,M36)=TRUE</formula>
    </cfRule>
  </conditionalFormatting>
  <conditionalFormatting sqref="O39">
    <cfRule type="expression" dxfId="102" priority="45">
      <formula>AND(I38,M38)=TRUE</formula>
    </cfRule>
  </conditionalFormatting>
  <conditionalFormatting sqref="O48">
    <cfRule type="expression" dxfId="101" priority="42">
      <formula>M44=TRUE</formula>
    </cfRule>
  </conditionalFormatting>
  <conditionalFormatting sqref="O19:R19">
    <cfRule type="expression" dxfId="100" priority="4034">
      <formula>AND(G22=TRUE,I20=TRUE)</formula>
    </cfRule>
  </conditionalFormatting>
  <conditionalFormatting sqref="P20">
    <cfRule type="expression" dxfId="99" priority="184">
      <formula>AND(G22=TRUE,I20=TRUE)</formula>
    </cfRule>
  </conditionalFormatting>
  <conditionalFormatting sqref="P21">
    <cfRule type="expression" dxfId="98" priority="185">
      <formula>AND(G22=TRUE,I20=TRUE)</formula>
    </cfRule>
  </conditionalFormatting>
  <conditionalFormatting sqref="P22">
    <cfRule type="expression" dxfId="97" priority="186">
      <formula>AND(G22=TRUE,I20=TRUE)</formula>
    </cfRule>
  </conditionalFormatting>
  <conditionalFormatting sqref="P37">
    <cfRule type="expression" dxfId="96" priority="48">
      <formula>AND(I36,M36)=TRUE</formula>
    </cfRule>
  </conditionalFormatting>
  <conditionalFormatting sqref="P39">
    <cfRule type="expression" dxfId="95" priority="44">
      <formula>AND(I38,M38)=TRUE</formula>
    </cfRule>
  </conditionalFormatting>
  <conditionalFormatting sqref="P48">
    <cfRule type="expression" dxfId="94" priority="41">
      <formula>M44=TRUE</formula>
    </cfRule>
  </conditionalFormatting>
  <conditionalFormatting sqref="Q30:Q32">
    <cfRule type="expression" dxfId="91" priority="120">
      <formula>$W30="yes"</formula>
    </cfRule>
  </conditionalFormatting>
  <conditionalFormatting sqref="Q37">
    <cfRule type="expression" dxfId="88" priority="47">
      <formula>AND(I36,M36)=TRUE</formula>
    </cfRule>
  </conditionalFormatting>
  <conditionalFormatting sqref="Q39">
    <cfRule type="expression" dxfId="87" priority="43">
      <formula>AND(I38,M38)=TRUE</formula>
    </cfRule>
  </conditionalFormatting>
  <conditionalFormatting sqref="Q22:R22">
    <cfRule type="expression" dxfId="86" priority="4215">
      <formula>AND(G22=TRUE,I20=TRUE,O22=TRUE)</formula>
    </cfRule>
  </conditionalFormatting>
  <conditionalFormatting sqref="R35">
    <cfRule type="expression" dxfId="85" priority="96">
      <formula>E37=TRUE</formula>
    </cfRule>
  </conditionalFormatting>
  <conditionalFormatting sqref="R36">
    <cfRule type="expression" dxfId="84" priority="94">
      <formula>E37=TRUE</formula>
    </cfRule>
  </conditionalFormatting>
  <conditionalFormatting sqref="R38">
    <cfRule type="expression" dxfId="83" priority="87">
      <formula>E37=TRUE</formula>
    </cfRule>
  </conditionalFormatting>
  <conditionalFormatting sqref="R39">
    <cfRule type="expression" dxfId="82" priority="88">
      <formula>E37=TRUE</formula>
    </cfRule>
  </conditionalFormatting>
  <conditionalFormatting sqref="R40">
    <cfRule type="expression" dxfId="81" priority="89">
      <formula>E37=TRUE</formula>
    </cfRule>
  </conditionalFormatting>
  <conditionalFormatting sqref="R37:S37">
    <cfRule type="expression" dxfId="80" priority="93">
      <formula>E37=TRUE</formula>
    </cfRule>
  </conditionalFormatting>
  <conditionalFormatting sqref="S19">
    <cfRule type="expression" dxfId="79" priority="189">
      <formula>AND(G22=TRUE,I20=TRUE)</formula>
    </cfRule>
  </conditionalFormatting>
  <conditionalFormatting sqref="S25">
    <cfRule type="expression" dxfId="78" priority="187">
      <formula>AND(G22=TRUE,I20=TRUE)</formula>
    </cfRule>
  </conditionalFormatting>
  <conditionalFormatting sqref="S26">
    <cfRule type="expression" dxfId="77" priority="188">
      <formula>AND(G22=TRUE,I20=TRUE)</formula>
    </cfRule>
  </conditionalFormatting>
  <conditionalFormatting sqref="S36">
    <cfRule type="expression" dxfId="76" priority="95">
      <formula>E37=TRUE</formula>
    </cfRule>
  </conditionalFormatting>
  <conditionalFormatting sqref="S38">
    <cfRule type="expression" dxfId="75" priority="92">
      <formula>E37=TRUE</formula>
    </cfRule>
  </conditionalFormatting>
  <conditionalFormatting sqref="S39">
    <cfRule type="expression" dxfId="74" priority="91">
      <formula>E37=TRUE</formula>
    </cfRule>
  </conditionalFormatting>
  <conditionalFormatting sqref="S40">
    <cfRule type="expression" dxfId="73" priority="90">
      <formula>E37=TRUE</formula>
    </cfRule>
  </conditionalFormatting>
  <conditionalFormatting sqref="S21:T24">
    <cfRule type="expression" dxfId="72" priority="4172">
      <formula>AND(G22=TRUE,I20=TRUE)</formula>
    </cfRule>
  </conditionalFormatting>
  <conditionalFormatting sqref="T25">
    <cfRule type="expression" dxfId="71" priority="192">
      <formula>AND(G22=TRUE,I20=TRUE)</formula>
    </cfRule>
  </conditionalFormatting>
  <conditionalFormatting sqref="T26">
    <cfRule type="expression" dxfId="70" priority="193">
      <formula>AND(G22=TRUE,I20=TRUE)</formula>
    </cfRule>
  </conditionalFormatting>
  <conditionalFormatting sqref="T45 AB45:AC45">
    <cfRule type="expression" dxfId="69" priority="51">
      <formula>S44=TRUE</formula>
    </cfRule>
  </conditionalFormatting>
  <conditionalFormatting sqref="U19">
    <cfRule type="expression" dxfId="67" priority="197">
      <formula>AND(G22=TRUE,I21=TRUE)</formula>
    </cfRule>
  </conditionalFormatting>
  <conditionalFormatting sqref="U21">
    <cfRule type="expression" dxfId="66" priority="198">
      <formula>AND(G22=TRUE,I21=TRUE)</formula>
    </cfRule>
  </conditionalFormatting>
  <conditionalFormatting sqref="U23">
    <cfRule type="expression" dxfId="65" priority="194">
      <formula>AND(G22=TRUE,I21=TRUE)</formula>
    </cfRule>
  </conditionalFormatting>
  <conditionalFormatting sqref="U24">
    <cfRule type="expression" dxfId="64" priority="4035">
      <formula>AND(G22=TRUE,I21=TRUE)</formula>
    </cfRule>
  </conditionalFormatting>
  <conditionalFormatting sqref="U25">
    <cfRule type="expression" dxfId="63" priority="195">
      <formula>AND(G22=TRUE,I21=TRUE)</formula>
    </cfRule>
  </conditionalFormatting>
  <conditionalFormatting sqref="U26">
    <cfRule type="expression" dxfId="62" priority="196">
      <formula>AND(G22=TRUE,I21=TRUE)</formula>
    </cfRule>
  </conditionalFormatting>
  <conditionalFormatting sqref="U47">
    <cfRule type="expression" dxfId="61" priority="57">
      <formula>M45=TRUE</formula>
    </cfRule>
  </conditionalFormatting>
  <conditionalFormatting sqref="U49">
    <cfRule type="expression" dxfId="60" priority="55">
      <formula>M47=TRUE</formula>
    </cfRule>
  </conditionalFormatting>
  <conditionalFormatting sqref="V21">
    <cfRule type="expression" dxfId="58" priority="4157">
      <formula>AND(G22=TRUE,I21=TRUE)</formula>
    </cfRule>
  </conditionalFormatting>
  <conditionalFormatting sqref="V23">
    <cfRule type="expression" dxfId="57" priority="201">
      <formula>AND(G22=TRUE,I21=TRUE)</formula>
    </cfRule>
  </conditionalFormatting>
  <conditionalFormatting sqref="V25">
    <cfRule type="expression" dxfId="56" priority="202">
      <formula>AND(G22=TRUE,I21=TRUE)</formula>
    </cfRule>
  </conditionalFormatting>
  <conditionalFormatting sqref="V47">
    <cfRule type="expression" dxfId="55" priority="58">
      <formula>M45=TRUE</formula>
    </cfRule>
  </conditionalFormatting>
  <conditionalFormatting sqref="V50">
    <cfRule type="expression" dxfId="54" priority="53">
      <formula>U49=TRUE</formula>
    </cfRule>
  </conditionalFormatting>
  <conditionalFormatting sqref="V26:W26">
    <cfRule type="expression" dxfId="52" priority="203">
      <formula>AND(G22=TRUE,I21=TRUE)</formula>
    </cfRule>
  </conditionalFormatting>
  <conditionalFormatting sqref="W9">
    <cfRule type="cellIs" dxfId="51" priority="211" operator="equal">
      <formula>"Brown"</formula>
    </cfRule>
    <cfRule type="cellIs" dxfId="50" priority="212" operator="equal">
      <formula>"Amber"</formula>
    </cfRule>
    <cfRule type="cellIs" dxfId="49" priority="213" operator="equal">
      <formula>"orange"</formula>
    </cfRule>
    <cfRule type="cellIs" dxfId="48" priority="214" operator="equal">
      <formula>"Green"</formula>
    </cfRule>
    <cfRule type="cellIs" dxfId="47" priority="215" operator="equal">
      <formula>"Blue"</formula>
    </cfRule>
    <cfRule type="cellIs" dxfId="46" priority="216" operator="equal">
      <formula>"Purple"</formula>
    </cfRule>
    <cfRule type="cellIs" dxfId="45" priority="217" operator="equal">
      <formula>"Dark Gray"</formula>
    </cfRule>
    <cfRule type="cellIs" dxfId="44" priority="218" operator="equal">
      <formula>"Magenta"</formula>
    </cfRule>
    <cfRule type="cellIs" dxfId="43" priority="219" operator="equal">
      <formula>"Gray"</formula>
    </cfRule>
    <cfRule type="cellIs" dxfId="42" priority="220" operator="equal">
      <formula>"Black"</formula>
    </cfRule>
  </conditionalFormatting>
  <conditionalFormatting sqref="W20">
    <cfRule type="expression" dxfId="41" priority="134">
      <formula>E21=TRUE</formula>
    </cfRule>
  </conditionalFormatting>
  <conditionalFormatting sqref="W21">
    <cfRule type="expression" dxfId="40" priority="139">
      <formula>E21=TRUE</formula>
    </cfRule>
  </conditionalFormatting>
  <conditionalFormatting sqref="W22">
    <cfRule type="expression" dxfId="39" priority="138">
      <formula>E21=TRUE</formula>
    </cfRule>
  </conditionalFormatting>
  <conditionalFormatting sqref="X20">
    <cfRule type="expression" dxfId="37" priority="136">
      <formula>E21=TRUE</formula>
    </cfRule>
  </conditionalFormatting>
  <conditionalFormatting sqref="X21">
    <cfRule type="expression" dxfId="36" priority="141">
      <formula>E21=TRUE</formula>
    </cfRule>
  </conditionalFormatting>
  <conditionalFormatting sqref="X22">
    <cfRule type="expression" dxfId="35" priority="140">
      <formula>E21=TRUE</formula>
    </cfRule>
  </conditionalFormatting>
  <conditionalFormatting sqref="X45">
    <cfRule type="expression" dxfId="34" priority="62">
      <formula>W44=TRUE</formula>
    </cfRule>
  </conditionalFormatting>
  <conditionalFormatting sqref="X50">
    <cfRule type="expression" dxfId="33" priority="39">
      <formula>W49=TRUE</formula>
    </cfRule>
  </conditionalFormatting>
  <conditionalFormatting sqref="X26:Z26">
    <cfRule type="expression" dxfId="31" priority="4184">
      <formula>AND(H22=TRUE,J21=TRUE)</formula>
    </cfRule>
  </conditionalFormatting>
  <conditionalFormatting sqref="Y45">
    <cfRule type="expression" dxfId="30" priority="50">
      <formula>W44=TRUE</formula>
    </cfRule>
  </conditionalFormatting>
  <conditionalFormatting sqref="Y50">
    <cfRule type="expression" dxfId="29" priority="38">
      <formula>W49=TRUE</formula>
    </cfRule>
  </conditionalFormatting>
  <conditionalFormatting sqref="Y20:Z20">
    <cfRule type="expression" dxfId="28" priority="4216">
      <formula>AND(E21=TRUE,W20=TRUE)</formula>
    </cfRule>
  </conditionalFormatting>
  <conditionalFormatting sqref="Y21:Z21">
    <cfRule type="expression" dxfId="27" priority="4217">
      <formula>AND(W21=TRUE,E21=TRUE)</formula>
    </cfRule>
  </conditionalFormatting>
  <conditionalFormatting sqref="Y22:Z22">
    <cfRule type="expression" dxfId="26" priority="4218">
      <formula>AND(E21=TRUE,W22=TRUE)</formula>
    </cfRule>
  </conditionalFormatting>
  <conditionalFormatting sqref="Z50:AA50">
    <cfRule type="expression" dxfId="24" priority="68">
      <formula>X49=TRUE</formula>
    </cfRule>
  </conditionalFormatting>
  <conditionalFormatting sqref="Z51:AA51">
    <cfRule type="expression" dxfId="23" priority="69">
      <formula>X49=TRUE</formula>
    </cfRule>
  </conditionalFormatting>
  <conditionalFormatting sqref="AA21:AC21">
    <cfRule type="expression" dxfId="19" priority="4164">
      <formula>AND(#REF!=TRUE,Q21=TRUE)</formula>
    </cfRule>
  </conditionalFormatting>
  <conditionalFormatting sqref="AB50:AC50 H36">
    <cfRule type="expression" dxfId="17" priority="103">
      <formula>E35=TRUE</formula>
    </cfRule>
  </conditionalFormatting>
  <conditionalFormatting sqref="AB51:AC51">
    <cfRule type="expression" dxfId="16" priority="4203">
      <formula>Y49=TRUE</formula>
    </cfRule>
  </conditionalFormatting>
  <conditionalFormatting sqref="AD21">
    <cfRule type="expression" dxfId="13" priority="4266">
      <formula>AND(#REF!=TRUE,S21=TRUE)</formula>
    </cfRule>
  </conditionalFormatting>
  <conditionalFormatting sqref="AD56">
    <cfRule type="expression" dxfId="12" priority="31">
      <formula>M56=TRUE</formula>
    </cfRule>
  </conditionalFormatting>
  <conditionalFormatting sqref="AD57">
    <cfRule type="expression" dxfId="11" priority="30">
      <formula>M56=TRUE</formula>
    </cfRule>
  </conditionalFormatting>
  <conditionalFormatting sqref="AE45">
    <cfRule type="expression" dxfId="10" priority="63">
      <formula>AD44=TRUE</formula>
    </cfRule>
  </conditionalFormatting>
  <conditionalFormatting sqref="AE56">
    <cfRule type="expression" dxfId="9" priority="32">
      <formula>M56=TRUE</formula>
    </cfRule>
  </conditionalFormatting>
  <conditionalFormatting sqref="AE57">
    <cfRule type="expression" dxfId="8" priority="33">
      <formula>M56=TRUE</formula>
    </cfRule>
  </conditionalFormatting>
  <conditionalFormatting sqref="AE20:AF20">
    <cfRule type="expression" dxfId="7" priority="172">
      <formula>AA20=TRUE</formula>
    </cfRule>
  </conditionalFormatting>
  <conditionalFormatting sqref="AF56">
    <cfRule type="expression" dxfId="3" priority="4256">
      <formula>M56=FALSE</formula>
    </cfRule>
    <cfRule type="expression" dxfId="2" priority="4257">
      <formula>AD57=TRUE</formula>
    </cfRule>
  </conditionalFormatting>
  <conditionalFormatting sqref="AF57">
    <cfRule type="expression" dxfId="1" priority="4258">
      <formula>AND(AD57,M56)=TRUE</formula>
    </cfRule>
  </conditionalFormatting>
  <conditionalFormatting sqref="AG19">
    <cfRule type="expression" dxfId="0" priority="151">
      <formula>AA20=TRUE</formula>
    </cfRule>
  </conditionalFormatting>
  <dataValidations count="1">
    <dataValidation type="list" allowBlank="1" showInputMessage="1" showErrorMessage="1" sqref="Y51:AC51"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7" id="{D9E49E21-ED85-4291-AB84-57241E448DEF}">
            <xm:f>$F$62=INputs!$AX$3</xm:f>
            <x14:dxf>
              <font>
                <color theme="1"/>
              </font>
            </x14:dxf>
          </x14:cfRule>
          <xm:sqref>E64:F64</xm:sqref>
        </x14:conditionalFormatting>
        <x14:conditionalFormatting xmlns:xm="http://schemas.microsoft.com/office/excel/2006/main">
          <x14:cfRule type="expression" priority="16" id="{35BE507A-BE28-48F0-AA3B-501A5A86D870}">
            <xm:f>$F$62=INputs!$AX$3</xm:f>
            <x14:dxf>
              <font>
                <color theme="1"/>
              </font>
            </x14:dxf>
          </x14:cfRule>
          <xm:sqref>E66:F66</xm:sqref>
        </x14:conditionalFormatting>
        <x14:conditionalFormatting xmlns:xm="http://schemas.microsoft.com/office/excel/2006/main">
          <x14:cfRule type="expression" priority="122" id="{B244AC53-1E3F-406F-A6A0-053CF60A7A3F}">
            <xm:f>E30=INputs!$V$8</xm:f>
            <x14:dxf>
              <font>
                <color theme="2" tint="-0.24994659260841701"/>
              </font>
              <fill>
                <patternFill>
                  <bgColor theme="2" tint="-0.24994659260841701"/>
                </patternFill>
              </fill>
            </x14:dxf>
          </x14:cfRule>
          <xm:sqref>G30:G32</xm:sqref>
        </x14:conditionalFormatting>
        <x14:conditionalFormatting xmlns:xm="http://schemas.microsoft.com/office/excel/2006/main">
          <x14:cfRule type="expression" priority="132" id="{D20CB2AC-58A3-423E-AFCE-F42A3F9AB0E1}">
            <xm:f>E30=INputs!$V$8</xm:f>
            <x14:dxf>
              <font>
                <color theme="2" tint="-0.24994659260841701"/>
              </font>
              <fill>
                <patternFill>
                  <bgColor theme="2" tint="-0.24994659260841701"/>
                </patternFill>
              </fill>
            </x14:dxf>
          </x14:cfRule>
          <xm:sqref>H30:H32</xm:sqref>
        </x14:conditionalFormatting>
        <x14:conditionalFormatting xmlns:xm="http://schemas.microsoft.com/office/excel/2006/main">
          <x14:cfRule type="expression" priority="83"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80"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77"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74"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33" id="{94F42A51-16E0-4E21-9B8B-91C1BC7E3F4D}">
            <xm:f>$O30=INputs!$AD$3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K30:K32 N30:N32</xm:sqref>
        </x14:conditionalFormatting>
        <x14:conditionalFormatting xmlns:xm="http://schemas.microsoft.com/office/excel/2006/main">
          <x14:cfRule type="expression" priority="126" id="{F47964D7-A20D-4BB8-BD69-8BFF358ADF29}">
            <xm:f>K30=INputs!$Z$3</xm:f>
            <x14:dxf>
              <font>
                <color theme="2" tint="-0.24994659260841701"/>
              </font>
              <fill>
                <patternFill>
                  <bgColor theme="2" tint="-0.24994659260841701"/>
                </patternFill>
              </fill>
            </x14:dxf>
          </x14:cfRule>
          <x14:cfRule type="expression" priority="125" id="{10D28445-AD25-4B76-B205-981C7672BDF1}">
            <xm:f>K30=INputs!$Z$4</xm:f>
            <x14:dxf>
              <font>
                <color theme="2" tint="-0.24994659260841701"/>
              </font>
              <fill>
                <patternFill>
                  <bgColor theme="2" tint="-0.24994659260841701"/>
                </patternFill>
              </fill>
            </x14:dxf>
          </x14:cfRule>
          <xm:sqref>N30:N32</xm:sqref>
        </x14:conditionalFormatting>
        <x14:conditionalFormatting xmlns:xm="http://schemas.microsoft.com/office/excel/2006/main">
          <x14:cfRule type="expression" priority="118" id="{114A05B9-2CFD-4665-93EB-1CFDC2A347B5}">
            <xm:f>$L30=INputs!$Z$3</xm:f>
            <x14:dxf>
              <font>
                <color theme="2" tint="-0.24994659260841701"/>
              </font>
              <fill>
                <patternFill>
                  <bgColor theme="2" tint="-0.24994659260841701"/>
                </patternFill>
              </fill>
            </x14:dxf>
          </x14:cfRule>
          <x14:cfRule type="expression" priority="119" id="{5FE9BCD8-3F28-478F-81D5-2364B5AC3102}">
            <xm:f>$O30=INputs!$AB$4</xm:f>
            <x14:dxf>
              <font>
                <color theme="2" tint="-0.24994659260841701"/>
              </font>
              <fill>
                <patternFill>
                  <bgColor theme="2" tint="-0.24994659260841701"/>
                </patternFill>
              </fill>
            </x14:dxf>
          </x14:cfRule>
          <x14:cfRule type="expression" priority="121" id="{3EAD6CF7-E485-4313-96AE-484DEE9FB408}">
            <xm:f>$O30=INputs!$AB$3</xm:f>
            <x14:dxf>
              <font>
                <color theme="2" tint="-0.24994659260841701"/>
              </font>
              <fill>
                <patternFill>
                  <bgColor theme="2" tint="-0.24994659260841701"/>
                </patternFill>
              </fill>
            </x14:dxf>
          </x14:cfRule>
          <x14:cfRule type="expression" priority="117" id="{649DC869-4748-43B5-BA5C-D9E21ACF712E}">
            <xm:f>L30=INputs!$Z$4</xm:f>
            <x14:dxf>
              <font>
                <color theme="2" tint="-0.24994659260841701"/>
              </font>
              <fill>
                <patternFill>
                  <bgColor theme="2" tint="-0.24994659260841701"/>
                </patternFill>
              </fill>
            </x14:dxf>
          </x14:cfRule>
          <xm:sqref>Q30:Q32</xm:sqref>
        </x14:conditionalFormatting>
        <x14:conditionalFormatting xmlns:xm="http://schemas.microsoft.com/office/excel/2006/main">
          <x14:cfRule type="expression" priority="29" id="{8852C837-3FAA-48E2-81FC-D42667DDD92A}">
            <xm:f>$Q56=INputs!$AV$3</xm:f>
            <x14:dxf>
              <font>
                <color theme="1"/>
              </font>
              <border>
                <left/>
                <right/>
                <top/>
                <bottom/>
                <vertical/>
                <horizontal/>
              </border>
            </x14:dxf>
          </x14:cfRule>
          <xm:sqref>T56</xm:sqref>
        </x14:conditionalFormatting>
        <x14:conditionalFormatting xmlns:xm="http://schemas.microsoft.com/office/excel/2006/main">
          <x14:cfRule type="expression" priority="3" id="{74B55C11-BD75-4493-9720-DCB07152D92B}">
            <xm:f>$Q56=INputs!$AV$3</xm:f>
            <x14:dxf>
              <border>
                <top style="thin">
                  <color auto="1"/>
                </top>
                <vertical/>
                <horizontal/>
              </border>
            </x14:dxf>
          </x14:cfRule>
          <xm:sqref>U57</xm:sqref>
        </x14:conditionalFormatting>
        <x14:conditionalFormatting xmlns:xm="http://schemas.microsoft.com/office/excel/2006/main">
          <x14:cfRule type="expression" priority="4234" stopIfTrue="1" id="{F3170326-01AC-4EC4-B189-49C4F2077E9C}">
            <xm:f>AND($Q56=INputs!$AV$4,$M56=TRUE)</xm:f>
            <x14:dxf>
              <font>
                <color theme="1"/>
              </font>
              <border>
                <left style="thin">
                  <color auto="1"/>
                </left>
                <right style="thin">
                  <color auto="1"/>
                </right>
                <top style="thin">
                  <color auto="1"/>
                </top>
                <bottom style="thin">
                  <color auto="1"/>
                </bottom>
                <vertical/>
                <horizontal/>
              </border>
            </x14:dxf>
          </x14:cfRule>
          <xm:sqref>V56</xm:sqref>
        </x14:conditionalFormatting>
        <x14:conditionalFormatting xmlns:xm="http://schemas.microsoft.com/office/excel/2006/main">
          <x14:cfRule type="expression" priority="6" id="{CA8E1374-BC4D-4750-900D-8A1AF23FA4A0}">
            <xm:f>AND($Q56=INputs!$AV$4,$M56=TRUE)</xm:f>
            <x14:dxf>
              <border>
                <top style="thin">
                  <color auto="1"/>
                </top>
                <vertical/>
                <horizontal/>
              </border>
            </x14:dxf>
          </x14:cfRule>
          <xm:sqref>W57</xm:sqref>
        </x14:conditionalFormatting>
        <x14:conditionalFormatting xmlns:xm="http://schemas.microsoft.com/office/excel/2006/main">
          <x14:cfRule type="expression" priority="4235" id="{D7FC96C0-11A4-49B9-9549-D282BA16F862}">
            <xm:f>AND($Q56=INputs!$AV$4,$M57=TRUE)</xm:f>
            <x14:dxf>
              <font>
                <color theme="1"/>
              </font>
              <border>
                <left style="thin">
                  <color auto="1"/>
                </left>
                <right/>
                <top style="thin">
                  <color auto="1"/>
                </top>
                <bottom style="thin">
                  <color auto="1"/>
                </bottom>
                <vertical/>
                <horizontal/>
              </border>
            </x14:dxf>
          </x14:cfRule>
          <xm:sqref>X56</xm:sqref>
        </x14:conditionalFormatting>
        <x14:conditionalFormatting xmlns:xm="http://schemas.microsoft.com/office/excel/2006/main">
          <x14:cfRule type="expression" priority="5" id="{6775F673-60F1-4EB7-BD48-4DFF07B6FC8D}">
            <xm:f>AND($Q56=INputs!$AV$4,$M56=TRUE)</xm:f>
            <x14:dxf>
              <border>
                <top style="thin">
                  <color auto="1"/>
                </top>
                <vertical/>
                <horizontal/>
              </border>
            </x14:dxf>
          </x14:cfRule>
          <xm:sqref>Y57:Z57</xm:sqref>
        </x14:conditionalFormatting>
        <x14:conditionalFormatting xmlns:xm="http://schemas.microsoft.com/office/excel/2006/main">
          <x14:cfRule type="expression" priority="165" id="{ABFB3EDF-FCFB-40A5-BB41-8890393D23C7}">
            <xm:f>F20=INputs!$Q$4</xm:f>
            <x14:dxf>
              <font>
                <color theme="0" tint="-0.24994659260841701"/>
              </font>
            </x14:dxf>
          </x14:cfRule>
          <xm:sqref>AA19</xm:sqref>
        </x14:conditionalFormatting>
        <x14:conditionalFormatting xmlns:xm="http://schemas.microsoft.com/office/excel/2006/main">
          <x14:cfRule type="expression" priority="160" id="{4B15A92A-017F-4446-ABA9-7F3E4BBCB6F4}">
            <xm:f>F20=INputs!$Q$4</xm:f>
            <x14:dxf>
              <font>
                <color theme="1"/>
              </font>
            </x14:dxf>
          </x14:cfRule>
          <xm:sqref>AA20</xm:sqref>
        </x14:conditionalFormatting>
        <x14:conditionalFormatting xmlns:xm="http://schemas.microsoft.com/office/excel/2006/main">
          <x14:cfRule type="expression" priority="4017" id="{A4D13A4D-FC65-4B1E-94BC-6AE657D3ABBA}">
            <xm:f>F20=INputs!$Q$4</xm:f>
            <x14:dxf>
              <font>
                <color theme="1"/>
              </font>
            </x14:dxf>
          </x14:cfRule>
          <xm:sqref>AA22</xm:sqref>
        </x14:conditionalFormatting>
        <x14:conditionalFormatting xmlns:xm="http://schemas.microsoft.com/office/excel/2006/main">
          <x14:cfRule type="expression" priority="4016" id="{42CD6508-0A94-47FF-A7CC-3EA1D4EC386D}">
            <xm:f>F20=INputs!$Q$4</xm:f>
            <x14:dxf>
              <font>
                <color theme="1"/>
              </font>
            </x14:dxf>
          </x14:cfRule>
          <xm:sqref>AB20:AC20</xm:sqref>
        </x14:conditionalFormatting>
        <x14:conditionalFormatting xmlns:xm="http://schemas.microsoft.com/office/excel/2006/main">
          <x14:cfRule type="expression" priority="4" id="{BB218E91-E202-405D-8D06-2FE44FD640FC}">
            <xm:f>AND($Q56=INputs!$AV$4,$M56=TRUE)</xm:f>
            <x14:dxf>
              <border>
                <top style="thin">
                  <color auto="1"/>
                </top>
                <vertical/>
                <horizontal/>
              </border>
            </x14:dxf>
          </x14:cfRule>
          <xm:sqref>AB57:AC57</xm:sqref>
        </x14:conditionalFormatting>
        <x14:conditionalFormatting xmlns:xm="http://schemas.microsoft.com/office/excel/2006/main">
          <x14:cfRule type="expression" priority="4268" id="{42CD6508-0A94-47FF-A7CC-3EA1D4EC386D}">
            <xm:f>G20=INputs!$Q$4</xm:f>
            <x14:dxf>
              <font>
                <color theme="1"/>
              </font>
            </x14:dxf>
          </x14:cfRule>
          <xm:sqref>AD20</xm:sqref>
        </x14:conditionalFormatting>
        <x14:conditionalFormatting xmlns:xm="http://schemas.microsoft.com/office/excel/2006/main">
          <x14:cfRule type="expression" priority="159" id="{2BCA4D89-4BF8-4EE3-8524-E6D29F5B1CCF}">
            <xm:f>$I$10=INputs!$Q$3</xm:f>
            <x14:dxf>
              <font>
                <color theme="0"/>
              </font>
              <fill>
                <patternFill>
                  <bgColor theme="0"/>
                </patternFill>
              </fill>
              <border>
                <left/>
                <right/>
                <top/>
                <bottom/>
                <vertical/>
                <horizontal/>
              </border>
            </x14:dxf>
          </x14:cfRule>
          <xm:sqref>AE20:AF20</xm:sqref>
        </x14:conditionalFormatting>
        <x14:conditionalFormatting xmlns:xm="http://schemas.microsoft.com/office/excel/2006/main">
          <x14:cfRule type="expression" priority="150" id="{BDD3791A-357E-4657-9460-33EE32F56EFA}">
            <xm:f>OR(AA22=INputs!$AZ$3,AA22=INputs!$AZ$4)</xm:f>
            <x14:dxf>
              <font>
                <color theme="0" tint="-0.34998626667073579"/>
              </font>
            </x14:dxf>
          </x14:cfRule>
          <xm:sqref>AE21:AF21</xm:sqref>
        </x14:conditionalFormatting>
        <x14:conditionalFormatting xmlns:xm="http://schemas.microsoft.com/office/excel/2006/main">
          <x14:cfRule type="expression" priority="153" id="{D2F6F110-7CE1-41D4-BA21-6AB4375E341B}">
            <xm:f>OR(AA22=INputs!$AZ$3,AA22=INputs!$AZ$4)</xm:f>
            <x14:dxf>
              <font>
                <color theme="1"/>
              </font>
              <border>
                <left style="thin">
                  <color auto="1"/>
                </left>
                <right style="thin">
                  <color auto="1"/>
                </right>
                <top style="thin">
                  <color auto="1"/>
                </top>
                <bottom style="thin">
                  <color auto="1"/>
                </bottom>
                <vertical/>
                <horizontal/>
              </border>
            </x14:dxf>
          </x14:cfRule>
          <xm:sqref>AE22:AF22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INputs!$P$25:$P$44</xm:f>
          </x14:formula1>
          <xm:sqref>H1 L1 J1 N1:O1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 id="{defa4170-0d19-0005-0001-bc88714345d2}" enabled="1" method="Privileged" siteId="{6df17d0b-c66c-472f-99d5-7af33b597e7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27</vt:i4>
      </vt:variant>
    </vt:vector>
  </HeadingPairs>
  <TitlesOfParts>
    <vt:vector size="37" baseType="lpstr">
      <vt:lpstr>INputs</vt:lpstr>
      <vt:lpstr>How to Use</vt:lpstr>
      <vt:lpstr>Sensitivity Labels</vt:lpstr>
      <vt:lpstr>Emails, Files, &amp; Other Data</vt:lpstr>
      <vt:lpstr>Teams meetings and chats</vt:lpstr>
      <vt:lpstr>Groups &amp; Sites</vt:lpstr>
      <vt:lpstr>Publishing</vt:lpstr>
      <vt:lpstr>Service-side Auto-Labeling</vt:lpstr>
      <vt:lpstr>Data Loss Prevention (DLP)</vt:lpstr>
      <vt:lpstr>Viewer</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2025-09-23T20:49:55Z</dcterms:modified>
  <cp:category/>
  <cp:contentStatus/>
</cp:coreProperties>
</file>