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60" yWindow="75" windowWidth="1980" windowHeight="10830" tabRatio="850"/>
  </bookViews>
  <sheets>
    <sheet name="Data" sheetId="1" r:id="rId1"/>
    <sheet name="Contributors" sheetId="2" r:id="rId2"/>
    <sheet name="Contribution Summary" sheetId="3" r:id="rId3"/>
    <sheet name="Results Info" sheetId="5" r:id="rId4"/>
    <sheet name="Copyright" sheetId="4" r:id="rId5"/>
  </sheets>
  <definedNames>
    <definedName name="_xlnm._FilterDatabase" localSheetId="0" hidden="1">Data!$A$1:$AP$105</definedName>
    <definedName name="Qry_Heatmap_Output___TEMP">'Contribution Summary'!$A$1:$AL$5</definedName>
    <definedName name="Qry_Service_Specific_Results">Data!$A$1:$AP$105</definedName>
  </definedNames>
  <calcPr calcId="145621"/>
</workbook>
</file>

<file path=xl/calcChain.xml><?xml version="1.0" encoding="utf-8"?>
<calcChain xmlns="http://schemas.openxmlformats.org/spreadsheetml/2006/main">
  <c r="X27" i="1" l="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26" i="1"/>
  <c r="Y30" i="1"/>
  <c r="Y31" i="1"/>
  <c r="Y32" i="1"/>
  <c r="Y38" i="1"/>
  <c r="Y39" i="1"/>
  <c r="Y40" i="1"/>
  <c r="Y46" i="1"/>
  <c r="Y47" i="1"/>
  <c r="Y48" i="1"/>
  <c r="Y54" i="1"/>
  <c r="Y55" i="1"/>
  <c r="Y56" i="1"/>
  <c r="Y62" i="1"/>
  <c r="Y63" i="1"/>
  <c r="Y64" i="1"/>
  <c r="Y70" i="1"/>
  <c r="Y71" i="1"/>
  <c r="Y72" i="1"/>
  <c r="Y78" i="1"/>
  <c r="Y79" i="1"/>
  <c r="Y80" i="1"/>
  <c r="Y86" i="1"/>
  <c r="Y87" i="1"/>
  <c r="Y88" i="1"/>
  <c r="Y94" i="1"/>
  <c r="Y95" i="1"/>
  <c r="Y96" i="1"/>
  <c r="Y102" i="1"/>
  <c r="Y103" i="1"/>
  <c r="Y104" i="1"/>
  <c r="U3" i="1"/>
  <c r="V3" i="1"/>
  <c r="U4" i="1"/>
  <c r="V4" i="1"/>
  <c r="U5" i="1"/>
  <c r="V5" i="1"/>
  <c r="U6" i="1"/>
  <c r="V6" i="1"/>
  <c r="U7" i="1"/>
  <c r="V7" i="1"/>
  <c r="U8" i="1"/>
  <c r="V8" i="1"/>
  <c r="U9" i="1"/>
  <c r="V9" i="1"/>
  <c r="U10" i="1"/>
  <c r="V10" i="1"/>
  <c r="U11" i="1"/>
  <c r="V11" i="1"/>
  <c r="U12" i="1"/>
  <c r="V12" i="1"/>
  <c r="U13" i="1"/>
  <c r="V13" i="1"/>
  <c r="U14" i="1"/>
  <c r="V14" i="1"/>
  <c r="U15" i="1"/>
  <c r="V15" i="1"/>
  <c r="U16" i="1"/>
  <c r="V16" i="1"/>
  <c r="U17" i="1"/>
  <c r="V17" i="1"/>
  <c r="U18" i="1"/>
  <c r="V18" i="1"/>
  <c r="U19" i="1"/>
  <c r="V19" i="1"/>
  <c r="U20" i="1"/>
  <c r="V20" i="1"/>
  <c r="U21" i="1"/>
  <c r="V21" i="1"/>
  <c r="U22" i="1"/>
  <c r="V22" i="1"/>
  <c r="U23" i="1"/>
  <c r="V23" i="1"/>
  <c r="U24" i="1"/>
  <c r="V24" i="1"/>
  <c r="U25" i="1"/>
  <c r="V25" i="1"/>
  <c r="U26" i="1"/>
  <c r="V26" i="1"/>
  <c r="Y26" i="1" s="1"/>
  <c r="U27" i="1"/>
  <c r="V27" i="1"/>
  <c r="Y27" i="1" s="1"/>
  <c r="U28" i="1"/>
  <c r="V28" i="1"/>
  <c r="Y28" i="1" s="1"/>
  <c r="U29" i="1"/>
  <c r="V29" i="1"/>
  <c r="Y29" i="1" s="1"/>
  <c r="U30" i="1"/>
  <c r="V30" i="1"/>
  <c r="U31" i="1"/>
  <c r="V31" i="1"/>
  <c r="U32" i="1"/>
  <c r="V32" i="1"/>
  <c r="U33" i="1"/>
  <c r="V33" i="1"/>
  <c r="Y33" i="1" s="1"/>
  <c r="U34" i="1"/>
  <c r="V34" i="1"/>
  <c r="Y34" i="1" s="1"/>
  <c r="U35" i="1"/>
  <c r="V35" i="1"/>
  <c r="Y35" i="1" s="1"/>
  <c r="U36" i="1"/>
  <c r="V36" i="1"/>
  <c r="Y36" i="1" s="1"/>
  <c r="U37" i="1"/>
  <c r="V37" i="1"/>
  <c r="Y37" i="1" s="1"/>
  <c r="U38" i="1"/>
  <c r="V38" i="1"/>
  <c r="U39" i="1"/>
  <c r="V39" i="1"/>
  <c r="U40" i="1"/>
  <c r="V40" i="1"/>
  <c r="U41" i="1"/>
  <c r="V41" i="1"/>
  <c r="Y41" i="1" s="1"/>
  <c r="U42" i="1"/>
  <c r="V42" i="1"/>
  <c r="Y42" i="1" s="1"/>
  <c r="U43" i="1"/>
  <c r="V43" i="1"/>
  <c r="Y43" i="1" s="1"/>
  <c r="U44" i="1"/>
  <c r="V44" i="1"/>
  <c r="Y44" i="1" s="1"/>
  <c r="U45" i="1"/>
  <c r="V45" i="1"/>
  <c r="Y45" i="1" s="1"/>
  <c r="U46" i="1"/>
  <c r="V46" i="1"/>
  <c r="U47" i="1"/>
  <c r="V47" i="1"/>
  <c r="U48" i="1"/>
  <c r="V48" i="1"/>
  <c r="U49" i="1"/>
  <c r="V49" i="1"/>
  <c r="Y49" i="1" s="1"/>
  <c r="U50" i="1"/>
  <c r="V50" i="1"/>
  <c r="Y50" i="1" s="1"/>
  <c r="U51" i="1"/>
  <c r="V51" i="1"/>
  <c r="Y51" i="1" s="1"/>
  <c r="U52" i="1"/>
  <c r="V52" i="1"/>
  <c r="Y52" i="1" s="1"/>
  <c r="U53" i="1"/>
  <c r="V53" i="1"/>
  <c r="Y53" i="1" s="1"/>
  <c r="U54" i="1"/>
  <c r="V54" i="1"/>
  <c r="U55" i="1"/>
  <c r="V55" i="1"/>
  <c r="U56" i="1"/>
  <c r="V56" i="1"/>
  <c r="U57" i="1"/>
  <c r="V57" i="1"/>
  <c r="Y57" i="1" s="1"/>
  <c r="U58" i="1"/>
  <c r="V58" i="1"/>
  <c r="Y58" i="1" s="1"/>
  <c r="U59" i="1"/>
  <c r="V59" i="1"/>
  <c r="Y59" i="1" s="1"/>
  <c r="U60" i="1"/>
  <c r="V60" i="1"/>
  <c r="Y60" i="1" s="1"/>
  <c r="U61" i="1"/>
  <c r="V61" i="1"/>
  <c r="Y61" i="1" s="1"/>
  <c r="U62" i="1"/>
  <c r="V62" i="1"/>
  <c r="U63" i="1"/>
  <c r="V63" i="1"/>
  <c r="U64" i="1"/>
  <c r="V64" i="1"/>
  <c r="U65" i="1"/>
  <c r="V65" i="1"/>
  <c r="Y65" i="1" s="1"/>
  <c r="U66" i="1"/>
  <c r="V66" i="1"/>
  <c r="Y66" i="1" s="1"/>
  <c r="U67" i="1"/>
  <c r="V67" i="1"/>
  <c r="Y67" i="1" s="1"/>
  <c r="U68" i="1"/>
  <c r="V68" i="1"/>
  <c r="Y68" i="1" s="1"/>
  <c r="U69" i="1"/>
  <c r="V69" i="1"/>
  <c r="Y69" i="1" s="1"/>
  <c r="U70" i="1"/>
  <c r="V70" i="1"/>
  <c r="U71" i="1"/>
  <c r="V71" i="1"/>
  <c r="U72" i="1"/>
  <c r="V72" i="1"/>
  <c r="U73" i="1"/>
  <c r="V73" i="1"/>
  <c r="Y73" i="1" s="1"/>
  <c r="U74" i="1"/>
  <c r="V74" i="1"/>
  <c r="Y74" i="1" s="1"/>
  <c r="U75" i="1"/>
  <c r="V75" i="1"/>
  <c r="Y75" i="1" s="1"/>
  <c r="U76" i="1"/>
  <c r="V76" i="1"/>
  <c r="Y76" i="1" s="1"/>
  <c r="U77" i="1"/>
  <c r="V77" i="1"/>
  <c r="Y77" i="1" s="1"/>
  <c r="U78" i="1"/>
  <c r="V78" i="1"/>
  <c r="U79" i="1"/>
  <c r="V79" i="1"/>
  <c r="U80" i="1"/>
  <c r="V80" i="1"/>
  <c r="U81" i="1"/>
  <c r="V81" i="1"/>
  <c r="Y81" i="1" s="1"/>
  <c r="U82" i="1"/>
  <c r="V82" i="1"/>
  <c r="Y82" i="1" s="1"/>
  <c r="U83" i="1"/>
  <c r="V83" i="1"/>
  <c r="Y83" i="1" s="1"/>
  <c r="U84" i="1"/>
  <c r="V84" i="1"/>
  <c r="Y84" i="1" s="1"/>
  <c r="U85" i="1"/>
  <c r="V85" i="1"/>
  <c r="Y85" i="1" s="1"/>
  <c r="U86" i="1"/>
  <c r="V86" i="1"/>
  <c r="U87" i="1"/>
  <c r="V87" i="1"/>
  <c r="U88" i="1"/>
  <c r="V88" i="1"/>
  <c r="U89" i="1"/>
  <c r="V89" i="1"/>
  <c r="Y89" i="1" s="1"/>
  <c r="U90" i="1"/>
  <c r="V90" i="1"/>
  <c r="Y90" i="1" s="1"/>
  <c r="U91" i="1"/>
  <c r="V91" i="1"/>
  <c r="Y91" i="1" s="1"/>
  <c r="U92" i="1"/>
  <c r="V92" i="1"/>
  <c r="Y92" i="1" s="1"/>
  <c r="U93" i="1"/>
  <c r="V93" i="1"/>
  <c r="Y93" i="1" s="1"/>
  <c r="U94" i="1"/>
  <c r="V94" i="1"/>
  <c r="U95" i="1"/>
  <c r="V95" i="1"/>
  <c r="U96" i="1"/>
  <c r="V96" i="1"/>
  <c r="U97" i="1"/>
  <c r="V97" i="1"/>
  <c r="Y97" i="1" s="1"/>
  <c r="U98" i="1"/>
  <c r="V98" i="1"/>
  <c r="Y98" i="1" s="1"/>
  <c r="U99" i="1"/>
  <c r="V99" i="1"/>
  <c r="Y99" i="1" s="1"/>
  <c r="U100" i="1"/>
  <c r="V100" i="1"/>
  <c r="Y100" i="1" s="1"/>
  <c r="U101" i="1"/>
  <c r="V101" i="1"/>
  <c r="Y101" i="1" s="1"/>
  <c r="U102" i="1"/>
  <c r="V102" i="1"/>
  <c r="U103" i="1"/>
  <c r="V103" i="1"/>
  <c r="U104" i="1"/>
  <c r="V104" i="1"/>
  <c r="U105" i="1"/>
  <c r="V105" i="1"/>
  <c r="Y105" i="1" s="1"/>
  <c r="V2" i="1"/>
  <c r="U2" i="1"/>
  <c r="Z107" i="1" l="1"/>
  <c r="AA107" i="1" s="1"/>
  <c r="Y107" i="1"/>
</calcChain>
</file>

<file path=xl/sharedStrings.xml><?xml version="1.0" encoding="utf-8"?>
<sst xmlns="http://schemas.openxmlformats.org/spreadsheetml/2006/main" count="1560" uniqueCount="160">
  <si>
    <t>ClientID</t>
  </si>
  <si>
    <t>ValuationDate</t>
  </si>
  <si>
    <t>AssetClass</t>
  </si>
  <si>
    <t>ServiceName</t>
  </si>
  <si>
    <t>ServiceFrequency</t>
  </si>
  <si>
    <t>Currency</t>
  </si>
  <si>
    <t>OnshoreOffshore</t>
  </si>
  <si>
    <t>PricingTime</t>
  </si>
  <si>
    <t>CollateralConvention</t>
  </si>
  <si>
    <t>PayoffFormula</t>
  </si>
  <si>
    <t>ReferenceID</t>
  </si>
  <si>
    <t>StartDate</t>
  </si>
  <si>
    <t>FinalMaturity</t>
  </si>
  <si>
    <t>ForwardTerm</t>
  </si>
  <si>
    <t>Term</t>
  </si>
  <si>
    <t>ClientPrice</t>
  </si>
  <si>
    <t>KnockOutPrice</t>
  </si>
  <si>
    <t>ConsensusPrice</t>
  </si>
  <si>
    <t>SkewnessPrice</t>
  </si>
  <si>
    <t>KurtosisPrice</t>
  </si>
  <si>
    <t>Percentile10Price</t>
  </si>
  <si>
    <t>Percentile90Price</t>
  </si>
  <si>
    <t>ClientDistributionBucket</t>
  </si>
  <si>
    <t>DistributionMinus4</t>
  </si>
  <si>
    <t>DistributionMinus3</t>
  </si>
  <si>
    <t>DistributionMinus2</t>
  </si>
  <si>
    <t>DistributionMinus1</t>
  </si>
  <si>
    <t>Distribution0</t>
  </si>
  <si>
    <t>DistributionPlus1</t>
  </si>
  <si>
    <t>DistributionPlus2</t>
  </si>
  <si>
    <t>DistributionPlus3</t>
  </si>
  <si>
    <t>DistributionPlus4</t>
  </si>
  <si>
    <t>Interest Rates</t>
  </si>
  <si>
    <t>Basis</t>
  </si>
  <si>
    <t>ME</t>
  </si>
  <si>
    <t>EUR</t>
  </si>
  <si>
    <t>Onshore</t>
  </si>
  <si>
    <t>LDN 16:15</t>
  </si>
  <si>
    <t>EUR OIS</t>
  </si>
  <si>
    <t>Euribor 12m A/360 v Euribor 6m A/360 + X</t>
  </si>
  <si>
    <t>Euribor 12m v Euribor 6m</t>
  </si>
  <si>
    <t>0D</t>
  </si>
  <si>
    <t>1Y</t>
  </si>
  <si>
    <t>s</t>
  </si>
  <si>
    <t>1W</t>
  </si>
  <si>
    <t>2W</t>
  </si>
  <si>
    <t>3W</t>
  </si>
  <si>
    <t>1M</t>
  </si>
  <si>
    <t>2M</t>
  </si>
  <si>
    <t>3M</t>
  </si>
  <si>
    <t>6M</t>
  </si>
  <si>
    <t>9M</t>
  </si>
  <si>
    <t>2Y</t>
  </si>
  <si>
    <t>3Y</t>
  </si>
  <si>
    <t>*</t>
  </si>
  <si>
    <t>4Y</t>
  </si>
  <si>
    <t>5Y</t>
  </si>
  <si>
    <t>6Y</t>
  </si>
  <si>
    <t>7Y</t>
  </si>
  <si>
    <t>8Y</t>
  </si>
  <si>
    <t>9Y</t>
  </si>
  <si>
    <t>10Y</t>
  </si>
  <si>
    <t>12Y</t>
  </si>
  <si>
    <t>15Y</t>
  </si>
  <si>
    <t>20Y</t>
  </si>
  <si>
    <t>25Y</t>
  </si>
  <si>
    <t>30Y</t>
  </si>
  <si>
    <t>Euribor 3m A/360 v EONIA A/360 + X compounded daily, paid annually</t>
  </si>
  <si>
    <t>Euribor 3m v EONIA</t>
  </si>
  <si>
    <t>4M</t>
  </si>
  <si>
    <t>5M</t>
  </si>
  <si>
    <t>7M</t>
  </si>
  <si>
    <t>8M</t>
  </si>
  <si>
    <t>10M</t>
  </si>
  <si>
    <t>11M</t>
  </si>
  <si>
    <t>12M</t>
  </si>
  <si>
    <t>40Y</t>
  </si>
  <si>
    <t>50Y</t>
  </si>
  <si>
    <t>Euribor 3m A/360 v Euribor 1m A/360 + X</t>
  </si>
  <si>
    <t>Euribor 3m v Euribor 1m</t>
  </si>
  <si>
    <t>Euribor 6m A/360 v Euribor 3m A/360 + X</t>
  </si>
  <si>
    <t>Euribor 6m v Euribor 3m</t>
  </si>
  <si>
    <t>Banca IMI</t>
  </si>
  <si>
    <t>Bank of America Merrill Lynch</t>
  </si>
  <si>
    <t>Barclays</t>
  </si>
  <si>
    <t>BNP Paribas</t>
  </si>
  <si>
    <t>Citigroup</t>
  </si>
  <si>
    <t>Crédit Agricole Corporate and Investment Bank</t>
  </si>
  <si>
    <t>Deutsche Bank</t>
  </si>
  <si>
    <t>Goldman Sachs</t>
  </si>
  <si>
    <t>JP Morgan</t>
  </si>
  <si>
    <t>Nomura</t>
  </si>
  <si>
    <t>Royal Bank of Scotland</t>
  </si>
  <si>
    <t>Societe Generale</t>
  </si>
  <si>
    <t>MissingData</t>
  </si>
  <si>
    <t>Comments</t>
  </si>
  <si>
    <t>12.25M</t>
  </si>
  <si>
    <t>12.5M</t>
  </si>
  <si>
    <t>12.75M</t>
  </si>
  <si>
    <t>13M</t>
  </si>
  <si>
    <t>14M</t>
  </si>
  <si>
    <t>15M</t>
  </si>
  <si>
    <t>16M</t>
  </si>
  <si>
    <t>17M</t>
  </si>
  <si>
    <t>18M</t>
  </si>
  <si>
    <t>19M</t>
  </si>
  <si>
    <t>20M</t>
  </si>
  <si>
    <t>21M</t>
  </si>
  <si>
    <t>22M</t>
  </si>
  <si>
    <t>23M</t>
  </si>
  <si>
    <t>24M</t>
  </si>
  <si>
    <t>36M</t>
  </si>
  <si>
    <t>48M</t>
  </si>
  <si>
    <t>60M</t>
  </si>
  <si>
    <t>72M</t>
  </si>
  <si>
    <t>84M</t>
  </si>
  <si>
    <t>96M</t>
  </si>
  <si>
    <t>108M</t>
  </si>
  <si>
    <t>120M</t>
  </si>
  <si>
    <t>144M</t>
  </si>
  <si>
    <t>180M</t>
  </si>
  <si>
    <t>240M</t>
  </si>
  <si>
    <t>300M</t>
  </si>
  <si>
    <t>360M</t>
  </si>
  <si>
    <t>480M</t>
  </si>
  <si>
    <t>600M</t>
  </si>
  <si>
    <t>720M</t>
  </si>
  <si>
    <t xml:space="preserve"> </t>
  </si>
  <si>
    <t>RangePrice</t>
  </si>
  <si>
    <t>NumberAcceptedPrice</t>
  </si>
  <si>
    <t>StandardDeviationPrice</t>
  </si>
  <si>
    <t>Contributor Name</t>
  </si>
  <si>
    <t>This document, its contents, the data format and schema described therein (collectively the "Property") are Copyright © 2016, Markit Valuations Limited and/or its affiliates (together "Markit") and constitute confidential and proprietary information of Markit. Markit reserves all rights in and to the Property.
Any copying, reproduction, distribution, transmission or disclosure of all or any part of the Property, in any form or by any means, is strictly prohibited without the prior written consent of Markit.
Unless otherwise agreed in writing, the Property is provided on an "as is" basis. Markit does not provide any warranty, whether express or implied, as to the Property’s accuracy, completeness, fitness for a particular purpose, or any results obtained therefrom, by recipient. Markit shall not in any way be liable to any recipient of the Property for any inaccuracies, errors or omissions therein, or related thereto. Without limiting the foregoing, Markit shall not have any liability whatsoever to any recipient, whether in contract, in tort (including negligence), under warranty, under statute or otherwise, in respect of any loss or damage suffered by any recipient, as a result of, or in connection with, the Property, or any course of action determined by it or any third party, whether or not based on the Property. The Property and its composition and content are subject to change without notice.</t>
  </si>
  <si>
    <t xml:space="preserve">Distributions </t>
  </si>
  <si>
    <t>To allow quick identification of any trends, data distributions are included in the results files by means of bucketing into standard deviations. </t>
  </si>
  <si>
    <t>There are 9 buckets as below:</t>
  </si>
  <si>
    <t>Distribution bucket -4</t>
  </si>
  <si>
    <t>Submissions that are more than 2 times the standard deviation below consensus</t>
  </si>
  <si>
    <t>Distribution bucket -3</t>
  </si>
  <si>
    <t>Submissions that are between 1.5 and 2 times the standard deviation below consensus</t>
  </si>
  <si>
    <t>Distribution bucket -2</t>
  </si>
  <si>
    <t>Submissions that are between 1 and 1.5 times the standard deviation below consensus</t>
  </si>
  <si>
    <t>Distribution bucket -1</t>
  </si>
  <si>
    <t>Submissions that are between 0.5 and 1 times the standard deviation below consensus</t>
  </si>
  <si>
    <t>Distribution bucket 0</t>
  </si>
  <si>
    <t>Submissions that are 0.5 times the standard deviation above or below consensus</t>
  </si>
  <si>
    <t>Distribution bucket +1</t>
  </si>
  <si>
    <t>Submissions that are between 0.5 and 1 times the standard deviation above consensus</t>
  </si>
  <si>
    <t>Distribution bucket +2</t>
  </si>
  <si>
    <t>Submissions that are between 1 and 1.5 times the standard deviation above consensus</t>
  </si>
  <si>
    <t>Distribution bucket +3</t>
  </si>
  <si>
    <t>Submissions that are between 1.5 and 2 times the standard deviation above consensus</t>
  </si>
  <si>
    <t>Distribution bucket +4</t>
  </si>
  <si>
    <t>Submissions that are more than 2 times the standard deviation above consensus</t>
  </si>
  <si>
    <t>In addition, your own submission is scored in an extra column and the bucket into which your data falls is highlighted graphically.</t>
  </si>
  <si>
    <t>Note - rejected points are not included in the histogram count.</t>
  </si>
  <si>
    <t>ClientPrice BASIS</t>
  </si>
  <si>
    <t>DIFF (Swap)</t>
  </si>
  <si>
    <t>DIFF (BASIS)</t>
  </si>
  <si>
    <t>DIFF(BASIS2)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</si>
</sst>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0" formatCode="#0.00"/>
    <numFmt numFmtId="171" formatCode="yyyy\-mm\-dd"/>
    <numFmt numFmtId="172" formatCode="0.00000"/>
  </numFmts>
  <fonts count="6" x14ac:knownFonts="1">
    <font>
      <sz val="10"/>
      <name val="MS Sans Serif"/>
      <family val="2"/>
    </font>
    <font>
      <sz val="8"/>
      <name val="Calibri"/>
      <family val="2"/>
    </font>
    <font>
      <b/>
      <sz val="8"/>
      <name val="Calibri"/>
      <family val="2"/>
    </font>
    <font>
      <sz val="10"/>
      <name val="Arial"/>
      <family val="2"/>
    </font>
    <font>
      <b/>
      <sz val="10"/>
      <name val="Arial"/>
      <family val="2"/>
    </font>
    <font>
      <sz val="8"/>
      <color rgb="FFFFFFFF"/>
      <name val="Calibri"/>
      <family val="2"/>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rgb="FF1F497D"/>
        <bgColor indexed="64"/>
      </patternFill>
    </fill>
  </fills>
  <borders count="8">
    <border>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1">
    <xf numFmtId="0" fontId="0" fillId="0" borderId="0"/>
  </cellStyleXfs>
  <cellXfs count="35">
    <xf numFmtId="0" fontId="0" fillId="0" borderId="0" xfId="0"/>
    <xf numFmtId="0" fontId="0" fillId="0" borderId="0" xfId="0" applyAlignment="1">
      <alignment horizontal="left"/>
    </xf>
    <xf numFmtId="170" fontId="0" fillId="0" borderId="0" xfId="0" applyNumberFormat="1"/>
    <xf numFmtId="171" fontId="0" fillId="0" borderId="0" xfId="0" applyNumberFormat="1"/>
    <xf numFmtId="0" fontId="1" fillId="0" borderId="0" xfId="0" applyFont="1" applyAlignment="1"/>
    <xf numFmtId="171" fontId="1" fillId="0" borderId="0" xfId="0" applyNumberFormat="1" applyFont="1" applyAlignment="1"/>
    <xf numFmtId="170" fontId="1" fillId="0" borderId="0" xfId="0" applyNumberFormat="1" applyFont="1" applyAlignment="1"/>
    <xf numFmtId="0" fontId="5" fillId="4" borderId="0" xfId="0" applyFont="1" applyFill="1" applyAlignment="1"/>
    <xf numFmtId="0" fontId="2" fillId="0" borderId="0" xfId="0" applyFont="1" applyAlignment="1"/>
    <xf numFmtId="171" fontId="2" fillId="0" borderId="0" xfId="0" applyNumberFormat="1" applyFont="1" applyAlignment="1"/>
    <xf numFmtId="170" fontId="2" fillId="0" borderId="0" xfId="0" applyNumberFormat="1" applyFont="1" applyAlignment="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1" fillId="2" borderId="1" xfId="0" applyFont="1" applyFill="1" applyBorder="1" applyAlignment="1">
      <alignment horizontal="center"/>
    </xf>
    <xf numFmtId="0" fontId="2" fillId="0" borderId="0" xfId="0" applyFont="1"/>
    <xf numFmtId="0" fontId="2" fillId="0" borderId="0" xfId="0" applyFont="1" applyAlignment="1">
      <alignment horizontal="center"/>
    </xf>
    <xf numFmtId="171" fontId="2" fillId="0" borderId="0" xfId="0" applyNumberFormat="1" applyFont="1"/>
    <xf numFmtId="171" fontId="1" fillId="0" borderId="1" xfId="0" applyNumberFormat="1" applyFont="1" applyBorder="1"/>
    <xf numFmtId="0" fontId="3" fillId="0" borderId="0" xfId="0" applyFont="1" applyAlignment="1">
      <alignment wrapText="1"/>
    </xf>
    <xf numFmtId="0" fontId="3" fillId="0" borderId="0" xfId="0" applyFont="1"/>
    <xf numFmtId="0" fontId="4" fillId="0" borderId="0" xfId="0" applyFont="1"/>
    <xf numFmtId="0" fontId="3" fillId="0" borderId="2" xfId="0" applyFont="1" applyBorder="1"/>
    <xf numFmtId="0" fontId="3" fillId="0" borderId="3" xfId="0" applyFont="1" applyBorder="1"/>
    <xf numFmtId="0" fontId="3" fillId="0" borderId="4" xfId="0" applyFont="1" applyBorder="1"/>
    <xf numFmtId="0" fontId="3" fillId="0" borderId="1" xfId="0" applyFont="1" applyBorder="1"/>
    <xf numFmtId="0" fontId="3" fillId="0" borderId="5" xfId="0" applyFont="1" applyBorder="1"/>
    <xf numFmtId="0" fontId="3" fillId="0" borderId="6" xfId="0" applyFont="1" applyBorder="1"/>
    <xf numFmtId="172" fontId="0" fillId="3" borderId="0" xfId="0" applyNumberFormat="1" applyFont="1" applyFill="1" applyAlignment="1">
      <alignment horizontal="center"/>
    </xf>
    <xf numFmtId="0" fontId="1" fillId="0" borderId="7" xfId="0" applyFont="1" applyBorder="1" applyAlignment="1"/>
    <xf numFmtId="171" fontId="1" fillId="0" borderId="7" xfId="0" applyNumberFormat="1" applyFont="1" applyBorder="1" applyAlignment="1"/>
    <xf numFmtId="170" fontId="1" fillId="0" borderId="7" xfId="0" applyNumberFormat="1" applyFont="1" applyBorder="1" applyAlignment="1"/>
    <xf numFmtId="0" fontId="5" fillId="4" borderId="7" xfId="0" applyFont="1" applyFill="1" applyBorder="1" applyAlignment="1"/>
    <xf numFmtId="0" fontId="0" fillId="0" borderId="7" xfId="0" applyBorder="1"/>
    <xf numFmtId="172" fontId="0" fillId="3" borderId="7"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7B9FBC"/>
      <rgbColor rgb="00ADC0D9"/>
      <rgbColor rgb="00C0C0C0"/>
      <rgbColor rgb="0099CC00"/>
      <rgbColor rgb="00FFCC00"/>
      <rgbColor rgb="00FF9900"/>
      <rgbColor rgb="00FF6600"/>
      <rgbColor rgb="00666699"/>
      <rgbColor rgb="00969696"/>
      <rgbColor rgb="00003366"/>
      <rgbColor rgb="00A7DA4E"/>
      <rgbColor rgb="00F7B580"/>
      <rgbColor rgb="00CF7B79"/>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39</xdr:col>
      <xdr:colOff>0</xdr:colOff>
      <xdr:row>1</xdr:row>
      <xdr:rowOff>0</xdr:rowOff>
    </xdr:from>
    <xdr:to>
      <xdr:col>41</xdr:col>
      <xdr:colOff>9525</xdr:colOff>
      <xdr:row>20</xdr:row>
      <xdr:rowOff>9525</xdr:rowOff>
    </xdr:to>
    <xdr:pic>
      <xdr:nvPicPr>
        <xdr:cNvPr id="1026"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1825" y="161925"/>
          <a:ext cx="5143500" cy="308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AS107"/>
  <sheetViews>
    <sheetView tabSelected="1" topLeftCell="G1" workbookViewId="0">
      <selection activeCell="X37" sqref="X37"/>
    </sheetView>
  </sheetViews>
  <sheetFormatPr defaultRowHeight="12.75" outlineLevelCol="1" x14ac:dyDescent="0.2"/>
  <cols>
    <col min="1" max="1" width="7.5703125" bestFit="1" customWidth="1"/>
    <col min="2" max="2" width="13.28515625" style="3" bestFit="1" customWidth="1"/>
    <col min="3" max="3" width="12.7109375" bestFit="1" customWidth="1"/>
    <col min="4" max="4" width="12.85546875" bestFit="1" customWidth="1"/>
    <col min="5" max="5" width="16.85546875" bestFit="1" customWidth="1"/>
    <col min="6" max="6" width="8.5703125" bestFit="1" customWidth="1"/>
    <col min="7" max="7" width="15.5703125" bestFit="1" customWidth="1"/>
    <col min="8" max="8" width="11.28515625" bestFit="1" customWidth="1"/>
    <col min="9" max="9" width="19" bestFit="1" customWidth="1"/>
    <col min="10" max="10" width="61.85546875" bestFit="1" customWidth="1"/>
    <col min="11" max="11" width="22.5703125" bestFit="1" customWidth="1"/>
    <col min="12" max="12" width="10.140625" style="3" bestFit="1" customWidth="1"/>
    <col min="13" max="13" width="11.7109375" style="3" bestFit="1" customWidth="1"/>
    <col min="14" max="14" width="12.5703125" bestFit="1" customWidth="1"/>
    <col min="15" max="15" width="5.5703125" bestFit="1" customWidth="1"/>
    <col min="16" max="16" width="10.140625" style="2" bestFit="1" customWidth="1"/>
    <col min="17" max="18" width="10.140625" style="2" customWidth="1"/>
    <col min="19" max="19" width="13.7109375" bestFit="1" customWidth="1"/>
    <col min="20" max="20" width="15.140625" style="2" bestFit="1" customWidth="1"/>
    <col min="21" max="21" width="15.140625" style="2" customWidth="1"/>
    <col min="22" max="22" width="15.140625" style="2" hidden="1" customWidth="1" outlineLevel="1"/>
    <col min="23" max="23" width="15.140625" style="2" customWidth="1" collapsed="1"/>
    <col min="24" max="25" width="15.140625" style="2" customWidth="1"/>
    <col min="26" max="26" width="11.28515625" style="2" bestFit="1" customWidth="1"/>
    <col min="27" max="27" width="20.85546875" bestFit="1" customWidth="1"/>
    <col min="28" max="28" width="21.85546875" style="2" bestFit="1" customWidth="1"/>
    <col min="29" max="29" width="14.42578125" style="2" bestFit="1" customWidth="1"/>
    <col min="30" max="30" width="12.140625" style="2" bestFit="1" customWidth="1"/>
    <col min="31" max="32" width="16.140625" style="2" bestFit="1" customWidth="1"/>
    <col min="33" max="33" width="21.42578125" bestFit="1" customWidth="1"/>
    <col min="34" max="37" width="16.5703125" bestFit="1" customWidth="1"/>
    <col min="38" max="38" width="11.42578125" bestFit="1" customWidth="1"/>
    <col min="39" max="42" width="15.28515625" bestFit="1" customWidth="1"/>
  </cols>
  <sheetData>
    <row r="1" spans="1:42" x14ac:dyDescent="0.2">
      <c r="A1" s="8" t="s">
        <v>0</v>
      </c>
      <c r="B1" s="9" t="s">
        <v>1</v>
      </c>
      <c r="C1" s="8" t="s">
        <v>2</v>
      </c>
      <c r="D1" s="8" t="s">
        <v>3</v>
      </c>
      <c r="E1" s="8" t="s">
        <v>4</v>
      </c>
      <c r="F1" s="8" t="s">
        <v>5</v>
      </c>
      <c r="G1" s="8" t="s">
        <v>6</v>
      </c>
      <c r="H1" s="8" t="s">
        <v>7</v>
      </c>
      <c r="I1" s="8" t="s">
        <v>8</v>
      </c>
      <c r="J1" s="8" t="s">
        <v>9</v>
      </c>
      <c r="K1" s="8" t="s">
        <v>10</v>
      </c>
      <c r="L1" s="9" t="s">
        <v>11</v>
      </c>
      <c r="M1" s="9" t="s">
        <v>12</v>
      </c>
      <c r="N1" s="8" t="s">
        <v>13</v>
      </c>
      <c r="O1" s="8" t="s">
        <v>14</v>
      </c>
      <c r="P1" s="10" t="s">
        <v>15</v>
      </c>
      <c r="Q1" s="10" t="s">
        <v>156</v>
      </c>
      <c r="R1" s="10"/>
      <c r="S1" s="8" t="s">
        <v>16</v>
      </c>
      <c r="T1" s="10" t="s">
        <v>17</v>
      </c>
      <c r="U1" s="10" t="s">
        <v>157</v>
      </c>
      <c r="V1" s="10" t="s">
        <v>158</v>
      </c>
      <c r="W1" s="10" t="s">
        <v>159</v>
      </c>
      <c r="X1" s="10"/>
      <c r="Y1" s="10"/>
      <c r="Z1" s="10" t="s">
        <v>128</v>
      </c>
      <c r="AA1" s="8" t="s">
        <v>129</v>
      </c>
      <c r="AB1" s="10" t="s">
        <v>130</v>
      </c>
      <c r="AC1" s="10" t="s">
        <v>18</v>
      </c>
      <c r="AD1" s="10" t="s">
        <v>19</v>
      </c>
      <c r="AE1" s="10" t="s">
        <v>20</v>
      </c>
      <c r="AF1" s="10" t="s">
        <v>21</v>
      </c>
      <c r="AG1" s="8" t="s">
        <v>22</v>
      </c>
      <c r="AH1" s="8" t="s">
        <v>23</v>
      </c>
      <c r="AI1" s="8" t="s">
        <v>24</v>
      </c>
      <c r="AJ1" s="8" t="s">
        <v>25</v>
      </c>
      <c r="AK1" s="8" t="s">
        <v>26</v>
      </c>
      <c r="AL1" s="8" t="s">
        <v>27</v>
      </c>
      <c r="AM1" s="8" t="s">
        <v>28</v>
      </c>
      <c r="AN1" s="8" t="s">
        <v>29</v>
      </c>
      <c r="AO1" s="8" t="s">
        <v>30</v>
      </c>
      <c r="AP1" s="8" t="s">
        <v>31</v>
      </c>
    </row>
    <row r="2" spans="1:42" hidden="1" x14ac:dyDescent="0.2">
      <c r="A2" s="4">
        <v>120</v>
      </c>
      <c r="B2" s="5">
        <v>42643</v>
      </c>
      <c r="C2" s="4" t="s">
        <v>32</v>
      </c>
      <c r="D2" s="4" t="s">
        <v>33</v>
      </c>
      <c r="E2" s="4" t="s">
        <v>34</v>
      </c>
      <c r="F2" s="4" t="s">
        <v>35</v>
      </c>
      <c r="G2" s="4" t="s">
        <v>36</v>
      </c>
      <c r="H2" s="4" t="s">
        <v>37</v>
      </c>
      <c r="I2" s="4" t="s">
        <v>38</v>
      </c>
      <c r="J2" s="4" t="s">
        <v>39</v>
      </c>
      <c r="K2" s="4" t="s">
        <v>40</v>
      </c>
      <c r="L2" s="5">
        <v>42647</v>
      </c>
      <c r="M2" s="5">
        <v>43012</v>
      </c>
      <c r="N2" s="4" t="s">
        <v>41</v>
      </c>
      <c r="O2" s="4" t="s">
        <v>42</v>
      </c>
      <c r="P2" s="6">
        <v>14.14418</v>
      </c>
      <c r="Q2" s="6"/>
      <c r="R2" s="6"/>
      <c r="S2" s="4" t="s">
        <v>43</v>
      </c>
      <c r="T2" s="6">
        <v>14.251317036590336</v>
      </c>
      <c r="U2" s="6">
        <f>+P2-T2</f>
        <v>-0.10713703659033591</v>
      </c>
      <c r="V2" s="6">
        <f>+Q2-T2</f>
        <v>-14.251317036590336</v>
      </c>
      <c r="W2" s="6"/>
      <c r="X2" s="6"/>
      <c r="Y2" s="6"/>
      <c r="Z2" s="6">
        <v>0.2122048064717994</v>
      </c>
      <c r="AA2" s="4">
        <v>12</v>
      </c>
      <c r="AB2" s="6">
        <v>7.8556759544333957E-2</v>
      </c>
      <c r="AC2" s="6">
        <v>-0.35805146225948475</v>
      </c>
      <c r="AD2" s="6">
        <v>-1.5477794004253029</v>
      </c>
      <c r="AE2" s="6">
        <v>14.131418</v>
      </c>
      <c r="AF2" s="6">
        <v>14.341215772053085</v>
      </c>
      <c r="AG2" s="4">
        <v>-2</v>
      </c>
      <c r="AH2" s="4">
        <v>1</v>
      </c>
      <c r="AI2" s="4">
        <v>1</v>
      </c>
      <c r="AJ2" s="7">
        <v>1</v>
      </c>
      <c r="AK2" s="4">
        <v>2</v>
      </c>
      <c r="AL2" s="4">
        <v>1</v>
      </c>
      <c r="AM2" s="4">
        <v>3</v>
      </c>
      <c r="AN2" s="4">
        <v>2</v>
      </c>
      <c r="AO2" s="4">
        <v>1</v>
      </c>
      <c r="AP2" s="4">
        <v>0</v>
      </c>
    </row>
    <row r="3" spans="1:42" hidden="1" x14ac:dyDescent="0.2">
      <c r="A3" s="4">
        <v>120</v>
      </c>
      <c r="B3" s="5">
        <v>42643</v>
      </c>
      <c r="C3" s="4" t="s">
        <v>32</v>
      </c>
      <c r="D3" s="4" t="s">
        <v>33</v>
      </c>
      <c r="E3" s="4" t="s">
        <v>34</v>
      </c>
      <c r="F3" s="4" t="s">
        <v>35</v>
      </c>
      <c r="G3" s="4" t="s">
        <v>36</v>
      </c>
      <c r="H3" s="4" t="s">
        <v>37</v>
      </c>
      <c r="I3" s="4" t="s">
        <v>38</v>
      </c>
      <c r="J3" s="4" t="s">
        <v>39</v>
      </c>
      <c r="K3" s="4" t="s">
        <v>40</v>
      </c>
      <c r="L3" s="5">
        <v>42654</v>
      </c>
      <c r="M3" s="5">
        <v>43019</v>
      </c>
      <c r="N3" s="4" t="s">
        <v>44</v>
      </c>
      <c r="O3" s="4" t="s">
        <v>42</v>
      </c>
      <c r="P3" s="6">
        <v>13.91296</v>
      </c>
      <c r="Q3" s="6"/>
      <c r="R3" s="6"/>
      <c r="S3" s="4" t="s">
        <v>43</v>
      </c>
      <c r="T3" s="6">
        <v>14.251380567701919</v>
      </c>
      <c r="U3" s="6">
        <f t="shared" ref="U3:U66" si="0">+P3-T3</f>
        <v>-0.33842056770191853</v>
      </c>
      <c r="V3" s="6">
        <f t="shared" ref="V3:W66" si="1">+Q3-T3</f>
        <v>-14.251380567701919</v>
      </c>
      <c r="W3" s="6"/>
      <c r="X3" s="6"/>
      <c r="Y3" s="6"/>
      <c r="Z3" s="6">
        <v>0.66911349685079813</v>
      </c>
      <c r="AA3" s="4">
        <v>12</v>
      </c>
      <c r="AB3" s="6">
        <v>0.21432459005110588</v>
      </c>
      <c r="AC3" s="6">
        <v>-1.2908861925559336</v>
      </c>
      <c r="AD3" s="6">
        <v>0.1781042742943284</v>
      </c>
      <c r="AE3" s="6">
        <v>13.790213105930354</v>
      </c>
      <c r="AF3" s="6">
        <v>14.443755832056071</v>
      </c>
      <c r="AG3" s="4">
        <v>-3</v>
      </c>
      <c r="AH3" s="4">
        <v>2</v>
      </c>
      <c r="AI3" s="7">
        <v>1</v>
      </c>
      <c r="AJ3" s="4">
        <v>0</v>
      </c>
      <c r="AK3" s="4">
        <v>0</v>
      </c>
      <c r="AL3" s="4">
        <v>4</v>
      </c>
      <c r="AM3" s="4">
        <v>4</v>
      </c>
      <c r="AN3" s="4">
        <v>0</v>
      </c>
      <c r="AO3" s="4">
        <v>0</v>
      </c>
      <c r="AP3" s="4">
        <v>1</v>
      </c>
    </row>
    <row r="4" spans="1:42" hidden="1" x14ac:dyDescent="0.2">
      <c r="A4" s="4">
        <v>120</v>
      </c>
      <c r="B4" s="5">
        <v>42643</v>
      </c>
      <c r="C4" s="4" t="s">
        <v>32</v>
      </c>
      <c r="D4" s="4" t="s">
        <v>33</v>
      </c>
      <c r="E4" s="4" t="s">
        <v>34</v>
      </c>
      <c r="F4" s="4" t="s">
        <v>35</v>
      </c>
      <c r="G4" s="4" t="s">
        <v>36</v>
      </c>
      <c r="H4" s="4" t="s">
        <v>37</v>
      </c>
      <c r="I4" s="4" t="s">
        <v>38</v>
      </c>
      <c r="J4" s="4" t="s">
        <v>39</v>
      </c>
      <c r="K4" s="4" t="s">
        <v>40</v>
      </c>
      <c r="L4" s="5">
        <v>42661</v>
      </c>
      <c r="M4" s="5">
        <v>43026</v>
      </c>
      <c r="N4" s="4" t="s">
        <v>45</v>
      </c>
      <c r="O4" s="4" t="s">
        <v>42</v>
      </c>
      <c r="P4" s="6">
        <v>13.90409</v>
      </c>
      <c r="Q4" s="6"/>
      <c r="R4" s="6"/>
      <c r="S4" s="4" t="s">
        <v>43</v>
      </c>
      <c r="T4" s="6">
        <v>14.311048421418985</v>
      </c>
      <c r="U4" s="6">
        <f t="shared" si="0"/>
        <v>-0.40695842141898453</v>
      </c>
      <c r="V4" s="6">
        <f t="shared" si="1"/>
        <v>-14.311048421418985</v>
      </c>
      <c r="W4" s="6"/>
      <c r="X4" s="6"/>
      <c r="Y4" s="6"/>
      <c r="Z4" s="6">
        <v>1.0300442780848851</v>
      </c>
      <c r="AA4" s="4">
        <v>12</v>
      </c>
      <c r="AB4" s="6">
        <v>0.28680765654218249</v>
      </c>
      <c r="AC4" s="6">
        <v>-1.0516740154983524</v>
      </c>
      <c r="AD4" s="6">
        <v>0.23804162484840541</v>
      </c>
      <c r="AE4" s="6">
        <v>13.697290636838222</v>
      </c>
      <c r="AF4" s="6">
        <v>14.688465670764618</v>
      </c>
      <c r="AG4" s="4">
        <v>-2</v>
      </c>
      <c r="AH4" s="4">
        <v>2</v>
      </c>
      <c r="AI4" s="4">
        <v>0</v>
      </c>
      <c r="AJ4" s="7">
        <v>1</v>
      </c>
      <c r="AK4" s="4">
        <v>0</v>
      </c>
      <c r="AL4" s="4">
        <v>6</v>
      </c>
      <c r="AM4" s="4">
        <v>1</v>
      </c>
      <c r="AN4" s="4">
        <v>1</v>
      </c>
      <c r="AO4" s="4">
        <v>0</v>
      </c>
      <c r="AP4" s="4">
        <v>1</v>
      </c>
    </row>
    <row r="5" spans="1:42" hidden="1" x14ac:dyDescent="0.2">
      <c r="A5" s="4">
        <v>120</v>
      </c>
      <c r="B5" s="5">
        <v>42643</v>
      </c>
      <c r="C5" s="4" t="s">
        <v>32</v>
      </c>
      <c r="D5" s="4" t="s">
        <v>33</v>
      </c>
      <c r="E5" s="4" t="s">
        <v>34</v>
      </c>
      <c r="F5" s="4" t="s">
        <v>35</v>
      </c>
      <c r="G5" s="4" t="s">
        <v>36</v>
      </c>
      <c r="H5" s="4" t="s">
        <v>37</v>
      </c>
      <c r="I5" s="4" t="s">
        <v>38</v>
      </c>
      <c r="J5" s="4" t="s">
        <v>39</v>
      </c>
      <c r="K5" s="4" t="s">
        <v>40</v>
      </c>
      <c r="L5" s="5">
        <v>42668</v>
      </c>
      <c r="M5" s="5">
        <v>43033</v>
      </c>
      <c r="N5" s="4" t="s">
        <v>46</v>
      </c>
      <c r="O5" s="4" t="s">
        <v>42</v>
      </c>
      <c r="P5" s="6">
        <v>13.89615</v>
      </c>
      <c r="Q5" s="6"/>
      <c r="R5" s="6"/>
      <c r="S5" s="4" t="s">
        <v>43</v>
      </c>
      <c r="T5" s="6">
        <v>14.362138500657323</v>
      </c>
      <c r="U5" s="6">
        <f t="shared" si="0"/>
        <v>-0.465988500657323</v>
      </c>
      <c r="V5" s="6">
        <f t="shared" si="1"/>
        <v>-14.362138500657323</v>
      </c>
      <c r="W5" s="6"/>
      <c r="X5" s="6"/>
      <c r="Y5" s="6"/>
      <c r="Z5" s="6">
        <v>0.96216069118471914</v>
      </c>
      <c r="AA5" s="4">
        <v>12</v>
      </c>
      <c r="AB5" s="6">
        <v>0.29067338967364581</v>
      </c>
      <c r="AC5" s="6">
        <v>-0.97194307287085813</v>
      </c>
      <c r="AD5" s="6">
        <v>-0.15037006372788042</v>
      </c>
      <c r="AE5" s="6">
        <v>13.77477448329066</v>
      </c>
      <c r="AF5" s="6">
        <v>14.717556171346908</v>
      </c>
      <c r="AG5" s="4">
        <v>-3</v>
      </c>
      <c r="AH5" s="4">
        <v>2</v>
      </c>
      <c r="AI5" s="7">
        <v>1</v>
      </c>
      <c r="AJ5" s="4">
        <v>0</v>
      </c>
      <c r="AK5" s="4">
        <v>0</v>
      </c>
      <c r="AL5" s="4">
        <v>6</v>
      </c>
      <c r="AM5" s="4">
        <v>0</v>
      </c>
      <c r="AN5" s="4">
        <v>2</v>
      </c>
      <c r="AO5" s="4">
        <v>0</v>
      </c>
      <c r="AP5" s="4">
        <v>1</v>
      </c>
    </row>
    <row r="6" spans="1:42" hidden="1" x14ac:dyDescent="0.2">
      <c r="A6" s="4">
        <v>120</v>
      </c>
      <c r="B6" s="5">
        <v>42643</v>
      </c>
      <c r="C6" s="4" t="s">
        <v>32</v>
      </c>
      <c r="D6" s="4" t="s">
        <v>33</v>
      </c>
      <c r="E6" s="4" t="s">
        <v>34</v>
      </c>
      <c r="F6" s="4" t="s">
        <v>35</v>
      </c>
      <c r="G6" s="4" t="s">
        <v>36</v>
      </c>
      <c r="H6" s="4" t="s">
        <v>37</v>
      </c>
      <c r="I6" s="4" t="s">
        <v>38</v>
      </c>
      <c r="J6" s="4" t="s">
        <v>39</v>
      </c>
      <c r="K6" s="4" t="s">
        <v>40</v>
      </c>
      <c r="L6" s="5">
        <v>42678</v>
      </c>
      <c r="M6" s="5">
        <v>43045</v>
      </c>
      <c r="N6" s="4" t="s">
        <v>47</v>
      </c>
      <c r="O6" s="4" t="s">
        <v>42</v>
      </c>
      <c r="P6" s="6">
        <v>13.90156</v>
      </c>
      <c r="Q6" s="6"/>
      <c r="R6" s="6"/>
      <c r="S6" s="4" t="s">
        <v>43</v>
      </c>
      <c r="T6" s="6">
        <v>14.419320989106927</v>
      </c>
      <c r="U6" s="6">
        <f t="shared" si="0"/>
        <v>-0.51776098910692703</v>
      </c>
      <c r="V6" s="6">
        <f t="shared" si="1"/>
        <v>-14.419320989106927</v>
      </c>
      <c r="W6" s="6"/>
      <c r="X6" s="6"/>
      <c r="Y6" s="6"/>
      <c r="Z6" s="6">
        <v>0.79309971020304459</v>
      </c>
      <c r="AA6" s="4">
        <v>12</v>
      </c>
      <c r="AB6" s="6">
        <v>0.25674336084654265</v>
      </c>
      <c r="AC6" s="6">
        <v>-1.0901853950342502</v>
      </c>
      <c r="AD6" s="6">
        <v>-0.21761190138207809</v>
      </c>
      <c r="AE6" s="6">
        <v>13.908880381491874</v>
      </c>
      <c r="AF6" s="6">
        <v>14.69068412185274</v>
      </c>
      <c r="AG6" s="4">
        <v>-4</v>
      </c>
      <c r="AH6" s="7">
        <v>2</v>
      </c>
      <c r="AI6" s="4">
        <v>1</v>
      </c>
      <c r="AJ6" s="4">
        <v>0</v>
      </c>
      <c r="AK6" s="4">
        <v>0</v>
      </c>
      <c r="AL6" s="4">
        <v>4</v>
      </c>
      <c r="AM6" s="4">
        <v>3</v>
      </c>
      <c r="AN6" s="4">
        <v>1</v>
      </c>
      <c r="AO6" s="4">
        <v>0</v>
      </c>
      <c r="AP6" s="4">
        <v>1</v>
      </c>
    </row>
    <row r="7" spans="1:42" hidden="1" x14ac:dyDescent="0.2">
      <c r="A7" s="4">
        <v>120</v>
      </c>
      <c r="B7" s="5">
        <v>42643</v>
      </c>
      <c r="C7" s="4" t="s">
        <v>32</v>
      </c>
      <c r="D7" s="4" t="s">
        <v>33</v>
      </c>
      <c r="E7" s="4" t="s">
        <v>34</v>
      </c>
      <c r="F7" s="4" t="s">
        <v>35</v>
      </c>
      <c r="G7" s="4" t="s">
        <v>36</v>
      </c>
      <c r="H7" s="4" t="s">
        <v>37</v>
      </c>
      <c r="I7" s="4" t="s">
        <v>38</v>
      </c>
      <c r="J7" s="4" t="s">
        <v>39</v>
      </c>
      <c r="K7" s="4" t="s">
        <v>40</v>
      </c>
      <c r="L7" s="5">
        <v>42709</v>
      </c>
      <c r="M7" s="5">
        <v>43074</v>
      </c>
      <c r="N7" s="4" t="s">
        <v>48</v>
      </c>
      <c r="O7" s="4" t="s">
        <v>42</v>
      </c>
      <c r="P7" s="6">
        <v>13.99597</v>
      </c>
      <c r="Q7" s="6"/>
      <c r="R7" s="6"/>
      <c r="S7" s="4" t="s">
        <v>43</v>
      </c>
      <c r="T7" s="6">
        <v>14.578865012881113</v>
      </c>
      <c r="U7" s="6">
        <f t="shared" si="0"/>
        <v>-0.58289501288111367</v>
      </c>
      <c r="V7" s="6">
        <f t="shared" si="1"/>
        <v>-14.578865012881113</v>
      </c>
      <c r="W7" s="6"/>
      <c r="X7" s="6"/>
      <c r="Y7" s="6"/>
      <c r="Z7" s="6">
        <v>0.99704052230000073</v>
      </c>
      <c r="AA7" s="4">
        <v>12</v>
      </c>
      <c r="AB7" s="6">
        <v>0.32123183980289516</v>
      </c>
      <c r="AC7" s="6">
        <v>-0.65126097157760388</v>
      </c>
      <c r="AD7" s="6">
        <v>-0.77590108827777504</v>
      </c>
      <c r="AE7" s="6">
        <v>14.001853886145968</v>
      </c>
      <c r="AF7" s="6">
        <v>14.98370947007</v>
      </c>
      <c r="AG7" s="4">
        <v>-3</v>
      </c>
      <c r="AH7" s="4">
        <v>1</v>
      </c>
      <c r="AI7" s="7">
        <v>2</v>
      </c>
      <c r="AJ7" s="4">
        <v>0</v>
      </c>
      <c r="AK7" s="4">
        <v>0</v>
      </c>
      <c r="AL7" s="4">
        <v>4</v>
      </c>
      <c r="AM7" s="4">
        <v>3</v>
      </c>
      <c r="AN7" s="4">
        <v>1</v>
      </c>
      <c r="AO7" s="4">
        <v>0</v>
      </c>
      <c r="AP7" s="4">
        <v>1</v>
      </c>
    </row>
    <row r="8" spans="1:42" hidden="1" x14ac:dyDescent="0.2">
      <c r="A8" s="4">
        <v>120</v>
      </c>
      <c r="B8" s="5">
        <v>42643</v>
      </c>
      <c r="C8" s="4" t="s">
        <v>32</v>
      </c>
      <c r="D8" s="4" t="s">
        <v>33</v>
      </c>
      <c r="E8" s="4" t="s">
        <v>34</v>
      </c>
      <c r="F8" s="4" t="s">
        <v>35</v>
      </c>
      <c r="G8" s="4" t="s">
        <v>36</v>
      </c>
      <c r="H8" s="4" t="s">
        <v>37</v>
      </c>
      <c r="I8" s="4" t="s">
        <v>38</v>
      </c>
      <c r="J8" s="4" t="s">
        <v>39</v>
      </c>
      <c r="K8" s="4" t="s">
        <v>40</v>
      </c>
      <c r="L8" s="5">
        <v>42739</v>
      </c>
      <c r="M8" s="5">
        <v>43104</v>
      </c>
      <c r="N8" s="4" t="s">
        <v>49</v>
      </c>
      <c r="O8" s="4" t="s">
        <v>42</v>
      </c>
      <c r="P8" s="6">
        <v>14.252190000000001</v>
      </c>
      <c r="Q8" s="6"/>
      <c r="R8" s="6"/>
      <c r="S8" s="4" t="s">
        <v>43</v>
      </c>
      <c r="T8" s="6">
        <v>14.710433484672658</v>
      </c>
      <c r="U8" s="6">
        <f t="shared" si="0"/>
        <v>-0.45824348467265708</v>
      </c>
      <c r="V8" s="6">
        <f t="shared" si="1"/>
        <v>-14.710433484672658</v>
      </c>
      <c r="W8" s="6"/>
      <c r="X8" s="6"/>
      <c r="Y8" s="6"/>
      <c r="Z8" s="6">
        <v>1.1034953147314148</v>
      </c>
      <c r="AA8" s="4">
        <v>12</v>
      </c>
      <c r="AB8" s="6">
        <v>0.36848558456230096</v>
      </c>
      <c r="AC8" s="6">
        <v>-0.38290704837265377</v>
      </c>
      <c r="AD8" s="6">
        <v>-1.1816771194437252</v>
      </c>
      <c r="AE8" s="6">
        <v>14.072561937723579</v>
      </c>
      <c r="AF8" s="6">
        <v>15.151488720981853</v>
      </c>
      <c r="AG8" s="4">
        <v>-2</v>
      </c>
      <c r="AH8" s="4">
        <v>1</v>
      </c>
      <c r="AI8" s="4">
        <v>1</v>
      </c>
      <c r="AJ8" s="7">
        <v>1</v>
      </c>
      <c r="AK8" s="4">
        <v>1</v>
      </c>
      <c r="AL8" s="4">
        <v>2</v>
      </c>
      <c r="AM8" s="4">
        <v>2</v>
      </c>
      <c r="AN8" s="4">
        <v>4</v>
      </c>
      <c r="AO8" s="4">
        <v>0</v>
      </c>
      <c r="AP8" s="4">
        <v>0</v>
      </c>
    </row>
    <row r="9" spans="1:42" hidden="1" x14ac:dyDescent="0.2">
      <c r="A9" s="4">
        <v>120</v>
      </c>
      <c r="B9" s="5">
        <v>42643</v>
      </c>
      <c r="C9" s="4" t="s">
        <v>32</v>
      </c>
      <c r="D9" s="4" t="s">
        <v>33</v>
      </c>
      <c r="E9" s="4" t="s">
        <v>34</v>
      </c>
      <c r="F9" s="4" t="s">
        <v>35</v>
      </c>
      <c r="G9" s="4" t="s">
        <v>36</v>
      </c>
      <c r="H9" s="4" t="s">
        <v>37</v>
      </c>
      <c r="I9" s="4" t="s">
        <v>38</v>
      </c>
      <c r="J9" s="4" t="s">
        <v>39</v>
      </c>
      <c r="K9" s="4" t="s">
        <v>40</v>
      </c>
      <c r="L9" s="5">
        <v>42829</v>
      </c>
      <c r="M9" s="5">
        <v>43194</v>
      </c>
      <c r="N9" s="4" t="s">
        <v>50</v>
      </c>
      <c r="O9" s="4" t="s">
        <v>42</v>
      </c>
      <c r="P9" s="6">
        <v>14.789720000000001</v>
      </c>
      <c r="Q9" s="6"/>
      <c r="R9" s="6"/>
      <c r="S9" s="4"/>
      <c r="T9" s="6">
        <v>14.903633388751128</v>
      </c>
      <c r="U9" s="6">
        <f t="shared" si="0"/>
        <v>-0.11391338875112744</v>
      </c>
      <c r="V9" s="6">
        <f t="shared" si="1"/>
        <v>-14.903633388751128</v>
      </c>
      <c r="W9" s="6"/>
      <c r="X9" s="6"/>
      <c r="Y9" s="6"/>
      <c r="Z9" s="6">
        <v>0.69243499857837598</v>
      </c>
      <c r="AA9" s="4">
        <v>11</v>
      </c>
      <c r="AB9" s="6">
        <v>0.23635219156549936</v>
      </c>
      <c r="AC9" s="6">
        <v>-0.17978809617697908</v>
      </c>
      <c r="AD9" s="6">
        <v>-1.3338342267333798</v>
      </c>
      <c r="AE9" s="6">
        <v>14.507565001419499</v>
      </c>
      <c r="AF9" s="6">
        <v>15.199999999997875</v>
      </c>
      <c r="AG9" s="4">
        <v>0</v>
      </c>
      <c r="AH9" s="4">
        <v>0</v>
      </c>
      <c r="AI9" s="4">
        <v>2</v>
      </c>
      <c r="AJ9" s="4">
        <v>0</v>
      </c>
      <c r="AK9" s="4">
        <v>2</v>
      </c>
      <c r="AL9" s="7">
        <v>2</v>
      </c>
      <c r="AM9" s="4">
        <v>2</v>
      </c>
      <c r="AN9" s="4">
        <v>2</v>
      </c>
      <c r="AO9" s="4">
        <v>0</v>
      </c>
      <c r="AP9" s="4">
        <v>1</v>
      </c>
    </row>
    <row r="10" spans="1:42" hidden="1" x14ac:dyDescent="0.2">
      <c r="A10" s="4">
        <v>120</v>
      </c>
      <c r="B10" s="5">
        <v>42643</v>
      </c>
      <c r="C10" s="4" t="s">
        <v>32</v>
      </c>
      <c r="D10" s="4" t="s">
        <v>33</v>
      </c>
      <c r="E10" s="4" t="s">
        <v>34</v>
      </c>
      <c r="F10" s="4" t="s">
        <v>35</v>
      </c>
      <c r="G10" s="4" t="s">
        <v>36</v>
      </c>
      <c r="H10" s="4" t="s">
        <v>37</v>
      </c>
      <c r="I10" s="4" t="s">
        <v>38</v>
      </c>
      <c r="J10" s="4" t="s">
        <v>39</v>
      </c>
      <c r="K10" s="4" t="s">
        <v>40</v>
      </c>
      <c r="L10" s="5">
        <v>42920</v>
      </c>
      <c r="M10" s="5">
        <v>43285</v>
      </c>
      <c r="N10" s="4" t="s">
        <v>51</v>
      </c>
      <c r="O10" s="4" t="s">
        <v>42</v>
      </c>
      <c r="P10" s="6">
        <v>14.984120000000001</v>
      </c>
      <c r="Q10" s="6"/>
      <c r="R10" s="6"/>
      <c r="S10" s="4"/>
      <c r="T10" s="6">
        <v>14.966166243017767</v>
      </c>
      <c r="U10" s="6">
        <f t="shared" si="0"/>
        <v>1.7953756982233671E-2</v>
      </c>
      <c r="V10" s="6">
        <f t="shared" si="1"/>
        <v>-14.966166243017767</v>
      </c>
      <c r="W10" s="6"/>
      <c r="X10" s="6"/>
      <c r="Y10" s="6"/>
      <c r="Z10" s="6">
        <v>0.37254846938869868</v>
      </c>
      <c r="AA10" s="4">
        <v>11</v>
      </c>
      <c r="AB10" s="6">
        <v>0.11743349638338153</v>
      </c>
      <c r="AC10" s="6">
        <v>0.46850352661994621</v>
      </c>
      <c r="AD10" s="6">
        <v>-0.8572888154666245</v>
      </c>
      <c r="AE10" s="6">
        <v>14.801367949984501</v>
      </c>
      <c r="AF10" s="6">
        <v>15.173916419373199</v>
      </c>
      <c r="AG10" s="4">
        <v>0</v>
      </c>
      <c r="AH10" s="4">
        <v>1</v>
      </c>
      <c r="AI10" s="4">
        <v>0</v>
      </c>
      <c r="AJ10" s="4">
        <v>1</v>
      </c>
      <c r="AK10" s="4">
        <v>2</v>
      </c>
      <c r="AL10" s="7">
        <v>4</v>
      </c>
      <c r="AM10" s="4">
        <v>0</v>
      </c>
      <c r="AN10" s="4">
        <v>1</v>
      </c>
      <c r="AO10" s="4">
        <v>1</v>
      </c>
      <c r="AP10" s="4">
        <v>1</v>
      </c>
    </row>
    <row r="11" spans="1:42" hidden="1" x14ac:dyDescent="0.2">
      <c r="A11" s="4">
        <v>120</v>
      </c>
      <c r="B11" s="5">
        <v>42643</v>
      </c>
      <c r="C11" s="4" t="s">
        <v>32</v>
      </c>
      <c r="D11" s="4" t="s">
        <v>33</v>
      </c>
      <c r="E11" s="4" t="s">
        <v>34</v>
      </c>
      <c r="F11" s="4" t="s">
        <v>35</v>
      </c>
      <c r="G11" s="4" t="s">
        <v>36</v>
      </c>
      <c r="H11" s="4" t="s">
        <v>37</v>
      </c>
      <c r="I11" s="4" t="s">
        <v>38</v>
      </c>
      <c r="J11" s="4" t="s">
        <v>39</v>
      </c>
      <c r="K11" s="4" t="s">
        <v>40</v>
      </c>
      <c r="L11" s="5">
        <v>43012</v>
      </c>
      <c r="M11" s="5">
        <v>43377</v>
      </c>
      <c r="N11" s="4" t="s">
        <v>42</v>
      </c>
      <c r="O11" s="4" t="s">
        <v>42</v>
      </c>
      <c r="P11" s="6">
        <v>15.091010000000001</v>
      </c>
      <c r="Q11" s="6"/>
      <c r="R11" s="6"/>
      <c r="S11" s="4"/>
      <c r="T11" s="6">
        <v>14.9553135270419</v>
      </c>
      <c r="U11" s="6">
        <f t="shared" si="0"/>
        <v>0.1356964729581005</v>
      </c>
      <c r="V11" s="6">
        <f t="shared" si="1"/>
        <v>-14.9553135270419</v>
      </c>
      <c r="W11" s="6"/>
      <c r="X11" s="6"/>
      <c r="Y11" s="6"/>
      <c r="Z11" s="6">
        <v>0.47411728415784538</v>
      </c>
      <c r="AA11" s="4">
        <v>11</v>
      </c>
      <c r="AB11" s="6">
        <v>0.14335416337264836</v>
      </c>
      <c r="AC11" s="6">
        <v>-1.3548286912027392</v>
      </c>
      <c r="AD11" s="6">
        <v>0.73937696413006515</v>
      </c>
      <c r="AE11" s="6">
        <v>14.616892715842155</v>
      </c>
      <c r="AF11" s="6">
        <v>15.091010000000001</v>
      </c>
      <c r="AG11" s="4">
        <v>1</v>
      </c>
      <c r="AH11" s="4">
        <v>2</v>
      </c>
      <c r="AI11" s="4">
        <v>0</v>
      </c>
      <c r="AJ11" s="4">
        <v>0</v>
      </c>
      <c r="AK11" s="4">
        <v>1</v>
      </c>
      <c r="AL11" s="4">
        <v>4</v>
      </c>
      <c r="AM11" s="7">
        <v>3</v>
      </c>
      <c r="AN11" s="4">
        <v>1</v>
      </c>
      <c r="AO11" s="4">
        <v>0</v>
      </c>
      <c r="AP11" s="4">
        <v>0</v>
      </c>
    </row>
    <row r="12" spans="1:42" hidden="1" x14ac:dyDescent="0.2">
      <c r="A12" s="4">
        <v>120</v>
      </c>
      <c r="B12" s="5">
        <v>42643</v>
      </c>
      <c r="C12" s="4" t="s">
        <v>32</v>
      </c>
      <c r="D12" s="4" t="s">
        <v>33</v>
      </c>
      <c r="E12" s="4" t="s">
        <v>34</v>
      </c>
      <c r="F12" s="4" t="s">
        <v>35</v>
      </c>
      <c r="G12" s="4" t="s">
        <v>36</v>
      </c>
      <c r="H12" s="4" t="s">
        <v>37</v>
      </c>
      <c r="I12" s="4" t="s">
        <v>38</v>
      </c>
      <c r="J12" s="4" t="s">
        <v>39</v>
      </c>
      <c r="K12" s="4" t="s">
        <v>40</v>
      </c>
      <c r="L12" s="5">
        <v>43377</v>
      </c>
      <c r="M12" s="5">
        <v>43742</v>
      </c>
      <c r="N12" s="4" t="s">
        <v>52</v>
      </c>
      <c r="O12" s="4" t="s">
        <v>42</v>
      </c>
      <c r="P12" s="6">
        <v>14.89963</v>
      </c>
      <c r="Q12" s="6"/>
      <c r="R12" s="6"/>
      <c r="S12" s="4" t="s">
        <v>43</v>
      </c>
      <c r="T12" s="6">
        <v>15.102427166914387</v>
      </c>
      <c r="U12" s="6">
        <f t="shared" si="0"/>
        <v>-0.20279716691438665</v>
      </c>
      <c r="V12" s="6">
        <f t="shared" si="1"/>
        <v>-15.102427166914387</v>
      </c>
      <c r="W12" s="6"/>
      <c r="X12" s="6"/>
      <c r="Y12" s="6"/>
      <c r="Z12" s="6">
        <v>0.43515833246082103</v>
      </c>
      <c r="AA12" s="4">
        <v>11</v>
      </c>
      <c r="AB12" s="6">
        <v>0.16360637023182267</v>
      </c>
      <c r="AC12" s="6">
        <v>0.18377671413139246</v>
      </c>
      <c r="AD12" s="6">
        <v>-1.5380781355123556</v>
      </c>
      <c r="AE12" s="6">
        <v>14.89963</v>
      </c>
      <c r="AF12" s="6">
        <v>15.334788332460821</v>
      </c>
      <c r="AG12" s="4">
        <v>-2</v>
      </c>
      <c r="AH12" s="4">
        <v>1</v>
      </c>
      <c r="AI12" s="4">
        <v>0</v>
      </c>
      <c r="AJ12" s="7">
        <v>2</v>
      </c>
      <c r="AK12" s="4">
        <v>2</v>
      </c>
      <c r="AL12" s="4">
        <v>2</v>
      </c>
      <c r="AM12" s="4">
        <v>0</v>
      </c>
      <c r="AN12" s="4">
        <v>3</v>
      </c>
      <c r="AO12" s="4">
        <v>0</v>
      </c>
      <c r="AP12" s="4">
        <v>1</v>
      </c>
    </row>
    <row r="13" spans="1:42" hidden="1" x14ac:dyDescent="0.2">
      <c r="A13" s="4">
        <v>120</v>
      </c>
      <c r="B13" s="5">
        <v>42643</v>
      </c>
      <c r="C13" s="4" t="s">
        <v>32</v>
      </c>
      <c r="D13" s="4" t="s">
        <v>33</v>
      </c>
      <c r="E13" s="4" t="s">
        <v>34</v>
      </c>
      <c r="F13" s="4" t="s">
        <v>35</v>
      </c>
      <c r="G13" s="4" t="s">
        <v>36</v>
      </c>
      <c r="H13" s="4" t="s">
        <v>37</v>
      </c>
      <c r="I13" s="4" t="s">
        <v>38</v>
      </c>
      <c r="J13" s="4" t="s">
        <v>39</v>
      </c>
      <c r="K13" s="4" t="s">
        <v>40</v>
      </c>
      <c r="L13" s="5">
        <v>43742</v>
      </c>
      <c r="M13" s="5">
        <v>44109</v>
      </c>
      <c r="N13" s="4" t="s">
        <v>53</v>
      </c>
      <c r="O13" s="4" t="s">
        <v>42</v>
      </c>
      <c r="P13" s="6">
        <v>14.670349999999999</v>
      </c>
      <c r="Q13" s="6"/>
      <c r="R13" s="6"/>
      <c r="S13" s="4" t="s">
        <v>54</v>
      </c>
      <c r="T13" s="6">
        <v>14.828092717700713</v>
      </c>
      <c r="U13" s="6">
        <f t="shared" si="0"/>
        <v>-0.1577427177007138</v>
      </c>
      <c r="V13" s="6">
        <f t="shared" si="1"/>
        <v>-14.828092717700713</v>
      </c>
      <c r="W13" s="6"/>
      <c r="X13" s="6"/>
      <c r="Y13" s="6"/>
      <c r="Z13" s="6">
        <v>0.3188542754666539</v>
      </c>
      <c r="AA13" s="4">
        <v>11</v>
      </c>
      <c r="AB13" s="6">
        <v>0.1195115635897568</v>
      </c>
      <c r="AC13" s="6">
        <v>0.23395874815173878</v>
      </c>
      <c r="AD13" s="6">
        <v>-1.5077707017475601</v>
      </c>
      <c r="AE13" s="6">
        <v>14.681520261750505</v>
      </c>
      <c r="AF13" s="6">
        <v>15.000374537217159</v>
      </c>
      <c r="AG13" s="4">
        <v>-2</v>
      </c>
      <c r="AH13" s="4">
        <v>0</v>
      </c>
      <c r="AI13" s="4">
        <v>0</v>
      </c>
      <c r="AJ13" s="7">
        <v>2</v>
      </c>
      <c r="AK13" s="4">
        <v>3</v>
      </c>
      <c r="AL13" s="4">
        <v>1</v>
      </c>
      <c r="AM13" s="4">
        <v>2</v>
      </c>
      <c r="AN13" s="4">
        <v>2</v>
      </c>
      <c r="AO13" s="4">
        <v>0</v>
      </c>
      <c r="AP13" s="4">
        <v>1</v>
      </c>
    </row>
    <row r="14" spans="1:42" hidden="1" x14ac:dyDescent="0.2">
      <c r="A14" s="4">
        <v>120</v>
      </c>
      <c r="B14" s="5">
        <v>42643</v>
      </c>
      <c r="C14" s="4" t="s">
        <v>32</v>
      </c>
      <c r="D14" s="4" t="s">
        <v>33</v>
      </c>
      <c r="E14" s="4" t="s">
        <v>34</v>
      </c>
      <c r="F14" s="4" t="s">
        <v>35</v>
      </c>
      <c r="G14" s="4" t="s">
        <v>36</v>
      </c>
      <c r="H14" s="4" t="s">
        <v>37</v>
      </c>
      <c r="I14" s="4" t="s">
        <v>38</v>
      </c>
      <c r="J14" s="4" t="s">
        <v>39</v>
      </c>
      <c r="K14" s="4" t="s">
        <v>40</v>
      </c>
      <c r="L14" s="5">
        <v>44109</v>
      </c>
      <c r="M14" s="5">
        <v>44474</v>
      </c>
      <c r="N14" s="4" t="s">
        <v>55</v>
      </c>
      <c r="O14" s="4" t="s">
        <v>42</v>
      </c>
      <c r="P14" s="6">
        <v>15.179869999999999</v>
      </c>
      <c r="Q14" s="6"/>
      <c r="R14" s="6"/>
      <c r="S14" s="4"/>
      <c r="T14" s="6">
        <v>14.993756778393138</v>
      </c>
      <c r="U14" s="6">
        <f t="shared" si="0"/>
        <v>0.1861132216068615</v>
      </c>
      <c r="V14" s="6">
        <f t="shared" si="1"/>
        <v>-14.993756778393138</v>
      </c>
      <c r="W14" s="6"/>
      <c r="X14" s="6"/>
      <c r="Y14" s="6"/>
      <c r="Z14" s="6">
        <v>0.78004538069833096</v>
      </c>
      <c r="AA14" s="4">
        <v>11</v>
      </c>
      <c r="AB14" s="6">
        <v>0.26611196522417202</v>
      </c>
      <c r="AC14" s="6">
        <v>-8.7984096065356843E-2</v>
      </c>
      <c r="AD14" s="6">
        <v>-1.5452127085491603</v>
      </c>
      <c r="AE14" s="6">
        <v>14.617336</v>
      </c>
      <c r="AF14" s="6">
        <v>15.397381380698331</v>
      </c>
      <c r="AG14" s="4">
        <v>1</v>
      </c>
      <c r="AH14" s="4">
        <v>0</v>
      </c>
      <c r="AI14" s="4">
        <v>0</v>
      </c>
      <c r="AJ14" s="4">
        <v>3</v>
      </c>
      <c r="AK14" s="4">
        <v>2</v>
      </c>
      <c r="AL14" s="4">
        <v>0</v>
      </c>
      <c r="AM14" s="7">
        <v>4</v>
      </c>
      <c r="AN14" s="4">
        <v>0</v>
      </c>
      <c r="AO14" s="4">
        <v>2</v>
      </c>
      <c r="AP14" s="4">
        <v>0</v>
      </c>
    </row>
    <row r="15" spans="1:42" hidden="1" x14ac:dyDescent="0.2">
      <c r="A15" s="4">
        <v>120</v>
      </c>
      <c r="B15" s="5">
        <v>42643</v>
      </c>
      <c r="C15" s="4" t="s">
        <v>32</v>
      </c>
      <c r="D15" s="4" t="s">
        <v>33</v>
      </c>
      <c r="E15" s="4" t="s">
        <v>34</v>
      </c>
      <c r="F15" s="4" t="s">
        <v>35</v>
      </c>
      <c r="G15" s="4" t="s">
        <v>36</v>
      </c>
      <c r="H15" s="4" t="s">
        <v>37</v>
      </c>
      <c r="I15" s="4" t="s">
        <v>38</v>
      </c>
      <c r="J15" s="4" t="s">
        <v>39</v>
      </c>
      <c r="K15" s="4" t="s">
        <v>40</v>
      </c>
      <c r="L15" s="5">
        <v>44473</v>
      </c>
      <c r="M15" s="5">
        <v>44838</v>
      </c>
      <c r="N15" s="4" t="s">
        <v>56</v>
      </c>
      <c r="O15" s="4" t="s">
        <v>42</v>
      </c>
      <c r="P15" s="6">
        <v>14.793509999999999</v>
      </c>
      <c r="Q15" s="6"/>
      <c r="R15" s="6"/>
      <c r="S15" s="4"/>
      <c r="T15" s="6">
        <v>14.658794586498114</v>
      </c>
      <c r="U15" s="6">
        <f t="shared" si="0"/>
        <v>0.1347154135018851</v>
      </c>
      <c r="V15" s="6">
        <f t="shared" si="1"/>
        <v>-14.658794586498114</v>
      </c>
      <c r="W15" s="6"/>
      <c r="X15" s="6"/>
      <c r="Y15" s="6"/>
      <c r="Z15" s="6">
        <v>0.42575848337005517</v>
      </c>
      <c r="AA15" s="4">
        <v>11</v>
      </c>
      <c r="AB15" s="6">
        <v>0.16817196307514681</v>
      </c>
      <c r="AC15" s="6">
        <v>-0.35427968372536772</v>
      </c>
      <c r="AD15" s="6">
        <v>-1.6836695815211637</v>
      </c>
      <c r="AE15" s="6">
        <v>14.42499999999964</v>
      </c>
      <c r="AF15" s="6">
        <v>14.850758483369695</v>
      </c>
      <c r="AG15" s="4">
        <v>1</v>
      </c>
      <c r="AH15" s="4">
        <v>0</v>
      </c>
      <c r="AI15" s="4">
        <v>1</v>
      </c>
      <c r="AJ15" s="4">
        <v>3</v>
      </c>
      <c r="AK15" s="4">
        <v>0</v>
      </c>
      <c r="AL15" s="4">
        <v>1</v>
      </c>
      <c r="AM15" s="7">
        <v>4</v>
      </c>
      <c r="AN15" s="4">
        <v>1</v>
      </c>
      <c r="AO15" s="4">
        <v>0</v>
      </c>
      <c r="AP15" s="4">
        <v>1</v>
      </c>
    </row>
    <row r="16" spans="1:42" hidden="1" x14ac:dyDescent="0.2">
      <c r="A16" s="4">
        <v>120</v>
      </c>
      <c r="B16" s="5">
        <v>42643</v>
      </c>
      <c r="C16" s="4" t="s">
        <v>32</v>
      </c>
      <c r="D16" s="4" t="s">
        <v>33</v>
      </c>
      <c r="E16" s="4" t="s">
        <v>34</v>
      </c>
      <c r="F16" s="4" t="s">
        <v>35</v>
      </c>
      <c r="G16" s="4" t="s">
        <v>36</v>
      </c>
      <c r="H16" s="4" t="s">
        <v>37</v>
      </c>
      <c r="I16" s="4" t="s">
        <v>38</v>
      </c>
      <c r="J16" s="4" t="s">
        <v>39</v>
      </c>
      <c r="K16" s="4" t="s">
        <v>40</v>
      </c>
      <c r="L16" s="5">
        <v>44838</v>
      </c>
      <c r="M16" s="5">
        <v>45203</v>
      </c>
      <c r="N16" s="4" t="s">
        <v>57</v>
      </c>
      <c r="O16" s="4" t="s">
        <v>42</v>
      </c>
      <c r="P16" s="6">
        <v>13.407730000000001</v>
      </c>
      <c r="Q16" s="6"/>
      <c r="R16" s="6"/>
      <c r="S16" s="4" t="s">
        <v>43</v>
      </c>
      <c r="T16" s="6">
        <v>13.65620553771584</v>
      </c>
      <c r="U16" s="6">
        <f t="shared" si="0"/>
        <v>-0.24847553771583897</v>
      </c>
      <c r="V16" s="6">
        <f t="shared" si="1"/>
        <v>-13.65620553771584</v>
      </c>
      <c r="W16" s="6"/>
      <c r="X16" s="6"/>
      <c r="Y16" s="6"/>
      <c r="Z16" s="6">
        <v>0.69227090328776519</v>
      </c>
      <c r="AA16" s="4">
        <v>11</v>
      </c>
      <c r="AB16" s="6">
        <v>0.23406258614540407</v>
      </c>
      <c r="AC16" s="6">
        <v>0.63422334581026829</v>
      </c>
      <c r="AD16" s="6">
        <v>-0.78868809857327893</v>
      </c>
      <c r="AE16" s="6">
        <v>13.407730000000001</v>
      </c>
      <c r="AF16" s="6">
        <v>14.100000903287766</v>
      </c>
      <c r="AG16" s="4">
        <v>-2</v>
      </c>
      <c r="AH16" s="4">
        <v>0</v>
      </c>
      <c r="AI16" s="4">
        <v>0</v>
      </c>
      <c r="AJ16" s="7">
        <v>4</v>
      </c>
      <c r="AK16" s="4">
        <v>0</v>
      </c>
      <c r="AL16" s="4">
        <v>4</v>
      </c>
      <c r="AM16" s="4">
        <v>0</v>
      </c>
      <c r="AN16" s="4">
        <v>1</v>
      </c>
      <c r="AO16" s="4">
        <v>1</v>
      </c>
      <c r="AP16" s="4">
        <v>1</v>
      </c>
    </row>
    <row r="17" spans="1:45" hidden="1" x14ac:dyDescent="0.2">
      <c r="A17" s="4">
        <v>120</v>
      </c>
      <c r="B17" s="5">
        <v>42643</v>
      </c>
      <c r="C17" s="4" t="s">
        <v>32</v>
      </c>
      <c r="D17" s="4" t="s">
        <v>33</v>
      </c>
      <c r="E17" s="4" t="s">
        <v>34</v>
      </c>
      <c r="F17" s="4" t="s">
        <v>35</v>
      </c>
      <c r="G17" s="4" t="s">
        <v>36</v>
      </c>
      <c r="H17" s="4" t="s">
        <v>37</v>
      </c>
      <c r="I17" s="4" t="s">
        <v>38</v>
      </c>
      <c r="J17" s="4" t="s">
        <v>39</v>
      </c>
      <c r="K17" s="4" t="s">
        <v>40</v>
      </c>
      <c r="L17" s="5">
        <v>45203</v>
      </c>
      <c r="M17" s="5">
        <v>45569</v>
      </c>
      <c r="N17" s="4" t="s">
        <v>58</v>
      </c>
      <c r="O17" s="4" t="s">
        <v>42</v>
      </c>
      <c r="P17" s="6">
        <v>12.17648</v>
      </c>
      <c r="Q17" s="6"/>
      <c r="R17" s="6"/>
      <c r="S17" s="4"/>
      <c r="T17" s="6">
        <v>12.257476205170498</v>
      </c>
      <c r="U17" s="6">
        <f t="shared" si="0"/>
        <v>-8.0996205170498214E-2</v>
      </c>
      <c r="V17" s="6">
        <f t="shared" si="1"/>
        <v>-12.257476205170498</v>
      </c>
      <c r="W17" s="6"/>
      <c r="X17" s="6"/>
      <c r="Y17" s="6"/>
      <c r="Z17" s="6">
        <v>0.44504528878633032</v>
      </c>
      <c r="AA17" s="4">
        <v>11</v>
      </c>
      <c r="AB17" s="6">
        <v>0.14145239877630369</v>
      </c>
      <c r="AC17" s="6">
        <v>1.5401240310812629</v>
      </c>
      <c r="AD17" s="6">
        <v>1.0149388845607286</v>
      </c>
      <c r="AE17" s="6">
        <v>12.154959279272049</v>
      </c>
      <c r="AF17" s="6">
        <v>12.600004568058379</v>
      </c>
      <c r="AG17" s="4">
        <v>-1</v>
      </c>
      <c r="AH17" s="4">
        <v>1</v>
      </c>
      <c r="AI17" s="4">
        <v>0</v>
      </c>
      <c r="AJ17" s="4">
        <v>0</v>
      </c>
      <c r="AK17" s="7">
        <v>6</v>
      </c>
      <c r="AL17" s="4">
        <v>1</v>
      </c>
      <c r="AM17" s="4">
        <v>1</v>
      </c>
      <c r="AN17" s="4">
        <v>0</v>
      </c>
      <c r="AO17" s="4">
        <v>0</v>
      </c>
      <c r="AP17" s="4">
        <v>2</v>
      </c>
    </row>
    <row r="18" spans="1:45" hidden="1" x14ac:dyDescent="0.2">
      <c r="A18" s="4">
        <v>120</v>
      </c>
      <c r="B18" s="5">
        <v>42643</v>
      </c>
      <c r="C18" s="4" t="s">
        <v>32</v>
      </c>
      <c r="D18" s="4" t="s">
        <v>33</v>
      </c>
      <c r="E18" s="4" t="s">
        <v>34</v>
      </c>
      <c r="F18" s="4" t="s">
        <v>35</v>
      </c>
      <c r="G18" s="4" t="s">
        <v>36</v>
      </c>
      <c r="H18" s="4" t="s">
        <v>37</v>
      </c>
      <c r="I18" s="4" t="s">
        <v>38</v>
      </c>
      <c r="J18" s="4" t="s">
        <v>39</v>
      </c>
      <c r="K18" s="4" t="s">
        <v>40</v>
      </c>
      <c r="L18" s="5">
        <v>45569</v>
      </c>
      <c r="M18" s="5">
        <v>45936</v>
      </c>
      <c r="N18" s="4" t="s">
        <v>59</v>
      </c>
      <c r="O18" s="4" t="s">
        <v>42</v>
      </c>
      <c r="P18" s="6">
        <v>10.720459999999999</v>
      </c>
      <c r="Q18" s="6"/>
      <c r="R18" s="6"/>
      <c r="S18" s="4"/>
      <c r="T18" s="6">
        <v>10.616401184740718</v>
      </c>
      <c r="U18" s="6">
        <f t="shared" si="0"/>
        <v>0.10405881525928073</v>
      </c>
      <c r="V18" s="6">
        <f t="shared" si="1"/>
        <v>-10.616401184740718</v>
      </c>
      <c r="W18" s="6"/>
      <c r="X18" s="6"/>
      <c r="Y18" s="6"/>
      <c r="Z18" s="6">
        <v>0.54583084615726207</v>
      </c>
      <c r="AA18" s="4">
        <v>11</v>
      </c>
      <c r="AB18" s="6">
        <v>0.1830230851075603</v>
      </c>
      <c r="AC18" s="6">
        <v>-1.422542883198129</v>
      </c>
      <c r="AD18" s="6">
        <v>0.40089548275397791</v>
      </c>
      <c r="AE18" s="6">
        <v>10.200010927567741</v>
      </c>
      <c r="AF18" s="6">
        <v>10.745841773725003</v>
      </c>
      <c r="AG18" s="4">
        <v>1</v>
      </c>
      <c r="AH18" s="4">
        <v>2</v>
      </c>
      <c r="AI18" s="4">
        <v>0</v>
      </c>
      <c r="AJ18" s="4">
        <v>1</v>
      </c>
      <c r="AK18" s="4">
        <v>0</v>
      </c>
      <c r="AL18" s="4">
        <v>3</v>
      </c>
      <c r="AM18" s="7">
        <v>4</v>
      </c>
      <c r="AN18" s="4">
        <v>1</v>
      </c>
      <c r="AO18" s="4">
        <v>0</v>
      </c>
      <c r="AP18" s="4">
        <v>0</v>
      </c>
    </row>
    <row r="19" spans="1:45" hidden="1" x14ac:dyDescent="0.2">
      <c r="A19" s="4">
        <v>120</v>
      </c>
      <c r="B19" s="5">
        <v>42643</v>
      </c>
      <c r="C19" s="4" t="s">
        <v>32</v>
      </c>
      <c r="D19" s="4" t="s">
        <v>33</v>
      </c>
      <c r="E19" s="4" t="s">
        <v>34</v>
      </c>
      <c r="F19" s="4" t="s">
        <v>35</v>
      </c>
      <c r="G19" s="4" t="s">
        <v>36</v>
      </c>
      <c r="H19" s="4" t="s">
        <v>37</v>
      </c>
      <c r="I19" s="4" t="s">
        <v>38</v>
      </c>
      <c r="J19" s="4" t="s">
        <v>39</v>
      </c>
      <c r="K19" s="4" t="s">
        <v>40</v>
      </c>
      <c r="L19" s="5">
        <v>45936</v>
      </c>
      <c r="M19" s="5">
        <v>46301</v>
      </c>
      <c r="N19" s="4" t="s">
        <v>60</v>
      </c>
      <c r="O19" s="4" t="s">
        <v>42</v>
      </c>
      <c r="P19" s="6">
        <v>7.8521700000000001</v>
      </c>
      <c r="Q19" s="6"/>
      <c r="R19" s="6"/>
      <c r="S19" s="4" t="s">
        <v>43</v>
      </c>
      <c r="T19" s="6">
        <v>8.1997720558661715</v>
      </c>
      <c r="U19" s="6">
        <f t="shared" si="0"/>
        <v>-0.34760205586617143</v>
      </c>
      <c r="V19" s="6">
        <f t="shared" si="1"/>
        <v>-8.1997720558661715</v>
      </c>
      <c r="W19" s="6"/>
      <c r="X19" s="6"/>
      <c r="Y19" s="6"/>
      <c r="Z19" s="6">
        <v>0.83828690129344263</v>
      </c>
      <c r="AA19" s="4">
        <v>11</v>
      </c>
      <c r="AB19" s="6">
        <v>0.29503105972129073</v>
      </c>
      <c r="AC19" s="6">
        <v>0.34149843250448847</v>
      </c>
      <c r="AD19" s="6">
        <v>-1.336418390039775</v>
      </c>
      <c r="AE19" s="6">
        <v>7.8521700000000001</v>
      </c>
      <c r="AF19" s="6">
        <v>8.6904569012934427</v>
      </c>
      <c r="AG19" s="4">
        <v>-2</v>
      </c>
      <c r="AH19" s="4">
        <v>0</v>
      </c>
      <c r="AI19" s="4">
        <v>0</v>
      </c>
      <c r="AJ19" s="7">
        <v>3</v>
      </c>
      <c r="AK19" s="4">
        <v>2</v>
      </c>
      <c r="AL19" s="4">
        <v>1</v>
      </c>
      <c r="AM19" s="4">
        <v>2</v>
      </c>
      <c r="AN19" s="4">
        <v>1</v>
      </c>
      <c r="AO19" s="4">
        <v>2</v>
      </c>
      <c r="AP19" s="4">
        <v>0</v>
      </c>
    </row>
    <row r="20" spans="1:45" hidden="1" x14ac:dyDescent="0.2">
      <c r="A20" s="4">
        <v>120</v>
      </c>
      <c r="B20" s="5">
        <v>42643</v>
      </c>
      <c r="C20" s="4" t="s">
        <v>32</v>
      </c>
      <c r="D20" s="4" t="s">
        <v>33</v>
      </c>
      <c r="E20" s="4" t="s">
        <v>34</v>
      </c>
      <c r="F20" s="4" t="s">
        <v>35</v>
      </c>
      <c r="G20" s="4" t="s">
        <v>36</v>
      </c>
      <c r="H20" s="4" t="s">
        <v>37</v>
      </c>
      <c r="I20" s="4" t="s">
        <v>38</v>
      </c>
      <c r="J20" s="4" t="s">
        <v>39</v>
      </c>
      <c r="K20" s="4" t="s">
        <v>40</v>
      </c>
      <c r="L20" s="5">
        <v>46300</v>
      </c>
      <c r="M20" s="5">
        <v>47031</v>
      </c>
      <c r="N20" s="4" t="s">
        <v>61</v>
      </c>
      <c r="O20" s="4" t="s">
        <v>52</v>
      </c>
      <c r="P20" s="6">
        <v>3.5649099999999998</v>
      </c>
      <c r="Q20" s="6"/>
      <c r="R20" s="6"/>
      <c r="S20" s="4"/>
      <c r="T20" s="6">
        <v>4.0131961364416293</v>
      </c>
      <c r="U20" s="6">
        <f t="shared" si="0"/>
        <v>-0.44828613644162951</v>
      </c>
      <c r="V20" s="6">
        <f t="shared" si="1"/>
        <v>-4.0131961364416293</v>
      </c>
      <c r="W20" s="6"/>
      <c r="X20" s="6"/>
      <c r="Y20" s="6"/>
      <c r="Z20" s="6">
        <v>1.3608502760490491</v>
      </c>
      <c r="AA20" s="4">
        <v>11</v>
      </c>
      <c r="AB20" s="6">
        <v>0.49045990857548377</v>
      </c>
      <c r="AC20" s="6">
        <v>0.55016265482541593</v>
      </c>
      <c r="AD20" s="6">
        <v>-1.2287563202792486</v>
      </c>
      <c r="AE20" s="6">
        <v>3.56</v>
      </c>
      <c r="AF20" s="6">
        <v>4.9208502760490491</v>
      </c>
      <c r="AG20" s="4">
        <v>-1</v>
      </c>
      <c r="AH20" s="4">
        <v>0</v>
      </c>
      <c r="AI20" s="4">
        <v>0</v>
      </c>
      <c r="AJ20" s="4">
        <v>0</v>
      </c>
      <c r="AK20" s="7">
        <v>6</v>
      </c>
      <c r="AL20" s="4">
        <v>0</v>
      </c>
      <c r="AM20" s="4">
        <v>2</v>
      </c>
      <c r="AN20" s="4">
        <v>1</v>
      </c>
      <c r="AO20" s="4">
        <v>1</v>
      </c>
      <c r="AP20" s="4">
        <v>1</v>
      </c>
    </row>
    <row r="21" spans="1:45" hidden="1" x14ac:dyDescent="0.2">
      <c r="A21" s="4">
        <v>120</v>
      </c>
      <c r="B21" s="5">
        <v>42643</v>
      </c>
      <c r="C21" s="4" t="s">
        <v>32</v>
      </c>
      <c r="D21" s="4" t="s">
        <v>33</v>
      </c>
      <c r="E21" s="4" t="s">
        <v>34</v>
      </c>
      <c r="F21" s="4" t="s">
        <v>35</v>
      </c>
      <c r="G21" s="4" t="s">
        <v>36</v>
      </c>
      <c r="H21" s="4" t="s">
        <v>37</v>
      </c>
      <c r="I21" s="4" t="s">
        <v>38</v>
      </c>
      <c r="J21" s="4" t="s">
        <v>39</v>
      </c>
      <c r="K21" s="4" t="s">
        <v>40</v>
      </c>
      <c r="L21" s="5">
        <v>47030</v>
      </c>
      <c r="M21" s="5">
        <v>48127</v>
      </c>
      <c r="N21" s="4" t="s">
        <v>62</v>
      </c>
      <c r="O21" s="4" t="s">
        <v>53</v>
      </c>
      <c r="P21" s="6">
        <v>2.46285</v>
      </c>
      <c r="Q21" s="6"/>
      <c r="R21" s="6"/>
      <c r="S21" s="4"/>
      <c r="T21" s="6">
        <v>2.1898769775964708</v>
      </c>
      <c r="U21" s="6">
        <f t="shared" si="0"/>
        <v>0.27297302240352916</v>
      </c>
      <c r="V21" s="6">
        <f t="shared" si="1"/>
        <v>-2.1898769775964708</v>
      </c>
      <c r="W21" s="6"/>
      <c r="X21" s="6"/>
      <c r="Y21" s="6"/>
      <c r="Z21" s="6">
        <v>0.98939938322601861</v>
      </c>
      <c r="AA21" s="4">
        <v>11</v>
      </c>
      <c r="AB21" s="6">
        <v>0.3867211699123384</v>
      </c>
      <c r="AC21" s="6">
        <v>-1.1271925668061837</v>
      </c>
      <c r="AD21" s="6">
        <v>-0.48661819741261114</v>
      </c>
      <c r="AE21" s="6">
        <v>1.4806006167739816</v>
      </c>
      <c r="AF21" s="6">
        <v>2.4700000000000002</v>
      </c>
      <c r="AG21" s="4">
        <v>1</v>
      </c>
      <c r="AH21" s="4">
        <v>1</v>
      </c>
      <c r="AI21" s="4">
        <v>2</v>
      </c>
      <c r="AJ21" s="4">
        <v>0</v>
      </c>
      <c r="AK21" s="4">
        <v>0</v>
      </c>
      <c r="AL21" s="4">
        <v>2</v>
      </c>
      <c r="AM21" s="7">
        <v>6</v>
      </c>
      <c r="AN21" s="4">
        <v>0</v>
      </c>
      <c r="AO21" s="4">
        <v>0</v>
      </c>
      <c r="AP21" s="4">
        <v>0</v>
      </c>
    </row>
    <row r="22" spans="1:45" hidden="1" x14ac:dyDescent="0.2">
      <c r="A22" s="4">
        <v>120</v>
      </c>
      <c r="B22" s="5">
        <v>42643</v>
      </c>
      <c r="C22" s="4" t="s">
        <v>32</v>
      </c>
      <c r="D22" s="4" t="s">
        <v>33</v>
      </c>
      <c r="E22" s="4" t="s">
        <v>34</v>
      </c>
      <c r="F22" s="4" t="s">
        <v>35</v>
      </c>
      <c r="G22" s="4" t="s">
        <v>36</v>
      </c>
      <c r="H22" s="4" t="s">
        <v>37</v>
      </c>
      <c r="I22" s="4" t="s">
        <v>38</v>
      </c>
      <c r="J22" s="4" t="s">
        <v>39</v>
      </c>
      <c r="K22" s="4" t="s">
        <v>40</v>
      </c>
      <c r="L22" s="5">
        <v>48127</v>
      </c>
      <c r="M22" s="5">
        <v>49954</v>
      </c>
      <c r="N22" s="4" t="s">
        <v>63</v>
      </c>
      <c r="O22" s="4" t="s">
        <v>56</v>
      </c>
      <c r="P22" s="6">
        <v>2.3482099999999999</v>
      </c>
      <c r="Q22" s="6"/>
      <c r="R22" s="6"/>
      <c r="S22" s="4"/>
      <c r="T22" s="6">
        <v>2.2355908696024276</v>
      </c>
      <c r="U22" s="6">
        <f t="shared" si="0"/>
        <v>0.11261913039757232</v>
      </c>
      <c r="V22" s="6">
        <f t="shared" si="1"/>
        <v>-2.2355908696024276</v>
      </c>
      <c r="W22" s="6"/>
      <c r="X22" s="6"/>
      <c r="Y22" s="6"/>
      <c r="Z22" s="6">
        <v>0.3680972195914336</v>
      </c>
      <c r="AA22" s="4">
        <v>11</v>
      </c>
      <c r="AB22" s="6">
        <v>0.14413691165333908</v>
      </c>
      <c r="AC22" s="6">
        <v>-0.3513089786104705</v>
      </c>
      <c r="AD22" s="6">
        <v>-1.6883699441858875</v>
      </c>
      <c r="AE22" s="6">
        <v>2.0242910516347701</v>
      </c>
      <c r="AF22" s="6">
        <v>2.3923882712262037</v>
      </c>
      <c r="AG22" s="4">
        <v>1</v>
      </c>
      <c r="AH22" s="4">
        <v>1</v>
      </c>
      <c r="AI22" s="4">
        <v>0</v>
      </c>
      <c r="AJ22" s="4">
        <v>3</v>
      </c>
      <c r="AK22" s="4">
        <v>1</v>
      </c>
      <c r="AL22" s="4">
        <v>0</v>
      </c>
      <c r="AM22" s="7">
        <v>4</v>
      </c>
      <c r="AN22" s="4">
        <v>1</v>
      </c>
      <c r="AO22" s="4">
        <v>1</v>
      </c>
      <c r="AP22" s="4">
        <v>0</v>
      </c>
    </row>
    <row r="23" spans="1:45" hidden="1" x14ac:dyDescent="0.2">
      <c r="A23" s="4">
        <v>120</v>
      </c>
      <c r="B23" s="5">
        <v>42643</v>
      </c>
      <c r="C23" s="4" t="s">
        <v>32</v>
      </c>
      <c r="D23" s="4" t="s">
        <v>33</v>
      </c>
      <c r="E23" s="4" t="s">
        <v>34</v>
      </c>
      <c r="F23" s="4" t="s">
        <v>35</v>
      </c>
      <c r="G23" s="4" t="s">
        <v>36</v>
      </c>
      <c r="H23" s="4" t="s">
        <v>37</v>
      </c>
      <c r="I23" s="4" t="s">
        <v>38</v>
      </c>
      <c r="J23" s="4" t="s">
        <v>39</v>
      </c>
      <c r="K23" s="4" t="s">
        <v>40</v>
      </c>
      <c r="L23" s="5">
        <v>49954</v>
      </c>
      <c r="M23" s="5">
        <v>51781</v>
      </c>
      <c r="N23" s="4" t="s">
        <v>64</v>
      </c>
      <c r="O23" s="4" t="s">
        <v>56</v>
      </c>
      <c r="P23" s="6">
        <v>2.2178499999999999</v>
      </c>
      <c r="Q23" s="6"/>
      <c r="R23" s="6"/>
      <c r="S23" s="4"/>
      <c r="T23" s="6">
        <v>2.2146260504210193</v>
      </c>
      <c r="U23" s="6">
        <f t="shared" si="0"/>
        <v>3.2239495789805339E-3</v>
      </c>
      <c r="V23" s="6">
        <f t="shared" si="1"/>
        <v>-2.2146260504210193</v>
      </c>
      <c r="W23" s="6"/>
      <c r="X23" s="6"/>
      <c r="Y23" s="6"/>
      <c r="Z23" s="6">
        <v>0.64813513006924084</v>
      </c>
      <c r="AA23" s="4">
        <v>11</v>
      </c>
      <c r="AB23" s="6">
        <v>0.18400894215152086</v>
      </c>
      <c r="AC23" s="6">
        <v>-0.6374257298016649</v>
      </c>
      <c r="AD23" s="6">
        <v>-0.20690738838959444</v>
      </c>
      <c r="AE23" s="6">
        <v>1.8400909407307593</v>
      </c>
      <c r="AF23" s="6">
        <v>2.4882260708000001</v>
      </c>
      <c r="AG23" s="4">
        <v>0</v>
      </c>
      <c r="AH23" s="4">
        <v>2</v>
      </c>
      <c r="AI23" s="4">
        <v>0</v>
      </c>
      <c r="AJ23" s="4">
        <v>1</v>
      </c>
      <c r="AK23" s="4">
        <v>0</v>
      </c>
      <c r="AL23" s="7">
        <v>5</v>
      </c>
      <c r="AM23" s="4">
        <v>0</v>
      </c>
      <c r="AN23" s="4">
        <v>2</v>
      </c>
      <c r="AO23" s="4">
        <v>0</v>
      </c>
      <c r="AP23" s="4">
        <v>1</v>
      </c>
    </row>
    <row r="24" spans="1:45" hidden="1" x14ac:dyDescent="0.2">
      <c r="A24" s="4">
        <v>120</v>
      </c>
      <c r="B24" s="5">
        <v>42643</v>
      </c>
      <c r="C24" s="4" t="s">
        <v>32</v>
      </c>
      <c r="D24" s="4" t="s">
        <v>33</v>
      </c>
      <c r="E24" s="4" t="s">
        <v>34</v>
      </c>
      <c r="F24" s="4" t="s">
        <v>35</v>
      </c>
      <c r="G24" s="4" t="s">
        <v>36</v>
      </c>
      <c r="H24" s="4" t="s">
        <v>37</v>
      </c>
      <c r="I24" s="4" t="s">
        <v>38</v>
      </c>
      <c r="J24" s="4" t="s">
        <v>39</v>
      </c>
      <c r="K24" s="4" t="s">
        <v>40</v>
      </c>
      <c r="L24" s="5">
        <v>51778</v>
      </c>
      <c r="M24" s="5">
        <v>53604</v>
      </c>
      <c r="N24" s="4" t="s">
        <v>65</v>
      </c>
      <c r="O24" s="4" t="s">
        <v>56</v>
      </c>
      <c r="P24" s="6">
        <v>2.46319</v>
      </c>
      <c r="Q24" s="6"/>
      <c r="R24" s="6"/>
      <c r="S24" s="4"/>
      <c r="T24" s="6">
        <v>2.2429685971243853</v>
      </c>
      <c r="U24" s="6">
        <f t="shared" si="0"/>
        <v>0.22022140287561465</v>
      </c>
      <c r="V24" s="6">
        <f t="shared" si="1"/>
        <v>-2.2429685971243853</v>
      </c>
      <c r="W24" s="6"/>
      <c r="X24" s="6"/>
      <c r="Y24" s="6"/>
      <c r="Z24" s="6">
        <v>0.75467881492296374</v>
      </c>
      <c r="AA24" s="4">
        <v>11</v>
      </c>
      <c r="AB24" s="6">
        <v>0.25489979943964441</v>
      </c>
      <c r="AC24" s="6">
        <v>-0.74714361144321906</v>
      </c>
      <c r="AD24" s="6">
        <v>-0.74844598457444178</v>
      </c>
      <c r="AE24" s="6">
        <v>1.7495981407253234</v>
      </c>
      <c r="AF24" s="6">
        <v>2.5042769556482871</v>
      </c>
      <c r="AG24" s="4">
        <v>1</v>
      </c>
      <c r="AH24" s="4">
        <v>1</v>
      </c>
      <c r="AI24" s="4">
        <v>1</v>
      </c>
      <c r="AJ24" s="4">
        <v>1</v>
      </c>
      <c r="AK24" s="4">
        <v>0</v>
      </c>
      <c r="AL24" s="4">
        <v>3</v>
      </c>
      <c r="AM24" s="7">
        <v>3</v>
      </c>
      <c r="AN24" s="4">
        <v>1</v>
      </c>
      <c r="AO24" s="4">
        <v>1</v>
      </c>
      <c r="AP24" s="4">
        <v>0</v>
      </c>
    </row>
    <row r="25" spans="1:45" hidden="1" x14ac:dyDescent="0.2">
      <c r="A25" s="4">
        <v>120</v>
      </c>
      <c r="B25" s="5">
        <v>42643</v>
      </c>
      <c r="C25" s="4" t="s">
        <v>32</v>
      </c>
      <c r="D25" s="4" t="s">
        <v>33</v>
      </c>
      <c r="E25" s="4" t="s">
        <v>34</v>
      </c>
      <c r="F25" s="4" t="s">
        <v>35</v>
      </c>
      <c r="G25" s="4" t="s">
        <v>36</v>
      </c>
      <c r="H25" s="4" t="s">
        <v>37</v>
      </c>
      <c r="I25" s="4" t="s">
        <v>38</v>
      </c>
      <c r="J25" s="4" t="s">
        <v>39</v>
      </c>
      <c r="K25" s="4" t="s">
        <v>40</v>
      </c>
      <c r="L25" s="5">
        <v>53604</v>
      </c>
      <c r="M25" s="5">
        <v>57257</v>
      </c>
      <c r="N25" s="4" t="s">
        <v>66</v>
      </c>
      <c r="O25" s="4" t="s">
        <v>61</v>
      </c>
      <c r="P25" s="6">
        <v>1.9374199999999999</v>
      </c>
      <c r="Q25" s="6"/>
      <c r="R25" s="6"/>
      <c r="S25" s="4"/>
      <c r="T25" s="6">
        <v>1.8555166419249201</v>
      </c>
      <c r="U25" s="6">
        <f t="shared" si="0"/>
        <v>8.1903358075079868E-2</v>
      </c>
      <c r="V25" s="6">
        <f t="shared" si="1"/>
        <v>-1.8555166419249201</v>
      </c>
      <c r="W25" s="6"/>
      <c r="X25" s="6"/>
      <c r="Y25" s="6"/>
      <c r="Z25" s="6">
        <v>0.75375735711624992</v>
      </c>
      <c r="AA25" s="4">
        <v>10</v>
      </c>
      <c r="AB25" s="6">
        <v>0.22388918989783363</v>
      </c>
      <c r="AC25" s="6">
        <v>-0.66557889725808517</v>
      </c>
      <c r="AD25" s="6">
        <v>-0.42189956152091623</v>
      </c>
      <c r="AE25" s="6">
        <v>1.4070983915837501</v>
      </c>
      <c r="AF25" s="6">
        <v>2.1608557487</v>
      </c>
      <c r="AG25" s="4">
        <v>0</v>
      </c>
      <c r="AH25" s="4">
        <v>2</v>
      </c>
      <c r="AI25" s="4">
        <v>0</v>
      </c>
      <c r="AJ25" s="4">
        <v>0</v>
      </c>
      <c r="AK25" s="4">
        <v>2</v>
      </c>
      <c r="AL25" s="7">
        <v>3</v>
      </c>
      <c r="AM25" s="4">
        <v>1</v>
      </c>
      <c r="AN25" s="4">
        <v>1</v>
      </c>
      <c r="AO25" s="4">
        <v>1</v>
      </c>
      <c r="AP25" s="4">
        <v>0</v>
      </c>
    </row>
    <row r="26" spans="1:45" x14ac:dyDescent="0.2">
      <c r="A26" s="4">
        <v>120</v>
      </c>
      <c r="B26" s="5">
        <v>42643</v>
      </c>
      <c r="C26" s="4" t="s">
        <v>32</v>
      </c>
      <c r="D26" s="4" t="s">
        <v>33</v>
      </c>
      <c r="E26" s="4" t="s">
        <v>34</v>
      </c>
      <c r="F26" s="4" t="s">
        <v>35</v>
      </c>
      <c r="G26" s="4" t="s">
        <v>36</v>
      </c>
      <c r="H26" s="4" t="s">
        <v>37</v>
      </c>
      <c r="I26" s="4" t="s">
        <v>38</v>
      </c>
      <c r="J26" s="4" t="s">
        <v>67</v>
      </c>
      <c r="K26" s="4" t="s">
        <v>68</v>
      </c>
      <c r="L26" s="5">
        <v>42647</v>
      </c>
      <c r="M26" s="5">
        <v>43012</v>
      </c>
      <c r="N26" s="4" t="s">
        <v>41</v>
      </c>
      <c r="O26" s="4" t="s">
        <v>42</v>
      </c>
      <c r="P26" s="6">
        <v>7.4605699999999997</v>
      </c>
      <c r="Q26" s="6">
        <v>7.4605699999999997</v>
      </c>
      <c r="R26" s="6">
        <v>7.4605699999999997</v>
      </c>
      <c r="S26" s="4" t="s">
        <v>43</v>
      </c>
      <c r="T26" s="6">
        <v>7.3982812759858847</v>
      </c>
      <c r="U26" s="6">
        <f t="shared" si="0"/>
        <v>6.2288724014115004E-2</v>
      </c>
      <c r="V26" s="6">
        <f t="shared" si="1"/>
        <v>6.2288724014115004E-2</v>
      </c>
      <c r="W26" s="6">
        <f>+R26-T26</f>
        <v>6.2288724014115004E-2</v>
      </c>
      <c r="X26" s="6">
        <f>IF(ABS(U26)-ABS(W26)&gt;0.1, 1, IF(AND(ABS(U26)-ABS(W26)&lt;0.1, ABS(U26)-ABS(W26)&gt;-0.1),0, -1))</f>
        <v>0</v>
      </c>
      <c r="Y26" s="6">
        <f>IF(ABS(V26)&lt;=ABS(U26),1,0)</f>
        <v>1</v>
      </c>
      <c r="Z26" s="6">
        <v>0.17841924467145098</v>
      </c>
      <c r="AA26" s="4">
        <v>12</v>
      </c>
      <c r="AB26" s="6">
        <v>5.58996450676651E-2</v>
      </c>
      <c r="AC26" s="6">
        <v>-0.80053797204164712</v>
      </c>
      <c r="AD26" s="6">
        <v>-0.61158249907334827</v>
      </c>
      <c r="AE26" s="6">
        <v>7.2870081236618081</v>
      </c>
      <c r="AF26" s="6">
        <v>7.4591943465631187</v>
      </c>
      <c r="AG26" s="4">
        <v>2</v>
      </c>
      <c r="AH26" s="4">
        <v>2</v>
      </c>
      <c r="AI26" s="4">
        <v>0</v>
      </c>
      <c r="AJ26" s="4">
        <v>1</v>
      </c>
      <c r="AK26" s="4">
        <v>1</v>
      </c>
      <c r="AL26" s="4">
        <v>2</v>
      </c>
      <c r="AM26" s="4">
        <v>4</v>
      </c>
      <c r="AN26" s="7">
        <v>1</v>
      </c>
      <c r="AO26" s="4">
        <v>0</v>
      </c>
      <c r="AP26" s="4">
        <v>1</v>
      </c>
      <c r="AR26" s="28">
        <v>7.4605699999999997</v>
      </c>
      <c r="AS26">
        <v>7.4605699999999997</v>
      </c>
    </row>
    <row r="27" spans="1:45" x14ac:dyDescent="0.2">
      <c r="A27" s="4">
        <v>120</v>
      </c>
      <c r="B27" s="5">
        <v>42643</v>
      </c>
      <c r="C27" s="4" t="s">
        <v>32</v>
      </c>
      <c r="D27" s="4" t="s">
        <v>33</v>
      </c>
      <c r="E27" s="4" t="s">
        <v>34</v>
      </c>
      <c r="F27" s="4" t="s">
        <v>35</v>
      </c>
      <c r="G27" s="4" t="s">
        <v>36</v>
      </c>
      <c r="H27" s="4" t="s">
        <v>37</v>
      </c>
      <c r="I27" s="4" t="s">
        <v>38</v>
      </c>
      <c r="J27" s="4" t="s">
        <v>67</v>
      </c>
      <c r="K27" s="4" t="s">
        <v>68</v>
      </c>
      <c r="L27" s="5">
        <v>42654</v>
      </c>
      <c r="M27" s="5">
        <v>43019</v>
      </c>
      <c r="N27" s="4" t="s">
        <v>44</v>
      </c>
      <c r="O27" s="4" t="s">
        <v>42</v>
      </c>
      <c r="P27" s="6">
        <v>7.6204999999999998</v>
      </c>
      <c r="Q27" s="6">
        <v>7.6204999999999998</v>
      </c>
      <c r="R27" s="6">
        <v>7.6204999999999998</v>
      </c>
      <c r="S27" s="4" t="s">
        <v>43</v>
      </c>
      <c r="T27" s="6">
        <v>7.5027307673887123</v>
      </c>
      <c r="U27" s="6">
        <f t="shared" si="0"/>
        <v>0.11776923261128758</v>
      </c>
      <c r="V27" s="6">
        <f t="shared" si="1"/>
        <v>0.11776923261128758</v>
      </c>
      <c r="W27" s="6">
        <f t="shared" ref="W27:W90" si="2">+R27-T27</f>
        <v>0.11776923261128758</v>
      </c>
      <c r="X27" s="6">
        <f t="shared" ref="X27:X90" si="3">IF(ABS(U27)-ABS(W27)&gt;0.1, 1, IF(AND(ABS(U27)-ABS(W27)&lt;0.1, ABS(U27)-ABS(W27)&gt;-0.1),0, -1))</f>
        <v>0</v>
      </c>
      <c r="Y27" s="6">
        <f t="shared" ref="Y27:Y90" si="4">IF(ABS(V27)&lt;=ABS(U27),1,0)</f>
        <v>1</v>
      </c>
      <c r="Z27" s="6">
        <v>0.25124845466652346</v>
      </c>
      <c r="AA27" s="4">
        <v>12</v>
      </c>
      <c r="AB27" s="6">
        <v>7.4636360776553973E-2</v>
      </c>
      <c r="AC27" s="6">
        <v>-0.52929508380497714</v>
      </c>
      <c r="AD27" s="6">
        <v>-0.6237231897815505</v>
      </c>
      <c r="AE27" s="6">
        <v>7.3705554524975936</v>
      </c>
      <c r="AF27" s="6">
        <v>7.6134500000000003</v>
      </c>
      <c r="AG27" s="4">
        <v>3</v>
      </c>
      <c r="AH27" s="4">
        <v>1</v>
      </c>
      <c r="AI27" s="4">
        <v>2</v>
      </c>
      <c r="AJ27" s="4">
        <v>0</v>
      </c>
      <c r="AK27" s="4">
        <v>0</v>
      </c>
      <c r="AL27" s="4">
        <v>3</v>
      </c>
      <c r="AM27" s="4">
        <v>4</v>
      </c>
      <c r="AN27" s="4">
        <v>0</v>
      </c>
      <c r="AO27" s="7">
        <v>1</v>
      </c>
      <c r="AP27" s="4">
        <v>1</v>
      </c>
      <c r="AR27" s="28">
        <v>7.6204999999999998</v>
      </c>
      <c r="AS27">
        <v>7.6204999999999998</v>
      </c>
    </row>
    <row r="28" spans="1:45" x14ac:dyDescent="0.2">
      <c r="A28" s="4">
        <v>120</v>
      </c>
      <c r="B28" s="5">
        <v>42643</v>
      </c>
      <c r="C28" s="4" t="s">
        <v>32</v>
      </c>
      <c r="D28" s="4" t="s">
        <v>33</v>
      </c>
      <c r="E28" s="4" t="s">
        <v>34</v>
      </c>
      <c r="F28" s="4" t="s">
        <v>35</v>
      </c>
      <c r="G28" s="4" t="s">
        <v>36</v>
      </c>
      <c r="H28" s="4" t="s">
        <v>37</v>
      </c>
      <c r="I28" s="4" t="s">
        <v>38</v>
      </c>
      <c r="J28" s="4" t="s">
        <v>67</v>
      </c>
      <c r="K28" s="4" t="s">
        <v>68</v>
      </c>
      <c r="L28" s="5">
        <v>42661</v>
      </c>
      <c r="M28" s="5">
        <v>43026</v>
      </c>
      <c r="N28" s="4" t="s">
        <v>45</v>
      </c>
      <c r="O28" s="4" t="s">
        <v>42</v>
      </c>
      <c r="P28" s="6">
        <v>7.7122200000000003</v>
      </c>
      <c r="Q28" s="6">
        <v>7.7122099999999998</v>
      </c>
      <c r="R28" s="6">
        <v>7.7122099999999998</v>
      </c>
      <c r="S28" s="4" t="s">
        <v>43</v>
      </c>
      <c r="T28" s="6">
        <v>7.5991554885197967</v>
      </c>
      <c r="U28" s="6">
        <f t="shared" si="0"/>
        <v>0.11306451148020358</v>
      </c>
      <c r="V28" s="6">
        <f t="shared" si="1"/>
        <v>0.11305451148020307</v>
      </c>
      <c r="W28" s="6">
        <f t="shared" si="2"/>
        <v>0.11305451148020307</v>
      </c>
      <c r="X28" s="6">
        <f t="shared" si="3"/>
        <v>0</v>
      </c>
      <c r="Y28" s="6">
        <f t="shared" si="4"/>
        <v>1</v>
      </c>
      <c r="Z28" s="6">
        <v>0.2631690608188606</v>
      </c>
      <c r="AA28" s="4">
        <v>12</v>
      </c>
      <c r="AB28" s="6">
        <v>8.3880168446051395E-2</v>
      </c>
      <c r="AC28" s="6">
        <v>-0.77267124763297923</v>
      </c>
      <c r="AD28" s="6">
        <v>-0.64344167906753436</v>
      </c>
      <c r="AE28" s="6">
        <v>7.4494357817817125</v>
      </c>
      <c r="AF28" s="6">
        <v>7.7069980000000005</v>
      </c>
      <c r="AG28" s="4">
        <v>2</v>
      </c>
      <c r="AH28" s="4">
        <v>0</v>
      </c>
      <c r="AI28" s="4">
        <v>3</v>
      </c>
      <c r="AJ28" s="4">
        <v>0</v>
      </c>
      <c r="AK28" s="4">
        <v>1</v>
      </c>
      <c r="AL28" s="4">
        <v>2</v>
      </c>
      <c r="AM28" s="4">
        <v>4</v>
      </c>
      <c r="AN28" s="7">
        <v>1</v>
      </c>
      <c r="AO28" s="4">
        <v>1</v>
      </c>
      <c r="AP28" s="4">
        <v>0</v>
      </c>
      <c r="AR28" s="28">
        <v>7.7122099999999998</v>
      </c>
      <c r="AS28">
        <v>7.7122099999999998</v>
      </c>
    </row>
    <row r="29" spans="1:45" x14ac:dyDescent="0.2">
      <c r="A29" s="4">
        <v>120</v>
      </c>
      <c r="B29" s="5">
        <v>42643</v>
      </c>
      <c r="C29" s="4" t="s">
        <v>32</v>
      </c>
      <c r="D29" s="4" t="s">
        <v>33</v>
      </c>
      <c r="E29" s="4" t="s">
        <v>34</v>
      </c>
      <c r="F29" s="4" t="s">
        <v>35</v>
      </c>
      <c r="G29" s="4" t="s">
        <v>36</v>
      </c>
      <c r="H29" s="4" t="s">
        <v>37</v>
      </c>
      <c r="I29" s="4" t="s">
        <v>38</v>
      </c>
      <c r="J29" s="4" t="s">
        <v>67</v>
      </c>
      <c r="K29" s="4" t="s">
        <v>68</v>
      </c>
      <c r="L29" s="5">
        <v>42668</v>
      </c>
      <c r="M29" s="5">
        <v>43033</v>
      </c>
      <c r="N29" s="4" t="s">
        <v>46</v>
      </c>
      <c r="O29" s="4" t="s">
        <v>42</v>
      </c>
      <c r="P29" s="6">
        <v>7.8010700000000002</v>
      </c>
      <c r="Q29" s="6">
        <v>7.80105</v>
      </c>
      <c r="R29" s="6">
        <v>7.80105</v>
      </c>
      <c r="S29" s="4" t="s">
        <v>43</v>
      </c>
      <c r="T29" s="6">
        <v>7.6957520345692769</v>
      </c>
      <c r="U29" s="6">
        <f t="shared" si="0"/>
        <v>0.10531796543072325</v>
      </c>
      <c r="V29" s="6">
        <f t="shared" si="1"/>
        <v>0.10529796543072312</v>
      </c>
      <c r="W29" s="6">
        <f t="shared" si="2"/>
        <v>0.10529796543072312</v>
      </c>
      <c r="X29" s="6">
        <f t="shared" si="3"/>
        <v>0</v>
      </c>
      <c r="Y29" s="6">
        <f t="shared" si="4"/>
        <v>1</v>
      </c>
      <c r="Z29" s="6">
        <v>0.25864329589691248</v>
      </c>
      <c r="AA29" s="4">
        <v>12</v>
      </c>
      <c r="AB29" s="6">
        <v>8.5911578924150397E-2</v>
      </c>
      <c r="AC29" s="6">
        <v>-0.81250140338597687</v>
      </c>
      <c r="AD29" s="6">
        <v>-0.71560463995521006</v>
      </c>
      <c r="AE29" s="6">
        <v>7.5426981171514722</v>
      </c>
      <c r="AF29" s="6">
        <v>7.7969629999999999</v>
      </c>
      <c r="AG29" s="4">
        <v>2</v>
      </c>
      <c r="AH29" s="4">
        <v>0</v>
      </c>
      <c r="AI29" s="4">
        <v>3</v>
      </c>
      <c r="AJ29" s="4">
        <v>0</v>
      </c>
      <c r="AK29" s="4">
        <v>1</v>
      </c>
      <c r="AL29" s="4">
        <v>2</v>
      </c>
      <c r="AM29" s="4">
        <v>4</v>
      </c>
      <c r="AN29" s="7">
        <v>1</v>
      </c>
      <c r="AO29" s="4">
        <v>1</v>
      </c>
      <c r="AP29" s="4">
        <v>0</v>
      </c>
      <c r="AR29" s="28">
        <v>7.80105</v>
      </c>
      <c r="AS29">
        <v>7.80105</v>
      </c>
    </row>
    <row r="30" spans="1:45" x14ac:dyDescent="0.2">
      <c r="A30" s="4">
        <v>120</v>
      </c>
      <c r="B30" s="5">
        <v>42643</v>
      </c>
      <c r="C30" s="4" t="s">
        <v>32</v>
      </c>
      <c r="D30" s="4" t="s">
        <v>33</v>
      </c>
      <c r="E30" s="4" t="s">
        <v>34</v>
      </c>
      <c r="F30" s="4" t="s">
        <v>35</v>
      </c>
      <c r="G30" s="4" t="s">
        <v>36</v>
      </c>
      <c r="H30" s="4" t="s">
        <v>37</v>
      </c>
      <c r="I30" s="4" t="s">
        <v>38</v>
      </c>
      <c r="J30" s="4" t="s">
        <v>67</v>
      </c>
      <c r="K30" s="4" t="s">
        <v>68</v>
      </c>
      <c r="L30" s="5">
        <v>42678</v>
      </c>
      <c r="M30" s="5">
        <v>43045</v>
      </c>
      <c r="N30" s="4" t="s">
        <v>47</v>
      </c>
      <c r="O30" s="4" t="s">
        <v>42</v>
      </c>
      <c r="P30" s="6">
        <v>7.9331399999999999</v>
      </c>
      <c r="Q30" s="6">
        <v>7.9331399999999999</v>
      </c>
      <c r="R30" s="6">
        <v>7.9331399999999999</v>
      </c>
      <c r="S30" s="4" t="s">
        <v>43</v>
      </c>
      <c r="T30" s="6">
        <v>7.8383120462978848</v>
      </c>
      <c r="U30" s="6">
        <f t="shared" si="0"/>
        <v>9.4827953702115053E-2</v>
      </c>
      <c r="V30" s="6">
        <f t="shared" si="1"/>
        <v>9.4827953702115053E-2</v>
      </c>
      <c r="W30" s="6">
        <f t="shared" si="2"/>
        <v>9.4827953702115053E-2</v>
      </c>
      <c r="X30" s="6">
        <f t="shared" si="3"/>
        <v>0</v>
      </c>
      <c r="Y30" s="6">
        <f t="shared" si="4"/>
        <v>1</v>
      </c>
      <c r="Z30" s="6">
        <v>0.27029978943608146</v>
      </c>
      <c r="AA30" s="4">
        <v>12</v>
      </c>
      <c r="AB30" s="6">
        <v>8.7639731576723084E-2</v>
      </c>
      <c r="AC30" s="6">
        <v>-0.95442714397297246</v>
      </c>
      <c r="AD30" s="6">
        <v>-0.53313221136987066</v>
      </c>
      <c r="AE30" s="6">
        <v>7.6665623624536243</v>
      </c>
      <c r="AF30" s="6">
        <v>7.9307491680049758</v>
      </c>
      <c r="AG30" s="4">
        <v>2</v>
      </c>
      <c r="AH30" s="4">
        <v>2</v>
      </c>
      <c r="AI30" s="4">
        <v>1</v>
      </c>
      <c r="AJ30" s="4">
        <v>0</v>
      </c>
      <c r="AK30" s="4">
        <v>1</v>
      </c>
      <c r="AL30" s="4">
        <v>3</v>
      </c>
      <c r="AM30" s="4">
        <v>3</v>
      </c>
      <c r="AN30" s="7">
        <v>2</v>
      </c>
      <c r="AO30" s="4">
        <v>0</v>
      </c>
      <c r="AP30" s="4">
        <v>0</v>
      </c>
      <c r="AR30" s="28">
        <v>7.9331399999999999</v>
      </c>
      <c r="AS30">
        <v>7.9331399999999999</v>
      </c>
    </row>
    <row r="31" spans="1:45" x14ac:dyDescent="0.2">
      <c r="A31" s="4">
        <v>120</v>
      </c>
      <c r="B31" s="5">
        <v>42643</v>
      </c>
      <c r="C31" s="4" t="s">
        <v>32</v>
      </c>
      <c r="D31" s="4" t="s">
        <v>33</v>
      </c>
      <c r="E31" s="4" t="s">
        <v>34</v>
      </c>
      <c r="F31" s="4" t="s">
        <v>35</v>
      </c>
      <c r="G31" s="4" t="s">
        <v>36</v>
      </c>
      <c r="H31" s="4" t="s">
        <v>37</v>
      </c>
      <c r="I31" s="4" t="s">
        <v>38</v>
      </c>
      <c r="J31" s="4" t="s">
        <v>67</v>
      </c>
      <c r="K31" s="4" t="s">
        <v>68</v>
      </c>
      <c r="L31" s="5">
        <v>42709</v>
      </c>
      <c r="M31" s="5">
        <v>43074</v>
      </c>
      <c r="N31" s="4" t="s">
        <v>48</v>
      </c>
      <c r="O31" s="4" t="s">
        <v>42</v>
      </c>
      <c r="P31" s="6">
        <v>8.3313900000000007</v>
      </c>
      <c r="Q31" s="6">
        <v>8.3313900000000007</v>
      </c>
      <c r="R31" s="6">
        <v>8.3313900000000007</v>
      </c>
      <c r="S31" s="4"/>
      <c r="T31" s="6">
        <v>8.2511277772737035</v>
      </c>
      <c r="U31" s="6">
        <f t="shared" si="0"/>
        <v>8.0262222726297239E-2</v>
      </c>
      <c r="V31" s="6">
        <f t="shared" si="1"/>
        <v>8.0262222726297239E-2</v>
      </c>
      <c r="W31" s="6">
        <f t="shared" si="2"/>
        <v>8.0262222726297239E-2</v>
      </c>
      <c r="X31" s="6">
        <f t="shared" si="3"/>
        <v>0</v>
      </c>
      <c r="Y31" s="6">
        <f t="shared" si="4"/>
        <v>1</v>
      </c>
      <c r="Z31" s="6">
        <v>0.22644966828620383</v>
      </c>
      <c r="AA31" s="4">
        <v>12</v>
      </c>
      <c r="AB31" s="6">
        <v>8.2423544543552787E-2</v>
      </c>
      <c r="AC31" s="6">
        <v>-0.33862249079446033</v>
      </c>
      <c r="AD31" s="6">
        <v>-1.4882489672742889</v>
      </c>
      <c r="AE31" s="6">
        <v>8.1253438343472446</v>
      </c>
      <c r="AF31" s="6">
        <v>8.3489772282895736</v>
      </c>
      <c r="AG31" s="4">
        <v>1</v>
      </c>
      <c r="AH31" s="4">
        <v>0</v>
      </c>
      <c r="AI31" s="4">
        <v>2</v>
      </c>
      <c r="AJ31" s="4">
        <v>1</v>
      </c>
      <c r="AK31" s="4">
        <v>2</v>
      </c>
      <c r="AL31" s="4">
        <v>2</v>
      </c>
      <c r="AM31" s="7">
        <v>3</v>
      </c>
      <c r="AN31" s="4">
        <v>1</v>
      </c>
      <c r="AO31" s="4">
        <v>1</v>
      </c>
      <c r="AP31" s="4">
        <v>0</v>
      </c>
      <c r="AR31" s="28">
        <v>8.3313900000000007</v>
      </c>
      <c r="AS31">
        <v>8.3313900000000007</v>
      </c>
    </row>
    <row r="32" spans="1:45" x14ac:dyDescent="0.2">
      <c r="A32" s="4">
        <v>120</v>
      </c>
      <c r="B32" s="5">
        <v>42643</v>
      </c>
      <c r="C32" s="4" t="s">
        <v>32</v>
      </c>
      <c r="D32" s="4" t="s">
        <v>33</v>
      </c>
      <c r="E32" s="4" t="s">
        <v>34</v>
      </c>
      <c r="F32" s="4" t="s">
        <v>35</v>
      </c>
      <c r="G32" s="4" t="s">
        <v>36</v>
      </c>
      <c r="H32" s="4" t="s">
        <v>37</v>
      </c>
      <c r="I32" s="4" t="s">
        <v>38</v>
      </c>
      <c r="J32" s="4" t="s">
        <v>67</v>
      </c>
      <c r="K32" s="4" t="s">
        <v>68</v>
      </c>
      <c r="L32" s="5">
        <v>42739</v>
      </c>
      <c r="M32" s="5">
        <v>43104</v>
      </c>
      <c r="N32" s="4" t="s">
        <v>49</v>
      </c>
      <c r="O32" s="4" t="s">
        <v>42</v>
      </c>
      <c r="P32" s="6">
        <v>8.7524999999999995</v>
      </c>
      <c r="Q32" s="6">
        <v>8.7524999999999995</v>
      </c>
      <c r="R32" s="6">
        <v>8.7524999999999995</v>
      </c>
      <c r="S32" s="4" t="s">
        <v>54</v>
      </c>
      <c r="T32" s="6">
        <v>8.5706602072887286</v>
      </c>
      <c r="U32" s="6">
        <f t="shared" si="0"/>
        <v>0.18183979271127093</v>
      </c>
      <c r="V32" s="6">
        <f t="shared" si="1"/>
        <v>0.18183979271127093</v>
      </c>
      <c r="W32" s="6">
        <f t="shared" si="2"/>
        <v>0.18183979271127093</v>
      </c>
      <c r="X32" s="6">
        <f t="shared" si="3"/>
        <v>0</v>
      </c>
      <c r="Y32" s="6">
        <f t="shared" si="4"/>
        <v>1</v>
      </c>
      <c r="Z32" s="6">
        <v>0.26276809793399991</v>
      </c>
      <c r="AA32" s="4">
        <v>12</v>
      </c>
      <c r="AB32" s="6">
        <v>9.696955304712826E-2</v>
      </c>
      <c r="AC32" s="6">
        <v>-7.3489929309602131E-2</v>
      </c>
      <c r="AD32" s="6">
        <v>-1.5424362271365393</v>
      </c>
      <c r="AE32" s="6">
        <v>8.4347957725437421</v>
      </c>
      <c r="AF32" s="6">
        <v>8.6943907828401894</v>
      </c>
      <c r="AG32" s="4">
        <v>3</v>
      </c>
      <c r="AH32" s="4">
        <v>0</v>
      </c>
      <c r="AI32" s="4">
        <v>0</v>
      </c>
      <c r="AJ32" s="4">
        <v>4</v>
      </c>
      <c r="AK32" s="4">
        <v>1</v>
      </c>
      <c r="AL32" s="4">
        <v>2</v>
      </c>
      <c r="AM32" s="4">
        <v>1</v>
      </c>
      <c r="AN32" s="4">
        <v>3</v>
      </c>
      <c r="AO32" s="7">
        <v>1</v>
      </c>
      <c r="AP32" s="4">
        <v>0</v>
      </c>
      <c r="AR32" s="28">
        <v>8.7524999999999995</v>
      </c>
      <c r="AS32">
        <v>8.7524999999999995</v>
      </c>
    </row>
    <row r="33" spans="1:45" x14ac:dyDescent="0.2">
      <c r="A33" s="4">
        <v>120</v>
      </c>
      <c r="B33" s="5">
        <v>42643</v>
      </c>
      <c r="C33" s="4" t="s">
        <v>32</v>
      </c>
      <c r="D33" s="4" t="s">
        <v>33</v>
      </c>
      <c r="E33" s="4" t="s">
        <v>34</v>
      </c>
      <c r="F33" s="4" t="s">
        <v>35</v>
      </c>
      <c r="G33" s="4" t="s">
        <v>36</v>
      </c>
      <c r="H33" s="4" t="s">
        <v>37</v>
      </c>
      <c r="I33" s="4" t="s">
        <v>38</v>
      </c>
      <c r="J33" s="4" t="s">
        <v>67</v>
      </c>
      <c r="K33" s="4" t="s">
        <v>68</v>
      </c>
      <c r="L33" s="5">
        <v>42772</v>
      </c>
      <c r="M33" s="5">
        <v>43137</v>
      </c>
      <c r="N33" s="4" t="s">
        <v>69</v>
      </c>
      <c r="O33" s="4" t="s">
        <v>42</v>
      </c>
      <c r="P33" s="6">
        <v>9.0324600000000004</v>
      </c>
      <c r="Q33" s="6">
        <v>9.0324600000000004</v>
      </c>
      <c r="R33" s="6">
        <v>9.0324600000000004</v>
      </c>
      <c r="S33" s="4" t="s">
        <v>54</v>
      </c>
      <c r="T33" s="6">
        <v>8.8107733694623445</v>
      </c>
      <c r="U33" s="6">
        <f t="shared" si="0"/>
        <v>0.22168663053765592</v>
      </c>
      <c r="V33" s="6">
        <f t="shared" si="1"/>
        <v>0.22168663053765592</v>
      </c>
      <c r="W33" s="6">
        <f t="shared" si="2"/>
        <v>0.22168663053765592</v>
      </c>
      <c r="X33" s="6">
        <f t="shared" si="3"/>
        <v>0</v>
      </c>
      <c r="Y33" s="6">
        <f t="shared" si="4"/>
        <v>1</v>
      </c>
      <c r="Z33" s="6">
        <v>0.26892735553794189</v>
      </c>
      <c r="AA33" s="4">
        <v>12</v>
      </c>
      <c r="AB33" s="6">
        <v>9.0998668362119201E-2</v>
      </c>
      <c r="AC33" s="6">
        <v>-0.28704028472860832</v>
      </c>
      <c r="AD33" s="6">
        <v>-1.4454906858254546</v>
      </c>
      <c r="AE33" s="6">
        <v>8.6673416837848691</v>
      </c>
      <c r="AF33" s="6">
        <v>8.9301872609630344</v>
      </c>
      <c r="AG33" s="4">
        <v>4</v>
      </c>
      <c r="AH33" s="4">
        <v>0</v>
      </c>
      <c r="AI33" s="4">
        <v>2</v>
      </c>
      <c r="AJ33" s="4">
        <v>1</v>
      </c>
      <c r="AK33" s="4">
        <v>2</v>
      </c>
      <c r="AL33" s="4">
        <v>1</v>
      </c>
      <c r="AM33" s="4">
        <v>3</v>
      </c>
      <c r="AN33" s="4">
        <v>2</v>
      </c>
      <c r="AO33" s="4">
        <v>0</v>
      </c>
      <c r="AP33" s="7">
        <v>1</v>
      </c>
      <c r="AR33" s="28">
        <v>9.0324600000000004</v>
      </c>
      <c r="AS33">
        <v>9.0324600000000004</v>
      </c>
    </row>
    <row r="34" spans="1:45" x14ac:dyDescent="0.2">
      <c r="A34" s="4">
        <v>120</v>
      </c>
      <c r="B34" s="5">
        <v>42643</v>
      </c>
      <c r="C34" s="4" t="s">
        <v>32</v>
      </c>
      <c r="D34" s="4" t="s">
        <v>33</v>
      </c>
      <c r="E34" s="4" t="s">
        <v>34</v>
      </c>
      <c r="F34" s="4" t="s">
        <v>35</v>
      </c>
      <c r="G34" s="4" t="s">
        <v>36</v>
      </c>
      <c r="H34" s="4" t="s">
        <v>37</v>
      </c>
      <c r="I34" s="4" t="s">
        <v>38</v>
      </c>
      <c r="J34" s="4" t="s">
        <v>67</v>
      </c>
      <c r="K34" s="4" t="s">
        <v>68</v>
      </c>
      <c r="L34" s="5">
        <v>42800</v>
      </c>
      <c r="M34" s="5">
        <v>43165</v>
      </c>
      <c r="N34" s="4" t="s">
        <v>70</v>
      </c>
      <c r="O34" s="4" t="s">
        <v>42</v>
      </c>
      <c r="P34" s="6">
        <v>9.1301299999999994</v>
      </c>
      <c r="Q34" s="6">
        <v>9.1301299999999994</v>
      </c>
      <c r="R34" s="6">
        <v>9.1301299999999994</v>
      </c>
      <c r="S34" s="4" t="s">
        <v>54</v>
      </c>
      <c r="T34" s="6">
        <v>9.0002297508468683</v>
      </c>
      <c r="U34" s="6">
        <f t="shared" si="0"/>
        <v>0.12990024915313114</v>
      </c>
      <c r="V34" s="6">
        <f t="shared" si="1"/>
        <v>0.12990024915313114</v>
      </c>
      <c r="W34" s="6">
        <f t="shared" si="2"/>
        <v>0.12990024915313114</v>
      </c>
      <c r="X34" s="6">
        <f t="shared" si="3"/>
        <v>0</v>
      </c>
      <c r="Y34" s="6">
        <f t="shared" si="4"/>
        <v>1</v>
      </c>
      <c r="Z34" s="6">
        <v>0.23532731155203201</v>
      </c>
      <c r="AA34" s="4">
        <v>12</v>
      </c>
      <c r="AB34" s="6">
        <v>8.244057359902944E-2</v>
      </c>
      <c r="AC34" s="6">
        <v>-0.31655391489349677</v>
      </c>
      <c r="AD34" s="6">
        <v>-1.4072148032060958</v>
      </c>
      <c r="AE34" s="6">
        <v>8.8818337382683392</v>
      </c>
      <c r="AF34" s="6">
        <v>9.1123582481700005</v>
      </c>
      <c r="AG34" s="4">
        <v>3</v>
      </c>
      <c r="AH34" s="4">
        <v>1</v>
      </c>
      <c r="AI34" s="4">
        <v>0</v>
      </c>
      <c r="AJ34" s="4">
        <v>3</v>
      </c>
      <c r="AK34" s="4">
        <v>0</v>
      </c>
      <c r="AL34" s="4">
        <v>3</v>
      </c>
      <c r="AM34" s="4">
        <v>3</v>
      </c>
      <c r="AN34" s="4">
        <v>1</v>
      </c>
      <c r="AO34" s="7">
        <v>1</v>
      </c>
      <c r="AP34" s="4">
        <v>0</v>
      </c>
      <c r="AR34" s="28">
        <v>9.1301299999999994</v>
      </c>
      <c r="AS34">
        <v>9.1301299999999994</v>
      </c>
    </row>
    <row r="35" spans="1:45" x14ac:dyDescent="0.2">
      <c r="A35" s="4">
        <v>120</v>
      </c>
      <c r="B35" s="5">
        <v>42643</v>
      </c>
      <c r="C35" s="4" t="s">
        <v>32</v>
      </c>
      <c r="D35" s="4" t="s">
        <v>33</v>
      </c>
      <c r="E35" s="4" t="s">
        <v>34</v>
      </c>
      <c r="F35" s="4" t="s">
        <v>35</v>
      </c>
      <c r="G35" s="4" t="s">
        <v>36</v>
      </c>
      <c r="H35" s="4" t="s">
        <v>37</v>
      </c>
      <c r="I35" s="4" t="s">
        <v>38</v>
      </c>
      <c r="J35" s="4" t="s">
        <v>67</v>
      </c>
      <c r="K35" s="4" t="s">
        <v>68</v>
      </c>
      <c r="L35" s="5">
        <v>42829</v>
      </c>
      <c r="M35" s="5">
        <v>43194</v>
      </c>
      <c r="N35" s="4" t="s">
        <v>50</v>
      </c>
      <c r="O35" s="4" t="s">
        <v>42</v>
      </c>
      <c r="P35" s="6">
        <v>9.1696899999999992</v>
      </c>
      <c r="Q35" s="6">
        <v>9.1696899999999992</v>
      </c>
      <c r="R35" s="6">
        <v>9.1696899999999992</v>
      </c>
      <c r="S35" s="4"/>
      <c r="T35" s="6">
        <v>9.1442368010625863</v>
      </c>
      <c r="U35" s="6">
        <f t="shared" si="0"/>
        <v>2.5453198937412935E-2</v>
      </c>
      <c r="V35" s="6">
        <f t="shared" si="1"/>
        <v>2.5453198937412935E-2</v>
      </c>
      <c r="W35" s="6">
        <f t="shared" si="2"/>
        <v>2.5453198937412935E-2</v>
      </c>
      <c r="X35" s="6">
        <f t="shared" si="3"/>
        <v>0</v>
      </c>
      <c r="Y35" s="6">
        <f t="shared" si="4"/>
        <v>1</v>
      </c>
      <c r="Z35" s="6">
        <v>0.17964666778650695</v>
      </c>
      <c r="AA35" s="4">
        <v>12</v>
      </c>
      <c r="AB35" s="6">
        <v>6.4844371641233634E-2</v>
      </c>
      <c r="AC35" s="6">
        <v>-0.31351354667069881</v>
      </c>
      <c r="AD35" s="6">
        <v>-1.4431611126829564</v>
      </c>
      <c r="AE35" s="6">
        <v>9.0465871493800272</v>
      </c>
      <c r="AF35" s="6">
        <v>9.2249436524315467</v>
      </c>
      <c r="AG35" s="4">
        <v>0</v>
      </c>
      <c r="AH35" s="4">
        <v>1</v>
      </c>
      <c r="AI35" s="4">
        <v>1</v>
      </c>
      <c r="AJ35" s="4">
        <v>1</v>
      </c>
      <c r="AK35" s="4">
        <v>2</v>
      </c>
      <c r="AL35" s="7">
        <v>3</v>
      </c>
      <c r="AM35" s="4">
        <v>1</v>
      </c>
      <c r="AN35" s="4">
        <v>3</v>
      </c>
      <c r="AO35" s="4">
        <v>0</v>
      </c>
      <c r="AP35" s="4">
        <v>0</v>
      </c>
      <c r="AR35" s="28">
        <v>9.1696899999999992</v>
      </c>
      <c r="AS35">
        <v>9.1696899999999992</v>
      </c>
    </row>
    <row r="36" spans="1:45" x14ac:dyDescent="0.2">
      <c r="A36" s="4">
        <v>120</v>
      </c>
      <c r="B36" s="5">
        <v>42643</v>
      </c>
      <c r="C36" s="4" t="s">
        <v>32</v>
      </c>
      <c r="D36" s="4" t="s">
        <v>33</v>
      </c>
      <c r="E36" s="4" t="s">
        <v>34</v>
      </c>
      <c r="F36" s="4" t="s">
        <v>35</v>
      </c>
      <c r="G36" s="4" t="s">
        <v>36</v>
      </c>
      <c r="H36" s="4" t="s">
        <v>37</v>
      </c>
      <c r="I36" s="4" t="s">
        <v>38</v>
      </c>
      <c r="J36" s="4" t="s">
        <v>67</v>
      </c>
      <c r="K36" s="4" t="s">
        <v>68</v>
      </c>
      <c r="L36" s="5">
        <v>42859</v>
      </c>
      <c r="M36" s="5">
        <v>43224</v>
      </c>
      <c r="N36" s="4" t="s">
        <v>71</v>
      </c>
      <c r="O36" s="4" t="s">
        <v>42</v>
      </c>
      <c r="P36" s="6">
        <v>9.4035399999999996</v>
      </c>
      <c r="Q36" s="6">
        <v>9.4035399999999996</v>
      </c>
      <c r="R36" s="6">
        <v>9.4035399999999996</v>
      </c>
      <c r="S36" s="4" t="s">
        <v>43</v>
      </c>
      <c r="T36" s="6">
        <v>9.2986080750003328</v>
      </c>
      <c r="U36" s="6">
        <f t="shared" si="0"/>
        <v>0.10493192499966675</v>
      </c>
      <c r="V36" s="6">
        <f t="shared" si="1"/>
        <v>0.10493192499966675</v>
      </c>
      <c r="W36" s="6">
        <f t="shared" si="2"/>
        <v>0.10493192499966675</v>
      </c>
      <c r="X36" s="6">
        <f t="shared" si="3"/>
        <v>0</v>
      </c>
      <c r="Y36" s="6">
        <f t="shared" si="4"/>
        <v>1</v>
      </c>
      <c r="Z36" s="6">
        <v>0.23052533572852951</v>
      </c>
      <c r="AA36" s="4">
        <v>12</v>
      </c>
      <c r="AB36" s="6">
        <v>6.4385976786521901E-2</v>
      </c>
      <c r="AC36" s="6">
        <v>-0.26622731703296987</v>
      </c>
      <c r="AD36" s="6">
        <v>-0.58050551845920451</v>
      </c>
      <c r="AE36" s="6">
        <v>9.1801261286815414</v>
      </c>
      <c r="AF36" s="6">
        <v>9.4001859999999997</v>
      </c>
      <c r="AG36" s="4">
        <v>3</v>
      </c>
      <c r="AH36" s="4">
        <v>1</v>
      </c>
      <c r="AI36" s="4">
        <v>1</v>
      </c>
      <c r="AJ36" s="4">
        <v>0</v>
      </c>
      <c r="AK36" s="4">
        <v>3</v>
      </c>
      <c r="AL36" s="4">
        <v>3</v>
      </c>
      <c r="AM36" s="4">
        <v>1</v>
      </c>
      <c r="AN36" s="4">
        <v>1</v>
      </c>
      <c r="AO36" s="7">
        <v>1</v>
      </c>
      <c r="AP36" s="4">
        <v>1</v>
      </c>
      <c r="AR36" s="28">
        <v>9.4035399999999996</v>
      </c>
      <c r="AS36">
        <v>9.4035399999999996</v>
      </c>
    </row>
    <row r="37" spans="1:45" x14ac:dyDescent="0.2">
      <c r="A37" s="4">
        <v>120</v>
      </c>
      <c r="B37" s="5">
        <v>42643</v>
      </c>
      <c r="C37" s="4" t="s">
        <v>32</v>
      </c>
      <c r="D37" s="4" t="s">
        <v>33</v>
      </c>
      <c r="E37" s="4" t="s">
        <v>34</v>
      </c>
      <c r="F37" s="4" t="s">
        <v>35</v>
      </c>
      <c r="G37" s="4" t="s">
        <v>36</v>
      </c>
      <c r="H37" s="4" t="s">
        <v>37</v>
      </c>
      <c r="I37" s="4" t="s">
        <v>38</v>
      </c>
      <c r="J37" s="4" t="s">
        <v>67</v>
      </c>
      <c r="K37" s="4" t="s">
        <v>68</v>
      </c>
      <c r="L37" s="5">
        <v>42891</v>
      </c>
      <c r="M37" s="5">
        <v>43256</v>
      </c>
      <c r="N37" s="4" t="s">
        <v>72</v>
      </c>
      <c r="O37" s="4" t="s">
        <v>42</v>
      </c>
      <c r="P37" s="6">
        <v>9.5522600000000004</v>
      </c>
      <c r="Q37" s="6">
        <v>9.5522600000000004</v>
      </c>
      <c r="R37" s="6">
        <v>9.5522600000000004</v>
      </c>
      <c r="S37" s="4" t="s">
        <v>43</v>
      </c>
      <c r="T37" s="6">
        <v>9.4572041316314799</v>
      </c>
      <c r="U37" s="6">
        <f t="shared" si="0"/>
        <v>9.5055868368520535E-2</v>
      </c>
      <c r="V37" s="6">
        <f t="shared" si="1"/>
        <v>9.5055868368520535E-2</v>
      </c>
      <c r="W37" s="6">
        <f t="shared" si="2"/>
        <v>9.5055868368520535E-2</v>
      </c>
      <c r="X37" s="6">
        <f t="shared" si="3"/>
        <v>0</v>
      </c>
      <c r="Y37" s="6">
        <f t="shared" si="4"/>
        <v>1</v>
      </c>
      <c r="Z37" s="6">
        <v>0.2355395760834007</v>
      </c>
      <c r="AA37" s="4">
        <v>12</v>
      </c>
      <c r="AB37" s="6">
        <v>6.4181128706364096E-2</v>
      </c>
      <c r="AC37" s="6">
        <v>-0.65709916720852246</v>
      </c>
      <c r="AD37" s="6">
        <v>-4.4377891161175853E-2</v>
      </c>
      <c r="AE37" s="6">
        <v>9.3257019407112374</v>
      </c>
      <c r="AF37" s="6">
        <v>9.5490340000000007</v>
      </c>
      <c r="AG37" s="4">
        <v>2</v>
      </c>
      <c r="AH37" s="4">
        <v>2</v>
      </c>
      <c r="AI37" s="4">
        <v>0</v>
      </c>
      <c r="AJ37" s="4">
        <v>0</v>
      </c>
      <c r="AK37" s="4">
        <v>2</v>
      </c>
      <c r="AL37" s="4">
        <v>3</v>
      </c>
      <c r="AM37" s="4">
        <v>3</v>
      </c>
      <c r="AN37" s="7">
        <v>1</v>
      </c>
      <c r="AO37" s="4">
        <v>1</v>
      </c>
      <c r="AP37" s="4">
        <v>0</v>
      </c>
      <c r="AR37" s="28">
        <v>9.5522600000000004</v>
      </c>
      <c r="AS37">
        <v>9.5522600000000004</v>
      </c>
    </row>
    <row r="38" spans="1:45" x14ac:dyDescent="0.2">
      <c r="A38" s="4">
        <v>120</v>
      </c>
      <c r="B38" s="5">
        <v>42643</v>
      </c>
      <c r="C38" s="4" t="s">
        <v>32</v>
      </c>
      <c r="D38" s="4" t="s">
        <v>33</v>
      </c>
      <c r="E38" s="4" t="s">
        <v>34</v>
      </c>
      <c r="F38" s="4" t="s">
        <v>35</v>
      </c>
      <c r="G38" s="4" t="s">
        <v>36</v>
      </c>
      <c r="H38" s="4" t="s">
        <v>37</v>
      </c>
      <c r="I38" s="4" t="s">
        <v>38</v>
      </c>
      <c r="J38" s="4" t="s">
        <v>67</v>
      </c>
      <c r="K38" s="4" t="s">
        <v>68</v>
      </c>
      <c r="L38" s="5">
        <v>42920</v>
      </c>
      <c r="M38" s="5">
        <v>43285</v>
      </c>
      <c r="N38" s="4" t="s">
        <v>51</v>
      </c>
      <c r="O38" s="4" t="s">
        <v>42</v>
      </c>
      <c r="P38" s="6">
        <v>9.6702700000000004</v>
      </c>
      <c r="Q38" s="6">
        <v>9.6702700000000004</v>
      </c>
      <c r="R38" s="6">
        <v>9.6702700000000004</v>
      </c>
      <c r="S38" s="4" t="s">
        <v>43</v>
      </c>
      <c r="T38" s="6">
        <v>9.5866048210531343</v>
      </c>
      <c r="U38" s="6">
        <f t="shared" si="0"/>
        <v>8.3665178946866092E-2</v>
      </c>
      <c r="V38" s="6">
        <f t="shared" si="1"/>
        <v>8.3665178946866092E-2</v>
      </c>
      <c r="W38" s="6">
        <f t="shared" si="2"/>
        <v>8.3665178946866092E-2</v>
      </c>
      <c r="X38" s="6">
        <f t="shared" si="3"/>
        <v>0</v>
      </c>
      <c r="Y38" s="6">
        <f t="shared" si="4"/>
        <v>1</v>
      </c>
      <c r="Z38" s="6">
        <v>0.22769412265635047</v>
      </c>
      <c r="AA38" s="4">
        <v>12</v>
      </c>
      <c r="AB38" s="6">
        <v>6.1296765021083957E-2</v>
      </c>
      <c r="AC38" s="6">
        <v>-0.93046902568713918</v>
      </c>
      <c r="AD38" s="6">
        <v>0.54536477534931516</v>
      </c>
      <c r="AE38" s="6">
        <v>9.4527722044030966</v>
      </c>
      <c r="AF38" s="6">
        <v>9.6672430000000009</v>
      </c>
      <c r="AG38" s="4">
        <v>2</v>
      </c>
      <c r="AH38" s="4">
        <v>2</v>
      </c>
      <c r="AI38" s="4">
        <v>0</v>
      </c>
      <c r="AJ38" s="4">
        <v>0</v>
      </c>
      <c r="AK38" s="4">
        <v>1</v>
      </c>
      <c r="AL38" s="4">
        <v>4</v>
      </c>
      <c r="AM38" s="4">
        <v>3</v>
      </c>
      <c r="AN38" s="7">
        <v>1</v>
      </c>
      <c r="AO38" s="4">
        <v>1</v>
      </c>
      <c r="AP38" s="4">
        <v>0</v>
      </c>
      <c r="AR38" s="28">
        <v>9.6702700000000004</v>
      </c>
      <c r="AS38">
        <v>9.6702700000000004</v>
      </c>
    </row>
    <row r="39" spans="1:45" x14ac:dyDescent="0.2">
      <c r="A39" s="4">
        <v>120</v>
      </c>
      <c r="B39" s="5">
        <v>42643</v>
      </c>
      <c r="C39" s="4" t="s">
        <v>32</v>
      </c>
      <c r="D39" s="4" t="s">
        <v>33</v>
      </c>
      <c r="E39" s="4" t="s">
        <v>34</v>
      </c>
      <c r="F39" s="4" t="s">
        <v>35</v>
      </c>
      <c r="G39" s="4" t="s">
        <v>36</v>
      </c>
      <c r="H39" s="4" t="s">
        <v>37</v>
      </c>
      <c r="I39" s="4" t="s">
        <v>38</v>
      </c>
      <c r="J39" s="4" t="s">
        <v>67</v>
      </c>
      <c r="K39" s="4" t="s">
        <v>68</v>
      </c>
      <c r="L39" s="5">
        <v>42951</v>
      </c>
      <c r="M39" s="5">
        <v>43318</v>
      </c>
      <c r="N39" s="4" t="s">
        <v>73</v>
      </c>
      <c r="O39" s="4" t="s">
        <v>42</v>
      </c>
      <c r="P39" s="6">
        <v>9.8383099999999999</v>
      </c>
      <c r="Q39" s="6">
        <v>9.8383099999999999</v>
      </c>
      <c r="R39" s="6">
        <v>9.8383099999999999</v>
      </c>
      <c r="S39" s="4" t="s">
        <v>43</v>
      </c>
      <c r="T39" s="6">
        <v>9.6976108939905235</v>
      </c>
      <c r="U39" s="6">
        <f t="shared" si="0"/>
        <v>0.14069910600947644</v>
      </c>
      <c r="V39" s="6">
        <f t="shared" si="1"/>
        <v>0.14069910600947644</v>
      </c>
      <c r="W39" s="6">
        <f t="shared" si="2"/>
        <v>0.14069910600947644</v>
      </c>
      <c r="X39" s="6">
        <f t="shared" si="3"/>
        <v>0</v>
      </c>
      <c r="Y39" s="6">
        <f t="shared" si="4"/>
        <v>1</v>
      </c>
      <c r="Z39" s="6">
        <v>0.3726478961172095</v>
      </c>
      <c r="AA39" s="4">
        <v>12</v>
      </c>
      <c r="AB39" s="6">
        <v>8.8018166030024686E-2</v>
      </c>
      <c r="AC39" s="6">
        <v>-1.4094935487921521</v>
      </c>
      <c r="AD39" s="6">
        <v>2.4829757466122926</v>
      </c>
      <c r="AE39" s="6">
        <v>9.4860816690545118</v>
      </c>
      <c r="AF39" s="6">
        <v>9.8284789999999997</v>
      </c>
      <c r="AG39" s="4">
        <v>3</v>
      </c>
      <c r="AH39" s="4">
        <v>2</v>
      </c>
      <c r="AI39" s="4">
        <v>0</v>
      </c>
      <c r="AJ39" s="4">
        <v>0</v>
      </c>
      <c r="AK39" s="4">
        <v>0</v>
      </c>
      <c r="AL39" s="4">
        <v>8</v>
      </c>
      <c r="AM39" s="4">
        <v>0</v>
      </c>
      <c r="AN39" s="4">
        <v>0</v>
      </c>
      <c r="AO39" s="7">
        <v>2</v>
      </c>
      <c r="AP39" s="4">
        <v>0</v>
      </c>
      <c r="AR39" s="28">
        <v>9.8383099999999999</v>
      </c>
      <c r="AS39">
        <v>9.8383099999999999</v>
      </c>
    </row>
    <row r="40" spans="1:45" x14ac:dyDescent="0.2">
      <c r="A40" s="4">
        <v>120</v>
      </c>
      <c r="B40" s="5">
        <v>42643</v>
      </c>
      <c r="C40" s="4" t="s">
        <v>32</v>
      </c>
      <c r="D40" s="4" t="s">
        <v>33</v>
      </c>
      <c r="E40" s="4" t="s">
        <v>34</v>
      </c>
      <c r="F40" s="4" t="s">
        <v>35</v>
      </c>
      <c r="G40" s="4" t="s">
        <v>36</v>
      </c>
      <c r="H40" s="4" t="s">
        <v>37</v>
      </c>
      <c r="I40" s="4" t="s">
        <v>38</v>
      </c>
      <c r="J40" s="4" t="s">
        <v>67</v>
      </c>
      <c r="K40" s="4" t="s">
        <v>68</v>
      </c>
      <c r="L40" s="5">
        <v>42982</v>
      </c>
      <c r="M40" s="5">
        <v>43347</v>
      </c>
      <c r="N40" s="4" t="s">
        <v>74</v>
      </c>
      <c r="O40" s="4" t="s">
        <v>42</v>
      </c>
      <c r="P40" s="6">
        <v>9.8879000000000001</v>
      </c>
      <c r="Q40" s="6">
        <v>9.8879000000000001</v>
      </c>
      <c r="R40" s="6">
        <v>9.8879000000000001</v>
      </c>
      <c r="S40" s="4" t="s">
        <v>43</v>
      </c>
      <c r="T40" s="6">
        <v>9.828676773391809</v>
      </c>
      <c r="U40" s="6">
        <f t="shared" si="0"/>
        <v>5.9223226608191126E-2</v>
      </c>
      <c r="V40" s="6">
        <f t="shared" si="1"/>
        <v>5.9223226608191126E-2</v>
      </c>
      <c r="W40" s="6">
        <f t="shared" si="2"/>
        <v>5.9223226608191126E-2</v>
      </c>
      <c r="X40" s="6">
        <f t="shared" si="3"/>
        <v>0</v>
      </c>
      <c r="Y40" s="6">
        <f t="shared" si="4"/>
        <v>1</v>
      </c>
      <c r="Z40" s="6">
        <v>0.17479904389224998</v>
      </c>
      <c r="AA40" s="4">
        <v>12</v>
      </c>
      <c r="AB40" s="6">
        <v>4.8723126770118398E-2</v>
      </c>
      <c r="AC40" s="6">
        <v>-1.0550460869333214</v>
      </c>
      <c r="AD40" s="6">
        <v>0.59951349007671872</v>
      </c>
      <c r="AE40" s="6">
        <v>9.7203463272083521</v>
      </c>
      <c r="AF40" s="6">
        <v>9.8868336852272112</v>
      </c>
      <c r="AG40" s="4">
        <v>2</v>
      </c>
      <c r="AH40" s="4">
        <v>2</v>
      </c>
      <c r="AI40" s="4">
        <v>0</v>
      </c>
      <c r="AJ40" s="4">
        <v>0</v>
      </c>
      <c r="AK40" s="4">
        <v>1</v>
      </c>
      <c r="AL40" s="4">
        <v>4</v>
      </c>
      <c r="AM40" s="4">
        <v>3</v>
      </c>
      <c r="AN40" s="7">
        <v>1</v>
      </c>
      <c r="AO40" s="4">
        <v>0</v>
      </c>
      <c r="AP40" s="4">
        <v>1</v>
      </c>
      <c r="AR40" s="28">
        <v>9.8879000000000001</v>
      </c>
      <c r="AS40">
        <v>9.8879000000000001</v>
      </c>
    </row>
    <row r="41" spans="1:45" x14ac:dyDescent="0.2">
      <c r="A41" s="4">
        <v>120</v>
      </c>
      <c r="B41" s="5">
        <v>42643</v>
      </c>
      <c r="C41" s="4" t="s">
        <v>32</v>
      </c>
      <c r="D41" s="4" t="s">
        <v>33</v>
      </c>
      <c r="E41" s="4" t="s">
        <v>34</v>
      </c>
      <c r="F41" s="4" t="s">
        <v>35</v>
      </c>
      <c r="G41" s="4" t="s">
        <v>36</v>
      </c>
      <c r="H41" s="4" t="s">
        <v>37</v>
      </c>
      <c r="I41" s="4" t="s">
        <v>38</v>
      </c>
      <c r="J41" s="4" t="s">
        <v>67</v>
      </c>
      <c r="K41" s="4" t="s">
        <v>68</v>
      </c>
      <c r="L41" s="5">
        <v>43012</v>
      </c>
      <c r="M41" s="5">
        <v>43377</v>
      </c>
      <c r="N41" s="4" t="s">
        <v>75</v>
      </c>
      <c r="O41" s="4" t="s">
        <v>42</v>
      </c>
      <c r="P41" s="6">
        <v>9.9186200000000007</v>
      </c>
      <c r="Q41" s="6">
        <v>9.9186200000000007</v>
      </c>
      <c r="R41" s="6">
        <v>9.9186200000000007</v>
      </c>
      <c r="S41" s="4"/>
      <c r="T41" s="6">
        <v>9.9335671405373471</v>
      </c>
      <c r="U41" s="6">
        <f t="shared" si="0"/>
        <v>-1.4947140537346471E-2</v>
      </c>
      <c r="V41" s="6">
        <f t="shared" si="1"/>
        <v>-1.4947140537346471E-2</v>
      </c>
      <c r="W41" s="6">
        <f t="shared" si="2"/>
        <v>-1.4947140537346471E-2</v>
      </c>
      <c r="X41" s="6">
        <f t="shared" si="3"/>
        <v>0</v>
      </c>
      <c r="Y41" s="6">
        <f t="shared" si="4"/>
        <v>1</v>
      </c>
      <c r="Z41" s="6">
        <v>0.16222925272236033</v>
      </c>
      <c r="AA41" s="4">
        <v>12</v>
      </c>
      <c r="AB41" s="6">
        <v>3.9855903379274943E-2</v>
      </c>
      <c r="AC41" s="6">
        <v>-0.2916713552788846</v>
      </c>
      <c r="AD41" s="6">
        <v>0.71343543056634262</v>
      </c>
      <c r="AE41" s="6">
        <v>9.8531268565313841</v>
      </c>
      <c r="AF41" s="6">
        <v>10.004982488092681</v>
      </c>
      <c r="AG41" s="4">
        <v>0</v>
      </c>
      <c r="AH41" s="4">
        <v>2</v>
      </c>
      <c r="AI41" s="4">
        <v>0</v>
      </c>
      <c r="AJ41" s="4">
        <v>0</v>
      </c>
      <c r="AK41" s="4">
        <v>0</v>
      </c>
      <c r="AL41" s="7">
        <v>7</v>
      </c>
      <c r="AM41" s="4">
        <v>0</v>
      </c>
      <c r="AN41" s="4">
        <v>1</v>
      </c>
      <c r="AO41" s="4">
        <v>1</v>
      </c>
      <c r="AP41" s="4">
        <v>1</v>
      </c>
      <c r="AR41" s="28">
        <v>9.9186200000000007</v>
      </c>
      <c r="AS41">
        <v>9.9186200000000007</v>
      </c>
    </row>
    <row r="42" spans="1:45" x14ac:dyDescent="0.2">
      <c r="A42" s="4">
        <v>120</v>
      </c>
      <c r="B42" s="5">
        <v>42643</v>
      </c>
      <c r="C42" s="4" t="s">
        <v>32</v>
      </c>
      <c r="D42" s="4" t="s">
        <v>33</v>
      </c>
      <c r="E42" s="4" t="s">
        <v>34</v>
      </c>
      <c r="F42" s="4" t="s">
        <v>35</v>
      </c>
      <c r="G42" s="4" t="s">
        <v>36</v>
      </c>
      <c r="H42" s="4" t="s">
        <v>37</v>
      </c>
      <c r="I42" s="4" t="s">
        <v>38</v>
      </c>
      <c r="J42" s="4" t="s">
        <v>67</v>
      </c>
      <c r="K42" s="4" t="s">
        <v>68</v>
      </c>
      <c r="L42" s="5">
        <v>43377</v>
      </c>
      <c r="M42" s="5">
        <v>43742</v>
      </c>
      <c r="N42" s="4" t="s">
        <v>52</v>
      </c>
      <c r="O42" s="4" t="s">
        <v>42</v>
      </c>
      <c r="P42" s="6">
        <v>11.344799999999999</v>
      </c>
      <c r="Q42" s="6">
        <v>11.344799999999999</v>
      </c>
      <c r="R42" s="6">
        <v>11.344799999999999</v>
      </c>
      <c r="S42" s="4"/>
      <c r="T42" s="6">
        <v>11.299256372777016</v>
      </c>
      <c r="U42" s="6">
        <f t="shared" si="0"/>
        <v>4.5543627222983218E-2</v>
      </c>
      <c r="V42" s="6">
        <f t="shared" si="1"/>
        <v>4.5543627222983218E-2</v>
      </c>
      <c r="W42" s="6">
        <f t="shared" si="2"/>
        <v>4.5543627222983218E-2</v>
      </c>
      <c r="X42" s="6">
        <f t="shared" si="3"/>
        <v>0</v>
      </c>
      <c r="Y42" s="6">
        <f t="shared" si="4"/>
        <v>1</v>
      </c>
      <c r="Z42" s="6">
        <v>0.46676688287929657</v>
      </c>
      <c r="AA42" s="4">
        <v>12</v>
      </c>
      <c r="AB42" s="6">
        <v>0.12987753597819121</v>
      </c>
      <c r="AC42" s="6">
        <v>0.20615904911084815</v>
      </c>
      <c r="AD42" s="6">
        <v>-0.51339969693619159</v>
      </c>
      <c r="AE42" s="6">
        <v>11.09515661943</v>
      </c>
      <c r="AF42" s="6">
        <v>11.540235668013166</v>
      </c>
      <c r="AG42" s="4">
        <v>0</v>
      </c>
      <c r="AH42" s="4">
        <v>0</v>
      </c>
      <c r="AI42" s="4">
        <v>2</v>
      </c>
      <c r="AJ42" s="4">
        <v>1</v>
      </c>
      <c r="AK42" s="4">
        <v>1</v>
      </c>
      <c r="AL42" s="7">
        <v>4</v>
      </c>
      <c r="AM42" s="4">
        <v>2</v>
      </c>
      <c r="AN42" s="4">
        <v>0</v>
      </c>
      <c r="AO42" s="4">
        <v>1</v>
      </c>
      <c r="AP42" s="4">
        <v>1</v>
      </c>
      <c r="AR42" s="28">
        <v>11.344799999999999</v>
      </c>
      <c r="AS42">
        <v>11.344799999999999</v>
      </c>
    </row>
    <row r="43" spans="1:45" x14ac:dyDescent="0.2">
      <c r="A43" s="4">
        <v>120</v>
      </c>
      <c r="B43" s="5">
        <v>42643</v>
      </c>
      <c r="C43" s="4" t="s">
        <v>32</v>
      </c>
      <c r="D43" s="4" t="s">
        <v>33</v>
      </c>
      <c r="E43" s="4" t="s">
        <v>34</v>
      </c>
      <c r="F43" s="4" t="s">
        <v>35</v>
      </c>
      <c r="G43" s="4" t="s">
        <v>36</v>
      </c>
      <c r="H43" s="4" t="s">
        <v>37</v>
      </c>
      <c r="I43" s="4" t="s">
        <v>38</v>
      </c>
      <c r="J43" s="4" t="s">
        <v>67</v>
      </c>
      <c r="K43" s="4" t="s">
        <v>68</v>
      </c>
      <c r="L43" s="5">
        <v>43742</v>
      </c>
      <c r="M43" s="5">
        <v>44109</v>
      </c>
      <c r="N43" s="4" t="s">
        <v>53</v>
      </c>
      <c r="O43" s="4" t="s">
        <v>42</v>
      </c>
      <c r="P43" s="6">
        <v>11.555960000000001</v>
      </c>
      <c r="Q43" s="6">
        <v>11.555960000000001</v>
      </c>
      <c r="R43" s="6">
        <v>11.555960000000001</v>
      </c>
      <c r="S43" s="4" t="s">
        <v>54</v>
      </c>
      <c r="T43" s="6">
        <v>12.239197579841601</v>
      </c>
      <c r="U43" s="6">
        <f t="shared" si="0"/>
        <v>-0.68323757984160061</v>
      </c>
      <c r="V43" s="6">
        <f t="shared" si="1"/>
        <v>-0.68323757984160061</v>
      </c>
      <c r="W43" s="6">
        <f t="shared" si="2"/>
        <v>-0.68323757984160061</v>
      </c>
      <c r="X43" s="6">
        <f t="shared" si="3"/>
        <v>0</v>
      </c>
      <c r="Y43" s="6">
        <f t="shared" si="4"/>
        <v>1</v>
      </c>
      <c r="Z43" s="6">
        <v>0.83907598102639902</v>
      </c>
      <c r="AA43" s="4">
        <v>12</v>
      </c>
      <c r="AB43" s="6">
        <v>0.27699886779054361</v>
      </c>
      <c r="AC43" s="6">
        <v>0.40774400114239656</v>
      </c>
      <c r="AD43" s="6">
        <v>-1.2218755219202304</v>
      </c>
      <c r="AE43" s="6">
        <v>11.914543386586127</v>
      </c>
      <c r="AF43" s="6">
        <v>12.728060583076493</v>
      </c>
      <c r="AG43" s="4">
        <v>-4</v>
      </c>
      <c r="AH43" s="7">
        <v>1</v>
      </c>
      <c r="AI43" s="4">
        <v>0</v>
      </c>
      <c r="AJ43" s="4">
        <v>1</v>
      </c>
      <c r="AK43" s="4">
        <v>4</v>
      </c>
      <c r="AL43" s="4">
        <v>1</v>
      </c>
      <c r="AM43" s="4">
        <v>2</v>
      </c>
      <c r="AN43" s="4">
        <v>1</v>
      </c>
      <c r="AO43" s="4">
        <v>2</v>
      </c>
      <c r="AP43" s="4">
        <v>0</v>
      </c>
      <c r="AR43" s="28">
        <v>11.555960000000001</v>
      </c>
      <c r="AS43">
        <v>11.555960000000001</v>
      </c>
    </row>
    <row r="44" spans="1:45" x14ac:dyDescent="0.2">
      <c r="A44" s="4">
        <v>120</v>
      </c>
      <c r="B44" s="5">
        <v>42643</v>
      </c>
      <c r="C44" s="4" t="s">
        <v>32</v>
      </c>
      <c r="D44" s="4" t="s">
        <v>33</v>
      </c>
      <c r="E44" s="4" t="s">
        <v>34</v>
      </c>
      <c r="F44" s="4" t="s">
        <v>35</v>
      </c>
      <c r="G44" s="4" t="s">
        <v>36</v>
      </c>
      <c r="H44" s="4" t="s">
        <v>37</v>
      </c>
      <c r="I44" s="4" t="s">
        <v>38</v>
      </c>
      <c r="J44" s="4" t="s">
        <v>67</v>
      </c>
      <c r="K44" s="4" t="s">
        <v>68</v>
      </c>
      <c r="L44" s="5">
        <v>44109</v>
      </c>
      <c r="M44" s="5">
        <v>44474</v>
      </c>
      <c r="N44" s="4" t="s">
        <v>55</v>
      </c>
      <c r="O44" s="4" t="s">
        <v>42</v>
      </c>
      <c r="P44" s="6">
        <v>12.72296</v>
      </c>
      <c r="Q44" s="6">
        <v>12.23254</v>
      </c>
      <c r="R44" s="6">
        <v>12.72296</v>
      </c>
      <c r="S44" s="4" t="s">
        <v>43</v>
      </c>
      <c r="T44" s="6">
        <v>12.958333667766976</v>
      </c>
      <c r="U44" s="6">
        <f t="shared" si="0"/>
        <v>-0.2353736677669751</v>
      </c>
      <c r="V44" s="6">
        <f t="shared" si="1"/>
        <v>-0.7257936677669754</v>
      </c>
      <c r="W44" s="6">
        <f t="shared" si="2"/>
        <v>-0.2353736677669751</v>
      </c>
      <c r="X44" s="6">
        <f t="shared" si="3"/>
        <v>0</v>
      </c>
      <c r="Y44" s="6">
        <f t="shared" si="4"/>
        <v>0</v>
      </c>
      <c r="Z44" s="6">
        <v>0.50535613334210083</v>
      </c>
      <c r="AA44" s="4">
        <v>12</v>
      </c>
      <c r="AB44" s="6">
        <v>0.21150621020942736</v>
      </c>
      <c r="AC44" s="6">
        <v>-5.6852192165195471E-2</v>
      </c>
      <c r="AD44" s="6">
        <v>-1.9085543824103046</v>
      </c>
      <c r="AE44" s="6">
        <v>12.684216306468192</v>
      </c>
      <c r="AF44" s="6">
        <v>13.183718763030621</v>
      </c>
      <c r="AG44" s="4">
        <v>-2</v>
      </c>
      <c r="AH44" s="4">
        <v>0</v>
      </c>
      <c r="AI44" s="4">
        <v>1</v>
      </c>
      <c r="AJ44" s="7">
        <v>2</v>
      </c>
      <c r="AK44" s="4">
        <v>3</v>
      </c>
      <c r="AL44" s="4">
        <v>0</v>
      </c>
      <c r="AM44" s="4">
        <v>4</v>
      </c>
      <c r="AN44" s="4">
        <v>1</v>
      </c>
      <c r="AO44" s="4">
        <v>1</v>
      </c>
      <c r="AP44" s="4">
        <v>0</v>
      </c>
      <c r="AR44" s="28">
        <v>12.23254</v>
      </c>
      <c r="AS44">
        <v>12.72296</v>
      </c>
    </row>
    <row r="45" spans="1:45" x14ac:dyDescent="0.2">
      <c r="A45" s="4">
        <v>120</v>
      </c>
      <c r="B45" s="5">
        <v>42643</v>
      </c>
      <c r="C45" s="4" t="s">
        <v>32</v>
      </c>
      <c r="D45" s="4" t="s">
        <v>33</v>
      </c>
      <c r="E45" s="4" t="s">
        <v>34</v>
      </c>
      <c r="F45" s="4" t="s">
        <v>35</v>
      </c>
      <c r="G45" s="4" t="s">
        <v>36</v>
      </c>
      <c r="H45" s="4" t="s">
        <v>37</v>
      </c>
      <c r="I45" s="4" t="s">
        <v>38</v>
      </c>
      <c r="J45" s="4" t="s">
        <v>67</v>
      </c>
      <c r="K45" s="4" t="s">
        <v>68</v>
      </c>
      <c r="L45" s="5">
        <v>44473</v>
      </c>
      <c r="M45" s="5">
        <v>44838</v>
      </c>
      <c r="N45" s="4" t="s">
        <v>56</v>
      </c>
      <c r="O45" s="4" t="s">
        <v>42</v>
      </c>
      <c r="P45" s="6">
        <v>12.44309</v>
      </c>
      <c r="Q45" s="6">
        <v>12.93253</v>
      </c>
      <c r="R45" s="6">
        <v>12.44309</v>
      </c>
      <c r="S45" s="4"/>
      <c r="T45" s="6">
        <v>12.369379011250928</v>
      </c>
      <c r="U45" s="6">
        <f t="shared" si="0"/>
        <v>7.3710988749072115E-2</v>
      </c>
      <c r="V45" s="6">
        <f t="shared" si="1"/>
        <v>0.56315098874907221</v>
      </c>
      <c r="W45" s="6">
        <f t="shared" si="2"/>
        <v>7.3710988749072115E-2</v>
      </c>
      <c r="X45" s="6">
        <f t="shared" si="3"/>
        <v>0</v>
      </c>
      <c r="Y45" s="6">
        <f t="shared" si="4"/>
        <v>0</v>
      </c>
      <c r="Z45" s="6">
        <v>0.73559653463710717</v>
      </c>
      <c r="AA45" s="4">
        <v>12</v>
      </c>
      <c r="AB45" s="6">
        <v>0.22660409603266315</v>
      </c>
      <c r="AC45" s="6">
        <v>-1.0816307678946884</v>
      </c>
      <c r="AD45" s="6">
        <v>0.16688963728855866</v>
      </c>
      <c r="AE45" s="6">
        <v>11.87702646527169</v>
      </c>
      <c r="AF45" s="6">
        <v>12.587549357761592</v>
      </c>
      <c r="AG45" s="4">
        <v>0</v>
      </c>
      <c r="AH45" s="4">
        <v>2</v>
      </c>
      <c r="AI45" s="4">
        <v>0</v>
      </c>
      <c r="AJ45" s="4">
        <v>1</v>
      </c>
      <c r="AK45" s="4">
        <v>0</v>
      </c>
      <c r="AL45" s="7">
        <v>4</v>
      </c>
      <c r="AM45" s="4">
        <v>4</v>
      </c>
      <c r="AN45" s="4">
        <v>1</v>
      </c>
      <c r="AO45" s="4">
        <v>0</v>
      </c>
      <c r="AP45" s="4">
        <v>0</v>
      </c>
      <c r="AR45" s="28">
        <v>12.93253</v>
      </c>
      <c r="AS45">
        <v>12.44309</v>
      </c>
    </row>
    <row r="46" spans="1:45" x14ac:dyDescent="0.2">
      <c r="A46" s="4">
        <v>120</v>
      </c>
      <c r="B46" s="5">
        <v>42643</v>
      </c>
      <c r="C46" s="4" t="s">
        <v>32</v>
      </c>
      <c r="D46" s="4" t="s">
        <v>33</v>
      </c>
      <c r="E46" s="4" t="s">
        <v>34</v>
      </c>
      <c r="F46" s="4" t="s">
        <v>35</v>
      </c>
      <c r="G46" s="4" t="s">
        <v>36</v>
      </c>
      <c r="H46" s="4" t="s">
        <v>37</v>
      </c>
      <c r="I46" s="4" t="s">
        <v>38</v>
      </c>
      <c r="J46" s="4" t="s">
        <v>67</v>
      </c>
      <c r="K46" s="4" t="s">
        <v>68</v>
      </c>
      <c r="L46" s="5">
        <v>44838</v>
      </c>
      <c r="M46" s="5">
        <v>45203</v>
      </c>
      <c r="N46" s="4" t="s">
        <v>57</v>
      </c>
      <c r="O46" s="4" t="s">
        <v>42</v>
      </c>
      <c r="P46" s="6">
        <v>10.10342</v>
      </c>
      <c r="Q46" s="6">
        <v>10.10342</v>
      </c>
      <c r="R46" s="6">
        <v>10.10342</v>
      </c>
      <c r="S46" s="4" t="s">
        <v>54</v>
      </c>
      <c r="T46" s="6">
        <v>10.756032204616734</v>
      </c>
      <c r="U46" s="6">
        <f t="shared" si="0"/>
        <v>-0.65261220461673375</v>
      </c>
      <c r="V46" s="6">
        <f t="shared" si="1"/>
        <v>-0.65261220461673375</v>
      </c>
      <c r="W46" s="6">
        <f t="shared" si="2"/>
        <v>-0.65261220461673375</v>
      </c>
      <c r="X46" s="6">
        <f t="shared" si="3"/>
        <v>0</v>
      </c>
      <c r="Y46" s="6">
        <f t="shared" si="4"/>
        <v>1</v>
      </c>
      <c r="Z46" s="6">
        <v>0.97894401257149966</v>
      </c>
      <c r="AA46" s="4">
        <v>12</v>
      </c>
      <c r="AB46" s="6">
        <v>0.34396279699285326</v>
      </c>
      <c r="AC46" s="6">
        <v>0.11995302745407037</v>
      </c>
      <c r="AD46" s="6">
        <v>-1.4748858813733383</v>
      </c>
      <c r="AE46" s="6">
        <v>10.335961634054966</v>
      </c>
      <c r="AF46" s="6">
        <v>11.29435111131435</v>
      </c>
      <c r="AG46" s="4">
        <v>-3</v>
      </c>
      <c r="AH46" s="4">
        <v>0</v>
      </c>
      <c r="AI46" s="7">
        <v>1</v>
      </c>
      <c r="AJ46" s="4">
        <v>4</v>
      </c>
      <c r="AK46" s="4">
        <v>0</v>
      </c>
      <c r="AL46" s="4">
        <v>2</v>
      </c>
      <c r="AM46" s="4">
        <v>2</v>
      </c>
      <c r="AN46" s="4">
        <v>1</v>
      </c>
      <c r="AO46" s="4">
        <v>2</v>
      </c>
      <c r="AP46" s="4">
        <v>0</v>
      </c>
      <c r="AR46" s="28">
        <v>10.10342</v>
      </c>
      <c r="AS46">
        <v>10.10342</v>
      </c>
    </row>
    <row r="47" spans="1:45" x14ac:dyDescent="0.2">
      <c r="A47" s="4">
        <v>120</v>
      </c>
      <c r="B47" s="5">
        <v>42643</v>
      </c>
      <c r="C47" s="4" t="s">
        <v>32</v>
      </c>
      <c r="D47" s="4" t="s">
        <v>33</v>
      </c>
      <c r="E47" s="4" t="s">
        <v>34</v>
      </c>
      <c r="F47" s="4" t="s">
        <v>35</v>
      </c>
      <c r="G47" s="4" t="s">
        <v>36</v>
      </c>
      <c r="H47" s="4" t="s">
        <v>37</v>
      </c>
      <c r="I47" s="4" t="s">
        <v>38</v>
      </c>
      <c r="J47" s="4" t="s">
        <v>67</v>
      </c>
      <c r="K47" s="4" t="s">
        <v>68</v>
      </c>
      <c r="L47" s="5">
        <v>45203</v>
      </c>
      <c r="M47" s="5">
        <v>45569</v>
      </c>
      <c r="N47" s="4" t="s">
        <v>58</v>
      </c>
      <c r="O47" s="4" t="s">
        <v>42</v>
      </c>
      <c r="P47" s="6">
        <v>10.566789999999999</v>
      </c>
      <c r="Q47" s="6">
        <v>10.566789999999999</v>
      </c>
      <c r="R47" s="6">
        <v>10.566789999999999</v>
      </c>
      <c r="S47" s="4" t="s">
        <v>54</v>
      </c>
      <c r="T47" s="6">
        <v>10.823339843729972</v>
      </c>
      <c r="U47" s="6">
        <f t="shared" si="0"/>
        <v>-0.25654984372997269</v>
      </c>
      <c r="V47" s="6">
        <f t="shared" si="1"/>
        <v>-0.25654984372997269</v>
      </c>
      <c r="W47" s="6">
        <f t="shared" si="2"/>
        <v>-0.25654984372997269</v>
      </c>
      <c r="X47" s="6">
        <f t="shared" si="3"/>
        <v>0</v>
      </c>
      <c r="Y47" s="6">
        <f t="shared" si="4"/>
        <v>1</v>
      </c>
      <c r="Z47" s="6">
        <v>0.4060717315779474</v>
      </c>
      <c r="AA47" s="4">
        <v>12</v>
      </c>
      <c r="AB47" s="6">
        <v>0.13396010741478889</v>
      </c>
      <c r="AC47" s="6">
        <v>-6.3848867841467621E-2</v>
      </c>
      <c r="AD47" s="6">
        <v>-1.2888960683376485</v>
      </c>
      <c r="AE47" s="6">
        <v>10.607259251632117</v>
      </c>
      <c r="AF47" s="6">
        <v>11.002965021245418</v>
      </c>
      <c r="AG47" s="4">
        <v>-3</v>
      </c>
      <c r="AH47" s="4">
        <v>0</v>
      </c>
      <c r="AI47" s="7">
        <v>2</v>
      </c>
      <c r="AJ47" s="4">
        <v>1</v>
      </c>
      <c r="AK47" s="4">
        <v>1</v>
      </c>
      <c r="AL47" s="4">
        <v>3</v>
      </c>
      <c r="AM47" s="4">
        <v>1</v>
      </c>
      <c r="AN47" s="4">
        <v>3</v>
      </c>
      <c r="AO47" s="4">
        <v>0</v>
      </c>
      <c r="AP47" s="4">
        <v>1</v>
      </c>
      <c r="AR47" s="28">
        <v>10.566789999999999</v>
      </c>
      <c r="AS47">
        <v>10.566789999999999</v>
      </c>
    </row>
    <row r="48" spans="1:45" x14ac:dyDescent="0.2">
      <c r="A48" s="4">
        <v>120</v>
      </c>
      <c r="B48" s="5">
        <v>42643</v>
      </c>
      <c r="C48" s="4" t="s">
        <v>32</v>
      </c>
      <c r="D48" s="4" t="s">
        <v>33</v>
      </c>
      <c r="E48" s="4" t="s">
        <v>34</v>
      </c>
      <c r="F48" s="4" t="s">
        <v>35</v>
      </c>
      <c r="G48" s="4" t="s">
        <v>36</v>
      </c>
      <c r="H48" s="4" t="s">
        <v>37</v>
      </c>
      <c r="I48" s="4" t="s">
        <v>38</v>
      </c>
      <c r="J48" s="4" t="s">
        <v>67</v>
      </c>
      <c r="K48" s="4" t="s">
        <v>68</v>
      </c>
      <c r="L48" s="5">
        <v>45569</v>
      </c>
      <c r="M48" s="5">
        <v>45936</v>
      </c>
      <c r="N48" s="4" t="s">
        <v>59</v>
      </c>
      <c r="O48" s="4" t="s">
        <v>42</v>
      </c>
      <c r="P48" s="6">
        <v>10.407730000000001</v>
      </c>
      <c r="Q48" s="6">
        <v>10.407730000000001</v>
      </c>
      <c r="R48" s="6">
        <v>10.407730000000001</v>
      </c>
      <c r="S48" s="4" t="s">
        <v>43</v>
      </c>
      <c r="T48" s="6">
        <v>10.224462608433459</v>
      </c>
      <c r="U48" s="6">
        <f t="shared" si="0"/>
        <v>0.1832673915665417</v>
      </c>
      <c r="V48" s="6">
        <f t="shared" si="1"/>
        <v>0.1832673915665417</v>
      </c>
      <c r="W48" s="6">
        <f t="shared" si="2"/>
        <v>0.1832673915665417</v>
      </c>
      <c r="X48" s="6">
        <f t="shared" si="3"/>
        <v>0</v>
      </c>
      <c r="Y48" s="6">
        <f t="shared" si="4"/>
        <v>1</v>
      </c>
      <c r="Z48" s="6">
        <v>0.4468102904000002</v>
      </c>
      <c r="AA48" s="4">
        <v>12</v>
      </c>
      <c r="AB48" s="6">
        <v>0.17293259498509808</v>
      </c>
      <c r="AC48" s="6">
        <v>-0.15176740044277151</v>
      </c>
      <c r="AD48" s="6">
        <v>-1.6646834946018574</v>
      </c>
      <c r="AE48" s="6">
        <v>9.9823398324534143</v>
      </c>
      <c r="AF48" s="6">
        <v>10.425384406709929</v>
      </c>
      <c r="AG48" s="4">
        <v>2</v>
      </c>
      <c r="AH48" s="4">
        <v>1</v>
      </c>
      <c r="AI48" s="4">
        <v>0</v>
      </c>
      <c r="AJ48" s="4">
        <v>2</v>
      </c>
      <c r="AK48" s="4">
        <v>2</v>
      </c>
      <c r="AL48" s="4">
        <v>2</v>
      </c>
      <c r="AM48" s="4">
        <v>1</v>
      </c>
      <c r="AN48" s="7">
        <v>4</v>
      </c>
      <c r="AO48" s="4">
        <v>0</v>
      </c>
      <c r="AP48" s="4">
        <v>0</v>
      </c>
      <c r="AR48" s="28">
        <v>10.407730000000001</v>
      </c>
      <c r="AS48">
        <v>10.407730000000001</v>
      </c>
    </row>
    <row r="49" spans="1:45" x14ac:dyDescent="0.2">
      <c r="A49" s="4">
        <v>120</v>
      </c>
      <c r="B49" s="5">
        <v>42643</v>
      </c>
      <c r="C49" s="4" t="s">
        <v>32</v>
      </c>
      <c r="D49" s="4" t="s">
        <v>33</v>
      </c>
      <c r="E49" s="4" t="s">
        <v>34</v>
      </c>
      <c r="F49" s="4" t="s">
        <v>35</v>
      </c>
      <c r="G49" s="4" t="s">
        <v>36</v>
      </c>
      <c r="H49" s="4" t="s">
        <v>37</v>
      </c>
      <c r="I49" s="4" t="s">
        <v>38</v>
      </c>
      <c r="J49" s="4" t="s">
        <v>67</v>
      </c>
      <c r="K49" s="4" t="s">
        <v>68</v>
      </c>
      <c r="L49" s="5">
        <v>45936</v>
      </c>
      <c r="M49" s="5">
        <v>46301</v>
      </c>
      <c r="N49" s="4" t="s">
        <v>60</v>
      </c>
      <c r="O49" s="4" t="s">
        <v>42</v>
      </c>
      <c r="P49" s="6">
        <v>10.36321</v>
      </c>
      <c r="Q49" s="6">
        <v>9.8614899999999999</v>
      </c>
      <c r="R49" s="6">
        <v>9.8614899999999999</v>
      </c>
      <c r="S49" s="4" t="s">
        <v>43</v>
      </c>
      <c r="T49" s="6">
        <v>9.9336651748938536</v>
      </c>
      <c r="U49" s="6">
        <f t="shared" si="0"/>
        <v>0.42954482510614689</v>
      </c>
      <c r="V49" s="6">
        <f t="shared" si="1"/>
        <v>-7.2175174893853722E-2</v>
      </c>
      <c r="W49" s="6">
        <f t="shared" si="2"/>
        <v>-7.2175174893853722E-2</v>
      </c>
      <c r="X49" s="6">
        <f t="shared" si="3"/>
        <v>1</v>
      </c>
      <c r="Y49" s="6">
        <f t="shared" si="4"/>
        <v>1</v>
      </c>
      <c r="Z49" s="6">
        <v>0.56941193599026008</v>
      </c>
      <c r="AA49" s="4">
        <v>12</v>
      </c>
      <c r="AB49" s="6">
        <v>0.17537213678252742</v>
      </c>
      <c r="AC49" s="6">
        <v>1.5019058372220808</v>
      </c>
      <c r="AD49" s="6">
        <v>0.92364656607748463</v>
      </c>
      <c r="AE49" s="6">
        <v>9.7958289597761681</v>
      </c>
      <c r="AF49" s="6">
        <v>10.341674428348005</v>
      </c>
      <c r="AG49" s="4">
        <v>4</v>
      </c>
      <c r="AH49" s="4">
        <v>0</v>
      </c>
      <c r="AI49" s="4">
        <v>0</v>
      </c>
      <c r="AJ49" s="4">
        <v>1</v>
      </c>
      <c r="AK49" s="4">
        <v>5</v>
      </c>
      <c r="AL49" s="4">
        <v>3</v>
      </c>
      <c r="AM49" s="4">
        <v>0</v>
      </c>
      <c r="AN49" s="4">
        <v>1</v>
      </c>
      <c r="AO49" s="4">
        <v>0</v>
      </c>
      <c r="AP49" s="7">
        <v>2</v>
      </c>
      <c r="AR49" s="28">
        <v>9.8614899999999999</v>
      </c>
      <c r="AS49">
        <v>9.8614899999999999</v>
      </c>
    </row>
    <row r="50" spans="1:45" x14ac:dyDescent="0.2">
      <c r="A50" s="4">
        <v>120</v>
      </c>
      <c r="B50" s="5">
        <v>42643</v>
      </c>
      <c r="C50" s="4" t="s">
        <v>32</v>
      </c>
      <c r="D50" s="4" t="s">
        <v>33</v>
      </c>
      <c r="E50" s="4" t="s">
        <v>34</v>
      </c>
      <c r="F50" s="4" t="s">
        <v>35</v>
      </c>
      <c r="G50" s="4" t="s">
        <v>36</v>
      </c>
      <c r="H50" s="4" t="s">
        <v>37</v>
      </c>
      <c r="I50" s="4" t="s">
        <v>38</v>
      </c>
      <c r="J50" s="4" t="s">
        <v>67</v>
      </c>
      <c r="K50" s="4" t="s">
        <v>68</v>
      </c>
      <c r="L50" s="5">
        <v>46300</v>
      </c>
      <c r="M50" s="5">
        <v>47031</v>
      </c>
      <c r="N50" s="4" t="s">
        <v>61</v>
      </c>
      <c r="O50" s="4" t="s">
        <v>52</v>
      </c>
      <c r="P50" s="6">
        <v>8.5784000000000002</v>
      </c>
      <c r="Q50" s="6">
        <v>8.5292600000000007</v>
      </c>
      <c r="R50" s="6">
        <v>8.5292700000000004</v>
      </c>
      <c r="S50" s="4" t="s">
        <v>54</v>
      </c>
      <c r="T50" s="6">
        <v>9.1174977731590072</v>
      </c>
      <c r="U50" s="6">
        <f t="shared" si="0"/>
        <v>-0.53909777315900698</v>
      </c>
      <c r="V50" s="6">
        <f t="shared" si="1"/>
        <v>-0.58823777315900649</v>
      </c>
      <c r="W50" s="6">
        <f t="shared" si="2"/>
        <v>-0.58822777315900687</v>
      </c>
      <c r="X50" s="6">
        <f t="shared" si="3"/>
        <v>0</v>
      </c>
      <c r="Y50" s="6">
        <f t="shared" si="4"/>
        <v>0</v>
      </c>
      <c r="Z50" s="6">
        <v>0.76349282154151865</v>
      </c>
      <c r="AA50" s="4">
        <v>12</v>
      </c>
      <c r="AB50" s="6">
        <v>0.25005252472393485</v>
      </c>
      <c r="AC50" s="6">
        <v>0.87369427643919706</v>
      </c>
      <c r="AD50" s="6">
        <v>-0.52884321601020856</v>
      </c>
      <c r="AE50" s="6">
        <v>8.8850973560243904</v>
      </c>
      <c r="AF50" s="6">
        <v>9.6233943010375835</v>
      </c>
      <c r="AG50" s="4">
        <v>-4</v>
      </c>
      <c r="AH50" s="7">
        <v>1</v>
      </c>
      <c r="AI50" s="4">
        <v>0</v>
      </c>
      <c r="AJ50" s="4">
        <v>0</v>
      </c>
      <c r="AK50" s="4">
        <v>5</v>
      </c>
      <c r="AL50" s="4">
        <v>2</v>
      </c>
      <c r="AM50" s="4">
        <v>1</v>
      </c>
      <c r="AN50" s="4">
        <v>1</v>
      </c>
      <c r="AO50" s="4">
        <v>0</v>
      </c>
      <c r="AP50" s="4">
        <v>2</v>
      </c>
      <c r="AR50" s="28">
        <v>8.5292600000000007</v>
      </c>
      <c r="AS50">
        <v>8.5292700000000004</v>
      </c>
    </row>
    <row r="51" spans="1:45" x14ac:dyDescent="0.2">
      <c r="A51" s="4">
        <v>120</v>
      </c>
      <c r="B51" s="5">
        <v>42643</v>
      </c>
      <c r="C51" s="4" t="s">
        <v>32</v>
      </c>
      <c r="D51" s="4" t="s">
        <v>33</v>
      </c>
      <c r="E51" s="4" t="s">
        <v>34</v>
      </c>
      <c r="F51" s="4" t="s">
        <v>35</v>
      </c>
      <c r="G51" s="4" t="s">
        <v>36</v>
      </c>
      <c r="H51" s="4" t="s">
        <v>37</v>
      </c>
      <c r="I51" s="4" t="s">
        <v>38</v>
      </c>
      <c r="J51" s="4" t="s">
        <v>67</v>
      </c>
      <c r="K51" s="4" t="s">
        <v>68</v>
      </c>
      <c r="L51" s="5">
        <v>47030</v>
      </c>
      <c r="M51" s="5">
        <v>48127</v>
      </c>
      <c r="N51" s="4" t="s">
        <v>62</v>
      </c>
      <c r="O51" s="4" t="s">
        <v>53</v>
      </c>
      <c r="P51" s="6">
        <v>6.9262899999999998</v>
      </c>
      <c r="Q51" s="6">
        <v>7.1343899999999998</v>
      </c>
      <c r="R51" s="6">
        <v>7.1343899999999998</v>
      </c>
      <c r="S51" s="4" t="s">
        <v>43</v>
      </c>
      <c r="T51" s="6">
        <v>7.2299047762573805</v>
      </c>
      <c r="U51" s="6">
        <f t="shared" si="0"/>
        <v>-0.30361477625738065</v>
      </c>
      <c r="V51" s="6">
        <f t="shared" si="1"/>
        <v>-9.5514776257380696E-2</v>
      </c>
      <c r="W51" s="6">
        <f t="shared" si="2"/>
        <v>-9.5514776257380696E-2</v>
      </c>
      <c r="X51" s="6">
        <f t="shared" si="3"/>
        <v>1</v>
      </c>
      <c r="Y51" s="6">
        <f t="shared" si="4"/>
        <v>1</v>
      </c>
      <c r="Z51" s="6">
        <v>0.86758784275053547</v>
      </c>
      <c r="AA51" s="4">
        <v>12</v>
      </c>
      <c r="AB51" s="6">
        <v>0.24193541219831541</v>
      </c>
      <c r="AC51" s="6">
        <v>-0.33105268318853992</v>
      </c>
      <c r="AD51" s="6">
        <v>-0.58412306564615246</v>
      </c>
      <c r="AE51" s="6">
        <v>6.7902162179380001</v>
      </c>
      <c r="AF51" s="6">
        <v>7.6183081571380322</v>
      </c>
      <c r="AG51" s="4">
        <v>-2</v>
      </c>
      <c r="AH51" s="4">
        <v>1</v>
      </c>
      <c r="AI51" s="4">
        <v>1</v>
      </c>
      <c r="AJ51" s="7">
        <v>1</v>
      </c>
      <c r="AK51" s="4">
        <v>1</v>
      </c>
      <c r="AL51" s="4">
        <v>4</v>
      </c>
      <c r="AM51" s="4">
        <v>2</v>
      </c>
      <c r="AN51" s="4">
        <v>0</v>
      </c>
      <c r="AO51" s="4">
        <v>1</v>
      </c>
      <c r="AP51" s="4">
        <v>1</v>
      </c>
      <c r="AR51" s="28">
        <v>7.1343899999999998</v>
      </c>
      <c r="AS51">
        <v>7.1343899999999998</v>
      </c>
    </row>
    <row r="52" spans="1:45" x14ac:dyDescent="0.2">
      <c r="A52" s="4">
        <v>120</v>
      </c>
      <c r="B52" s="5">
        <v>42643</v>
      </c>
      <c r="C52" s="4" t="s">
        <v>32</v>
      </c>
      <c r="D52" s="4" t="s">
        <v>33</v>
      </c>
      <c r="E52" s="4" t="s">
        <v>34</v>
      </c>
      <c r="F52" s="4" t="s">
        <v>35</v>
      </c>
      <c r="G52" s="4" t="s">
        <v>36</v>
      </c>
      <c r="H52" s="4" t="s">
        <v>37</v>
      </c>
      <c r="I52" s="4" t="s">
        <v>38</v>
      </c>
      <c r="J52" s="4" t="s">
        <v>67</v>
      </c>
      <c r="K52" s="4" t="s">
        <v>68</v>
      </c>
      <c r="L52" s="5">
        <v>48127</v>
      </c>
      <c r="M52" s="5">
        <v>49954</v>
      </c>
      <c r="N52" s="4" t="s">
        <v>63</v>
      </c>
      <c r="O52" s="4" t="s">
        <v>56</v>
      </c>
      <c r="P52" s="6">
        <v>4.4665400000000002</v>
      </c>
      <c r="Q52" s="6">
        <v>4.46652</v>
      </c>
      <c r="R52" s="6">
        <v>4.4665100000000004</v>
      </c>
      <c r="S52" s="4" t="s">
        <v>43</v>
      </c>
      <c r="T52" s="6">
        <v>4.7498440176035306</v>
      </c>
      <c r="U52" s="6">
        <f t="shared" si="0"/>
        <v>-0.28330401760353041</v>
      </c>
      <c r="V52" s="6">
        <f t="shared" si="1"/>
        <v>-0.28332401760353054</v>
      </c>
      <c r="W52" s="6">
        <f t="shared" si="2"/>
        <v>-0.28333401760353016</v>
      </c>
      <c r="X52" s="6">
        <f t="shared" si="3"/>
        <v>0</v>
      </c>
      <c r="Y52" s="6">
        <f t="shared" si="4"/>
        <v>0</v>
      </c>
      <c r="Z52" s="6">
        <v>0.40395154043906523</v>
      </c>
      <c r="AA52" s="4">
        <v>12</v>
      </c>
      <c r="AB52" s="6">
        <v>0.1076963280065083</v>
      </c>
      <c r="AC52" s="6">
        <v>-1.5885880177516196</v>
      </c>
      <c r="AD52" s="6">
        <v>2.0346897028327904</v>
      </c>
      <c r="AE52" s="6">
        <v>4.4888859999999999</v>
      </c>
      <c r="AF52" s="6">
        <v>4.8669588863951585</v>
      </c>
      <c r="AG52" s="4">
        <v>-4</v>
      </c>
      <c r="AH52" s="7">
        <v>2</v>
      </c>
      <c r="AI52" s="4">
        <v>0</v>
      </c>
      <c r="AJ52" s="4">
        <v>0</v>
      </c>
      <c r="AK52" s="4">
        <v>1</v>
      </c>
      <c r="AL52" s="4">
        <v>4</v>
      </c>
      <c r="AM52" s="4">
        <v>3</v>
      </c>
      <c r="AN52" s="4">
        <v>1</v>
      </c>
      <c r="AO52" s="4">
        <v>0</v>
      </c>
      <c r="AP52" s="4">
        <v>1</v>
      </c>
      <c r="AR52" s="28">
        <v>4.46652</v>
      </c>
      <c r="AS52">
        <v>4.4665100000000004</v>
      </c>
    </row>
    <row r="53" spans="1:45" x14ac:dyDescent="0.2">
      <c r="A53" s="4">
        <v>120</v>
      </c>
      <c r="B53" s="5">
        <v>42643</v>
      </c>
      <c r="C53" s="4" t="s">
        <v>32</v>
      </c>
      <c r="D53" s="4" t="s">
        <v>33</v>
      </c>
      <c r="E53" s="4" t="s">
        <v>34</v>
      </c>
      <c r="F53" s="4" t="s">
        <v>35</v>
      </c>
      <c r="G53" s="4" t="s">
        <v>36</v>
      </c>
      <c r="H53" s="4" t="s">
        <v>37</v>
      </c>
      <c r="I53" s="4" t="s">
        <v>38</v>
      </c>
      <c r="J53" s="4" t="s">
        <v>67</v>
      </c>
      <c r="K53" s="4" t="s">
        <v>68</v>
      </c>
      <c r="L53" s="5">
        <v>49954</v>
      </c>
      <c r="M53" s="5">
        <v>51781</v>
      </c>
      <c r="N53" s="4" t="s">
        <v>64</v>
      </c>
      <c r="O53" s="4" t="s">
        <v>56</v>
      </c>
      <c r="P53" s="6">
        <v>3.71651</v>
      </c>
      <c r="Q53" s="6">
        <v>3.4461300000000001</v>
      </c>
      <c r="R53" s="6">
        <v>3.4461400000000002</v>
      </c>
      <c r="S53" s="4"/>
      <c r="T53" s="6">
        <v>3.7183959342088415</v>
      </c>
      <c r="U53" s="6">
        <f t="shared" si="0"/>
        <v>-1.8859342088415332E-3</v>
      </c>
      <c r="V53" s="6">
        <f t="shared" si="1"/>
        <v>-0.27226593420884138</v>
      </c>
      <c r="W53" s="6">
        <f t="shared" si="2"/>
        <v>-0.27225593420884131</v>
      </c>
      <c r="X53" s="6">
        <f t="shared" si="3"/>
        <v>-1</v>
      </c>
      <c r="Y53" s="6">
        <f t="shared" si="4"/>
        <v>0</v>
      </c>
      <c r="Z53" s="6">
        <v>0.3622637689100614</v>
      </c>
      <c r="AA53" s="4">
        <v>12</v>
      </c>
      <c r="AB53" s="6">
        <v>9.4531078944787655E-2</v>
      </c>
      <c r="AC53" s="6">
        <v>-0.80875886971104471</v>
      </c>
      <c r="AD53" s="6">
        <v>0.36784406548565984</v>
      </c>
      <c r="AE53" s="6">
        <v>3.5180667656628679</v>
      </c>
      <c r="AF53" s="6">
        <v>3.8627348088344715</v>
      </c>
      <c r="AG53" s="4">
        <v>0</v>
      </c>
      <c r="AH53" s="4">
        <v>2</v>
      </c>
      <c r="AI53" s="4">
        <v>0</v>
      </c>
      <c r="AJ53" s="4">
        <v>1</v>
      </c>
      <c r="AK53" s="4">
        <v>0</v>
      </c>
      <c r="AL53" s="7">
        <v>6</v>
      </c>
      <c r="AM53" s="4">
        <v>1</v>
      </c>
      <c r="AN53" s="4">
        <v>0</v>
      </c>
      <c r="AO53" s="4">
        <v>1</v>
      </c>
      <c r="AP53" s="4">
        <v>1</v>
      </c>
      <c r="AR53" s="28">
        <v>3.4461300000000001</v>
      </c>
      <c r="AS53">
        <v>3.4461400000000002</v>
      </c>
    </row>
    <row r="54" spans="1:45" x14ac:dyDescent="0.2">
      <c r="A54" s="4">
        <v>120</v>
      </c>
      <c r="B54" s="5">
        <v>42643</v>
      </c>
      <c r="C54" s="4" t="s">
        <v>32</v>
      </c>
      <c r="D54" s="4" t="s">
        <v>33</v>
      </c>
      <c r="E54" s="4" t="s">
        <v>34</v>
      </c>
      <c r="F54" s="4" t="s">
        <v>35</v>
      </c>
      <c r="G54" s="4" t="s">
        <v>36</v>
      </c>
      <c r="H54" s="4" t="s">
        <v>37</v>
      </c>
      <c r="I54" s="4" t="s">
        <v>38</v>
      </c>
      <c r="J54" s="4" t="s">
        <v>67</v>
      </c>
      <c r="K54" s="4" t="s">
        <v>68</v>
      </c>
      <c r="L54" s="5">
        <v>51778</v>
      </c>
      <c r="M54" s="5">
        <v>53604</v>
      </c>
      <c r="N54" s="4" t="s">
        <v>65</v>
      </c>
      <c r="O54" s="4" t="s">
        <v>56</v>
      </c>
      <c r="P54" s="6">
        <v>2.7859799999999999</v>
      </c>
      <c r="Q54" s="6">
        <v>3.0673900000000001</v>
      </c>
      <c r="R54" s="6">
        <v>3.0673900000000001</v>
      </c>
      <c r="S54" s="4" t="s">
        <v>54</v>
      </c>
      <c r="T54" s="6">
        <v>3.0377366802797243</v>
      </c>
      <c r="U54" s="6">
        <f t="shared" si="0"/>
        <v>-0.25175668027972442</v>
      </c>
      <c r="V54" s="6">
        <f t="shared" si="1"/>
        <v>2.9653319720275739E-2</v>
      </c>
      <c r="W54" s="6">
        <f t="shared" si="2"/>
        <v>2.9653319720275739E-2</v>
      </c>
      <c r="X54" s="6">
        <f t="shared" si="3"/>
        <v>1</v>
      </c>
      <c r="Y54" s="6">
        <f t="shared" si="4"/>
        <v>1</v>
      </c>
      <c r="Z54" s="6">
        <v>0.47107295918676995</v>
      </c>
      <c r="AA54" s="4">
        <v>12</v>
      </c>
      <c r="AB54" s="6">
        <v>0.14132475103740391</v>
      </c>
      <c r="AC54" s="6">
        <v>-0.28329382646978091</v>
      </c>
      <c r="AD54" s="6">
        <v>-0.59295569428442585</v>
      </c>
      <c r="AE54" s="6">
        <v>2.8011135219699579</v>
      </c>
      <c r="AF54" s="6">
        <v>3.2640297355637391</v>
      </c>
      <c r="AG54" s="4">
        <v>-3</v>
      </c>
      <c r="AH54" s="4">
        <v>0</v>
      </c>
      <c r="AI54" s="7">
        <v>3</v>
      </c>
      <c r="AJ54" s="4">
        <v>0</v>
      </c>
      <c r="AK54" s="4">
        <v>0</v>
      </c>
      <c r="AL54" s="4">
        <v>6</v>
      </c>
      <c r="AM54" s="4">
        <v>0</v>
      </c>
      <c r="AN54" s="4">
        <v>1</v>
      </c>
      <c r="AO54" s="4">
        <v>1</v>
      </c>
      <c r="AP54" s="4">
        <v>1</v>
      </c>
      <c r="AR54" s="28">
        <v>3.0673900000000001</v>
      </c>
      <c r="AS54">
        <v>3.0673900000000001</v>
      </c>
    </row>
    <row r="55" spans="1:45" x14ac:dyDescent="0.2">
      <c r="A55" s="4">
        <v>120</v>
      </c>
      <c r="B55" s="5">
        <v>42643</v>
      </c>
      <c r="C55" s="4" t="s">
        <v>32</v>
      </c>
      <c r="D55" s="4" t="s">
        <v>33</v>
      </c>
      <c r="E55" s="4" t="s">
        <v>34</v>
      </c>
      <c r="F55" s="4" t="s">
        <v>35</v>
      </c>
      <c r="G55" s="4" t="s">
        <v>36</v>
      </c>
      <c r="H55" s="4" t="s">
        <v>37</v>
      </c>
      <c r="I55" s="4" t="s">
        <v>38</v>
      </c>
      <c r="J55" s="4" t="s">
        <v>67</v>
      </c>
      <c r="K55" s="4" t="s">
        <v>68</v>
      </c>
      <c r="L55" s="5">
        <v>53604</v>
      </c>
      <c r="M55" s="5">
        <v>57257</v>
      </c>
      <c r="N55" s="4" t="s">
        <v>66</v>
      </c>
      <c r="O55" s="4" t="s">
        <v>61</v>
      </c>
      <c r="P55" s="6">
        <v>2.8535599999999999</v>
      </c>
      <c r="Q55" s="6">
        <v>2.6303000000000001</v>
      </c>
      <c r="R55" s="6">
        <v>2.6303000000000001</v>
      </c>
      <c r="S55" s="4" t="s">
        <v>54</v>
      </c>
      <c r="T55" s="6">
        <v>2.4295711349374498</v>
      </c>
      <c r="U55" s="6">
        <f t="shared" si="0"/>
        <v>0.42398886506255007</v>
      </c>
      <c r="V55" s="6">
        <f t="shared" si="1"/>
        <v>0.20072886506255028</v>
      </c>
      <c r="W55" s="6">
        <f t="shared" si="2"/>
        <v>0.20072886506255028</v>
      </c>
      <c r="X55" s="6">
        <f t="shared" si="3"/>
        <v>1</v>
      </c>
      <c r="Y55" s="6">
        <f t="shared" si="4"/>
        <v>1</v>
      </c>
      <c r="Z55" s="6">
        <v>0.67001597054709849</v>
      </c>
      <c r="AA55" s="4">
        <v>12</v>
      </c>
      <c r="AB55" s="6">
        <v>0.21062389295447784</v>
      </c>
      <c r="AC55" s="6">
        <v>-0.78386433545454204</v>
      </c>
      <c r="AD55" s="6">
        <v>-0.67703952524996236</v>
      </c>
      <c r="AE55" s="6">
        <v>2.0187308823123158</v>
      </c>
      <c r="AF55" s="6">
        <v>2.6654972196826421</v>
      </c>
      <c r="AG55" s="4">
        <v>4</v>
      </c>
      <c r="AH55" s="4">
        <v>2</v>
      </c>
      <c r="AI55" s="4">
        <v>0</v>
      </c>
      <c r="AJ55" s="4">
        <v>2</v>
      </c>
      <c r="AK55" s="4">
        <v>0</v>
      </c>
      <c r="AL55" s="4">
        <v>3</v>
      </c>
      <c r="AM55" s="4">
        <v>3</v>
      </c>
      <c r="AN55" s="4">
        <v>1</v>
      </c>
      <c r="AO55" s="4">
        <v>0</v>
      </c>
      <c r="AP55" s="7">
        <v>1</v>
      </c>
      <c r="AR55" s="28">
        <v>2.6303000000000001</v>
      </c>
      <c r="AS55">
        <v>2.6303000000000001</v>
      </c>
    </row>
    <row r="56" spans="1:45" x14ac:dyDescent="0.2">
      <c r="A56" s="4">
        <v>120</v>
      </c>
      <c r="B56" s="5">
        <v>42643</v>
      </c>
      <c r="C56" s="4" t="s">
        <v>32</v>
      </c>
      <c r="D56" s="4" t="s">
        <v>33</v>
      </c>
      <c r="E56" s="4" t="s">
        <v>34</v>
      </c>
      <c r="F56" s="4" t="s">
        <v>35</v>
      </c>
      <c r="G56" s="4" t="s">
        <v>36</v>
      </c>
      <c r="H56" s="4" t="s">
        <v>37</v>
      </c>
      <c r="I56" s="4" t="s">
        <v>38</v>
      </c>
      <c r="J56" s="4" t="s">
        <v>67</v>
      </c>
      <c r="K56" s="4" t="s">
        <v>68</v>
      </c>
      <c r="L56" s="5">
        <v>57257</v>
      </c>
      <c r="M56" s="5">
        <v>60909</v>
      </c>
      <c r="N56" s="4" t="s">
        <v>76</v>
      </c>
      <c r="O56" s="4" t="s">
        <v>61</v>
      </c>
      <c r="P56" s="6">
        <v>1.1876800000000001</v>
      </c>
      <c r="Q56" s="6">
        <v>1.4228099999999999</v>
      </c>
      <c r="R56" s="6">
        <v>1.4228099999999999</v>
      </c>
      <c r="S56" s="4" t="s">
        <v>43</v>
      </c>
      <c r="T56" s="6">
        <v>1.780200112312097</v>
      </c>
      <c r="U56" s="6">
        <f t="shared" si="0"/>
        <v>-0.59252011231209689</v>
      </c>
      <c r="V56" s="6">
        <f t="shared" si="1"/>
        <v>-0.35739011231209705</v>
      </c>
      <c r="W56" s="6">
        <f t="shared" si="2"/>
        <v>-0.35739011231209705</v>
      </c>
      <c r="X56" s="6">
        <f t="shared" si="3"/>
        <v>1</v>
      </c>
      <c r="Y56" s="6">
        <f t="shared" si="4"/>
        <v>1</v>
      </c>
      <c r="Z56" s="6">
        <v>0.89232</v>
      </c>
      <c r="AA56" s="4">
        <v>11</v>
      </c>
      <c r="AB56" s="6">
        <v>0.33541046625566057</v>
      </c>
      <c r="AC56" s="6">
        <v>-0.80689457728748315</v>
      </c>
      <c r="AD56" s="6">
        <v>-0.9967542675176877</v>
      </c>
      <c r="AE56" s="6">
        <v>1.1876800000000001</v>
      </c>
      <c r="AF56" s="6">
        <v>2.08</v>
      </c>
      <c r="AG56" s="4">
        <v>-3</v>
      </c>
      <c r="AH56" s="4">
        <v>0</v>
      </c>
      <c r="AI56" s="7">
        <v>3</v>
      </c>
      <c r="AJ56" s="4">
        <v>0</v>
      </c>
      <c r="AK56" s="4">
        <v>1</v>
      </c>
      <c r="AL56" s="4">
        <v>1</v>
      </c>
      <c r="AM56" s="4">
        <v>5</v>
      </c>
      <c r="AN56" s="4">
        <v>1</v>
      </c>
      <c r="AO56" s="4">
        <v>0</v>
      </c>
      <c r="AP56" s="4">
        <v>0</v>
      </c>
      <c r="AR56" s="28">
        <v>1.4228099999999999</v>
      </c>
      <c r="AS56">
        <v>1.4228099999999999</v>
      </c>
    </row>
    <row r="57" spans="1:45" s="33" customFormat="1" ht="13.5" thickBot="1" x14ac:dyDescent="0.25">
      <c r="A57" s="29">
        <v>120</v>
      </c>
      <c r="B57" s="30">
        <v>42643</v>
      </c>
      <c r="C57" s="29" t="s">
        <v>32</v>
      </c>
      <c r="D57" s="29" t="s">
        <v>33</v>
      </c>
      <c r="E57" s="29" t="s">
        <v>34</v>
      </c>
      <c r="F57" s="29" t="s">
        <v>35</v>
      </c>
      <c r="G57" s="29" t="s">
        <v>36</v>
      </c>
      <c r="H57" s="29" t="s">
        <v>37</v>
      </c>
      <c r="I57" s="29" t="s">
        <v>38</v>
      </c>
      <c r="J57" s="29" t="s">
        <v>67</v>
      </c>
      <c r="K57" s="29" t="s">
        <v>68</v>
      </c>
      <c r="L57" s="30">
        <v>60909</v>
      </c>
      <c r="M57" s="30">
        <v>64563</v>
      </c>
      <c r="N57" s="29" t="s">
        <v>77</v>
      </c>
      <c r="O57" s="29" t="s">
        <v>61</v>
      </c>
      <c r="P57" s="31">
        <v>1.9419200000000001</v>
      </c>
      <c r="Q57" s="31">
        <v>1.5963400000000001</v>
      </c>
      <c r="R57" s="31">
        <v>1.5963400000000001</v>
      </c>
      <c r="S57" s="29"/>
      <c r="T57" s="31">
        <v>1.8517393929163539</v>
      </c>
      <c r="U57" s="31">
        <f t="shared" si="0"/>
        <v>9.0180607083646169E-2</v>
      </c>
      <c r="V57" s="31">
        <f t="shared" si="1"/>
        <v>-0.25539939291635383</v>
      </c>
      <c r="W57" s="6">
        <f t="shared" si="2"/>
        <v>-0.25539939291635383</v>
      </c>
      <c r="X57" s="6">
        <f t="shared" si="3"/>
        <v>-1</v>
      </c>
      <c r="Y57" s="31">
        <f t="shared" si="4"/>
        <v>0</v>
      </c>
      <c r="Z57" s="31">
        <v>0.67766315842735003</v>
      </c>
      <c r="AA57" s="29">
        <v>9</v>
      </c>
      <c r="AB57" s="31">
        <v>0.1959378563019844</v>
      </c>
      <c r="AC57" s="31">
        <v>-1.4778959440175399</v>
      </c>
      <c r="AD57" s="31">
        <v>1.2244504328680827</v>
      </c>
      <c r="AE57" s="31">
        <v>1.40233684157265</v>
      </c>
      <c r="AF57" s="31">
        <v>2.08</v>
      </c>
      <c r="AG57" s="29">
        <v>0</v>
      </c>
      <c r="AH57" s="29">
        <v>2</v>
      </c>
      <c r="AI57" s="29">
        <v>0</v>
      </c>
      <c r="AJ57" s="29">
        <v>0</v>
      </c>
      <c r="AK57" s="29">
        <v>0</v>
      </c>
      <c r="AL57" s="32">
        <v>5</v>
      </c>
      <c r="AM57" s="29">
        <v>0</v>
      </c>
      <c r="AN57" s="29">
        <v>1</v>
      </c>
      <c r="AO57" s="29">
        <v>1</v>
      </c>
      <c r="AP57" s="29">
        <v>0</v>
      </c>
      <c r="AR57" s="34">
        <v>1.5963400000000001</v>
      </c>
      <c r="AS57" s="33">
        <v>1.5963400000000001</v>
      </c>
    </row>
    <row r="58" spans="1:45" x14ac:dyDescent="0.2">
      <c r="A58" s="4">
        <v>120</v>
      </c>
      <c r="B58" s="5">
        <v>42643</v>
      </c>
      <c r="C58" s="4" t="s">
        <v>32</v>
      </c>
      <c r="D58" s="4" t="s">
        <v>33</v>
      </c>
      <c r="E58" s="4" t="s">
        <v>34</v>
      </c>
      <c r="F58" s="4" t="s">
        <v>35</v>
      </c>
      <c r="G58" s="4" t="s">
        <v>36</v>
      </c>
      <c r="H58" s="4" t="s">
        <v>37</v>
      </c>
      <c r="I58" s="4" t="s">
        <v>38</v>
      </c>
      <c r="J58" s="4" t="s">
        <v>78</v>
      </c>
      <c r="K58" s="4" t="s">
        <v>79</v>
      </c>
      <c r="L58" s="5">
        <v>42647</v>
      </c>
      <c r="M58" s="5">
        <v>43012</v>
      </c>
      <c r="N58" s="4" t="s">
        <v>41</v>
      </c>
      <c r="O58" s="4" t="s">
        <v>42</v>
      </c>
      <c r="P58" s="6">
        <v>9.0842899999999993</v>
      </c>
      <c r="Q58" s="6">
        <v>9.0842899999999993</v>
      </c>
      <c r="R58" s="6">
        <v>9.0842899999999993</v>
      </c>
      <c r="S58" s="4" t="s">
        <v>43</v>
      </c>
      <c r="T58" s="6">
        <v>9.1446032010739877</v>
      </c>
      <c r="U58" s="6">
        <f t="shared" si="0"/>
        <v>-6.0313201073988409E-2</v>
      </c>
      <c r="V58" s="6">
        <f t="shared" si="1"/>
        <v>-6.0313201073988409E-2</v>
      </c>
      <c r="W58" s="6">
        <f t="shared" si="2"/>
        <v>-6.0313201073988409E-2</v>
      </c>
      <c r="X58" s="6">
        <f t="shared" si="3"/>
        <v>0</v>
      </c>
      <c r="Y58" s="6">
        <f t="shared" si="4"/>
        <v>1</v>
      </c>
      <c r="Z58" s="6">
        <v>0.1576802652879099</v>
      </c>
      <c r="AA58" s="4">
        <v>10</v>
      </c>
      <c r="AB58" s="6">
        <v>5.388362754519254E-2</v>
      </c>
      <c r="AC58" s="6">
        <v>0.33007137737616221</v>
      </c>
      <c r="AD58" s="6">
        <v>-1.1303823955501449</v>
      </c>
      <c r="AE58" s="6">
        <v>9.0829649999999997</v>
      </c>
      <c r="AF58" s="6">
        <v>9.2406452652879096</v>
      </c>
      <c r="AG58" s="4">
        <v>-2</v>
      </c>
      <c r="AH58" s="4">
        <v>1</v>
      </c>
      <c r="AI58" s="4">
        <v>0</v>
      </c>
      <c r="AJ58" s="7">
        <v>2</v>
      </c>
      <c r="AK58" s="4">
        <v>1</v>
      </c>
      <c r="AL58" s="4">
        <v>2</v>
      </c>
      <c r="AM58" s="4">
        <v>2</v>
      </c>
      <c r="AN58" s="4">
        <v>0</v>
      </c>
      <c r="AO58" s="4">
        <v>1</v>
      </c>
      <c r="AP58" s="4">
        <v>1</v>
      </c>
      <c r="AR58" s="28">
        <v>9.0842899999999993</v>
      </c>
      <c r="AS58">
        <v>9.0842899999999993</v>
      </c>
    </row>
    <row r="59" spans="1:45" x14ac:dyDescent="0.2">
      <c r="A59" s="4">
        <v>120</v>
      </c>
      <c r="B59" s="5">
        <v>42643</v>
      </c>
      <c r="C59" s="4" t="s">
        <v>32</v>
      </c>
      <c r="D59" s="4" t="s">
        <v>33</v>
      </c>
      <c r="E59" s="4" t="s">
        <v>34</v>
      </c>
      <c r="F59" s="4" t="s">
        <v>35</v>
      </c>
      <c r="G59" s="4" t="s">
        <v>36</v>
      </c>
      <c r="H59" s="4" t="s">
        <v>37</v>
      </c>
      <c r="I59" s="4" t="s">
        <v>38</v>
      </c>
      <c r="J59" s="4" t="s">
        <v>78</v>
      </c>
      <c r="K59" s="4" t="s">
        <v>79</v>
      </c>
      <c r="L59" s="5">
        <v>42654</v>
      </c>
      <c r="M59" s="5">
        <v>43019</v>
      </c>
      <c r="N59" s="4" t="s">
        <v>44</v>
      </c>
      <c r="O59" s="4" t="s">
        <v>42</v>
      </c>
      <c r="P59" s="6">
        <v>9.1926900000000007</v>
      </c>
      <c r="Q59" s="6">
        <v>9.1926900000000007</v>
      </c>
      <c r="R59" s="6">
        <v>9.1926900000000007</v>
      </c>
      <c r="S59" s="4"/>
      <c r="T59" s="6">
        <v>9.2247600931051341</v>
      </c>
      <c r="U59" s="6">
        <f t="shared" si="0"/>
        <v>-3.2070093105133424E-2</v>
      </c>
      <c r="V59" s="6">
        <f t="shared" si="1"/>
        <v>-3.2070093105133424E-2</v>
      </c>
      <c r="W59" s="6">
        <f t="shared" si="2"/>
        <v>-3.2070093105133424E-2</v>
      </c>
      <c r="X59" s="6">
        <f t="shared" si="3"/>
        <v>0</v>
      </c>
      <c r="Y59" s="6">
        <f t="shared" si="4"/>
        <v>1</v>
      </c>
      <c r="Z59" s="6">
        <v>0.19190592399715101</v>
      </c>
      <c r="AA59" s="4">
        <v>10</v>
      </c>
      <c r="AB59" s="6">
        <v>5.426674078809867E-2</v>
      </c>
      <c r="AC59" s="6">
        <v>-0.88136070491871588</v>
      </c>
      <c r="AD59" s="6">
        <v>0.22767004144248881</v>
      </c>
      <c r="AE59" s="6">
        <v>9.1077156813443096</v>
      </c>
      <c r="AF59" s="6">
        <v>9.2996216053414607</v>
      </c>
      <c r="AG59" s="4">
        <v>-1</v>
      </c>
      <c r="AH59" s="4">
        <v>2</v>
      </c>
      <c r="AI59" s="4">
        <v>0</v>
      </c>
      <c r="AJ59" s="4">
        <v>0</v>
      </c>
      <c r="AK59" s="7">
        <v>1</v>
      </c>
      <c r="AL59" s="4">
        <v>4</v>
      </c>
      <c r="AM59" s="4">
        <v>1</v>
      </c>
      <c r="AN59" s="4">
        <v>1</v>
      </c>
      <c r="AO59" s="4">
        <v>0</v>
      </c>
      <c r="AP59" s="4">
        <v>1</v>
      </c>
      <c r="AR59" s="28">
        <v>9.1926900000000007</v>
      </c>
      <c r="AS59">
        <v>9.1926900000000007</v>
      </c>
    </row>
    <row r="60" spans="1:45" x14ac:dyDescent="0.2">
      <c r="A60" s="4">
        <v>120</v>
      </c>
      <c r="B60" s="5">
        <v>42643</v>
      </c>
      <c r="C60" s="4" t="s">
        <v>32</v>
      </c>
      <c r="D60" s="4" t="s">
        <v>33</v>
      </c>
      <c r="E60" s="4" t="s">
        <v>34</v>
      </c>
      <c r="F60" s="4" t="s">
        <v>35</v>
      </c>
      <c r="G60" s="4" t="s">
        <v>36</v>
      </c>
      <c r="H60" s="4" t="s">
        <v>37</v>
      </c>
      <c r="I60" s="4" t="s">
        <v>38</v>
      </c>
      <c r="J60" s="4" t="s">
        <v>78</v>
      </c>
      <c r="K60" s="4" t="s">
        <v>79</v>
      </c>
      <c r="L60" s="5">
        <v>42661</v>
      </c>
      <c r="M60" s="5">
        <v>43026</v>
      </c>
      <c r="N60" s="4" t="s">
        <v>45</v>
      </c>
      <c r="O60" s="4" t="s">
        <v>42</v>
      </c>
      <c r="P60" s="6">
        <v>9.2306399999999993</v>
      </c>
      <c r="Q60" s="6">
        <v>9.2306299999999997</v>
      </c>
      <c r="R60" s="6">
        <v>9.2306299999999997</v>
      </c>
      <c r="S60" s="4"/>
      <c r="T60" s="6">
        <v>9.2926927263473615</v>
      </c>
      <c r="U60" s="6">
        <f t="shared" si="0"/>
        <v>-6.2052726347362253E-2</v>
      </c>
      <c r="V60" s="6">
        <f t="shared" si="1"/>
        <v>-6.2062726347361874E-2</v>
      </c>
      <c r="W60" s="6">
        <f t="shared" si="2"/>
        <v>-6.2062726347361874E-2</v>
      </c>
      <c r="X60" s="6">
        <f t="shared" si="3"/>
        <v>0</v>
      </c>
      <c r="Y60" s="6">
        <f t="shared" si="4"/>
        <v>0</v>
      </c>
      <c r="Z60" s="6">
        <v>0.23040443917306597</v>
      </c>
      <c r="AA60" s="4">
        <v>10</v>
      </c>
      <c r="AB60" s="6">
        <v>6.9736751626617563E-2</v>
      </c>
      <c r="AC60" s="6">
        <v>-0.9221653676797622</v>
      </c>
      <c r="AD60" s="6">
        <v>-0.21658927100162684</v>
      </c>
      <c r="AE60" s="6">
        <v>9.14706577224017</v>
      </c>
      <c r="AF60" s="6">
        <v>9.377470211413236</v>
      </c>
      <c r="AG60" s="4">
        <v>-1</v>
      </c>
      <c r="AH60" s="4">
        <v>2</v>
      </c>
      <c r="AI60" s="4">
        <v>0</v>
      </c>
      <c r="AJ60" s="4">
        <v>0</v>
      </c>
      <c r="AK60" s="7">
        <v>1</v>
      </c>
      <c r="AL60" s="4">
        <v>2</v>
      </c>
      <c r="AM60" s="4">
        <v>3</v>
      </c>
      <c r="AN60" s="4">
        <v>1</v>
      </c>
      <c r="AO60" s="4">
        <v>0</v>
      </c>
      <c r="AP60" s="4">
        <v>1</v>
      </c>
      <c r="AR60" s="28">
        <v>9.2306299999999997</v>
      </c>
      <c r="AS60">
        <v>9.2306299999999997</v>
      </c>
    </row>
    <row r="61" spans="1:45" x14ac:dyDescent="0.2">
      <c r="A61" s="4">
        <v>120</v>
      </c>
      <c r="B61" s="5">
        <v>42643</v>
      </c>
      <c r="C61" s="4" t="s">
        <v>32</v>
      </c>
      <c r="D61" s="4" t="s">
        <v>33</v>
      </c>
      <c r="E61" s="4" t="s">
        <v>34</v>
      </c>
      <c r="F61" s="4" t="s">
        <v>35</v>
      </c>
      <c r="G61" s="4" t="s">
        <v>36</v>
      </c>
      <c r="H61" s="4" t="s">
        <v>37</v>
      </c>
      <c r="I61" s="4" t="s">
        <v>38</v>
      </c>
      <c r="J61" s="4" t="s">
        <v>78</v>
      </c>
      <c r="K61" s="4" t="s">
        <v>79</v>
      </c>
      <c r="L61" s="5">
        <v>42668</v>
      </c>
      <c r="M61" s="5">
        <v>43033</v>
      </c>
      <c r="N61" s="4" t="s">
        <v>46</v>
      </c>
      <c r="O61" s="4" t="s">
        <v>42</v>
      </c>
      <c r="P61" s="6">
        <v>9.2653300000000005</v>
      </c>
      <c r="Q61" s="6">
        <v>9.2653099999999995</v>
      </c>
      <c r="R61" s="6">
        <v>9.2653099999999995</v>
      </c>
      <c r="S61" s="4" t="s">
        <v>43</v>
      </c>
      <c r="T61" s="6">
        <v>9.3623154526272288</v>
      </c>
      <c r="U61" s="6">
        <f t="shared" si="0"/>
        <v>-9.6985452627228241E-2</v>
      </c>
      <c r="V61" s="6">
        <f t="shared" si="1"/>
        <v>-9.7005452627229261E-2</v>
      </c>
      <c r="W61" s="6">
        <f t="shared" si="2"/>
        <v>-9.7005452627229261E-2</v>
      </c>
      <c r="X61" s="6">
        <f t="shared" si="3"/>
        <v>0</v>
      </c>
      <c r="Y61" s="6">
        <f t="shared" si="4"/>
        <v>0</v>
      </c>
      <c r="Z61" s="6">
        <v>0.2304208540797994</v>
      </c>
      <c r="AA61" s="4">
        <v>10</v>
      </c>
      <c r="AB61" s="6">
        <v>7.6178247042715849E-2</v>
      </c>
      <c r="AC61" s="6">
        <v>-0.72282461282898747</v>
      </c>
      <c r="AD61" s="6">
        <v>-0.92657744792761454</v>
      </c>
      <c r="AE61" s="6">
        <v>9.2223896186341694</v>
      </c>
      <c r="AF61" s="6">
        <v>9.4528104727139688</v>
      </c>
      <c r="AG61" s="4">
        <v>-2</v>
      </c>
      <c r="AH61" s="4">
        <v>1</v>
      </c>
      <c r="AI61" s="4">
        <v>1</v>
      </c>
      <c r="AJ61" s="7">
        <v>1</v>
      </c>
      <c r="AK61" s="4">
        <v>0</v>
      </c>
      <c r="AL61" s="4">
        <v>2</v>
      </c>
      <c r="AM61" s="4">
        <v>3</v>
      </c>
      <c r="AN61" s="4">
        <v>1</v>
      </c>
      <c r="AO61" s="4">
        <v>0</v>
      </c>
      <c r="AP61" s="4">
        <v>1</v>
      </c>
      <c r="AR61" s="28">
        <v>9.2653099999999995</v>
      </c>
      <c r="AS61">
        <v>9.2653099999999995</v>
      </c>
    </row>
    <row r="62" spans="1:45" x14ac:dyDescent="0.2">
      <c r="A62" s="4">
        <v>120</v>
      </c>
      <c r="B62" s="5">
        <v>42643</v>
      </c>
      <c r="C62" s="4" t="s">
        <v>32</v>
      </c>
      <c r="D62" s="4" t="s">
        <v>33</v>
      </c>
      <c r="E62" s="4" t="s">
        <v>34</v>
      </c>
      <c r="F62" s="4" t="s">
        <v>35</v>
      </c>
      <c r="G62" s="4" t="s">
        <v>36</v>
      </c>
      <c r="H62" s="4" t="s">
        <v>37</v>
      </c>
      <c r="I62" s="4" t="s">
        <v>38</v>
      </c>
      <c r="J62" s="4" t="s">
        <v>78</v>
      </c>
      <c r="K62" s="4" t="s">
        <v>79</v>
      </c>
      <c r="L62" s="5">
        <v>42678</v>
      </c>
      <c r="M62" s="5">
        <v>43045</v>
      </c>
      <c r="N62" s="4" t="s">
        <v>47</v>
      </c>
      <c r="O62" s="4" t="s">
        <v>42</v>
      </c>
      <c r="P62" s="6">
        <v>9.3057999999999996</v>
      </c>
      <c r="Q62" s="6">
        <v>9.3057999999999996</v>
      </c>
      <c r="R62" s="6">
        <v>9.3057999999999996</v>
      </c>
      <c r="S62" s="4" t="s">
        <v>43</v>
      </c>
      <c r="T62" s="6">
        <v>9.4428979483329467</v>
      </c>
      <c r="U62" s="6">
        <f t="shared" si="0"/>
        <v>-0.13709794833294708</v>
      </c>
      <c r="V62" s="6">
        <f t="shared" si="1"/>
        <v>-0.13709794833294708</v>
      </c>
      <c r="W62" s="6">
        <f t="shared" si="2"/>
        <v>-0.13709794833294708</v>
      </c>
      <c r="X62" s="6">
        <f t="shared" si="3"/>
        <v>0</v>
      </c>
      <c r="Y62" s="6">
        <f t="shared" si="4"/>
        <v>1</v>
      </c>
      <c r="Z62" s="6">
        <v>0.28356986220693337</v>
      </c>
      <c r="AA62" s="4">
        <v>10</v>
      </c>
      <c r="AB62" s="6">
        <v>9.7145367194494223E-2</v>
      </c>
      <c r="AC62" s="6">
        <v>-0.65629751877825293</v>
      </c>
      <c r="AD62" s="6">
        <v>-1.0067979317458211</v>
      </c>
      <c r="AE62" s="6">
        <v>9.2739885970923606</v>
      </c>
      <c r="AF62" s="6">
        <v>9.5575584592992939</v>
      </c>
      <c r="AG62" s="4">
        <v>-2</v>
      </c>
      <c r="AH62" s="4">
        <v>1</v>
      </c>
      <c r="AI62" s="4">
        <v>1</v>
      </c>
      <c r="AJ62" s="7">
        <v>1</v>
      </c>
      <c r="AK62" s="4">
        <v>0</v>
      </c>
      <c r="AL62" s="4">
        <v>2</v>
      </c>
      <c r="AM62" s="4">
        <v>3</v>
      </c>
      <c r="AN62" s="4">
        <v>1</v>
      </c>
      <c r="AO62" s="4">
        <v>0</v>
      </c>
      <c r="AP62" s="4">
        <v>1</v>
      </c>
      <c r="AR62" s="28">
        <v>9.3057999999999996</v>
      </c>
      <c r="AS62">
        <v>9.3057999999999996</v>
      </c>
    </row>
    <row r="63" spans="1:45" x14ac:dyDescent="0.2">
      <c r="A63" s="4">
        <v>120</v>
      </c>
      <c r="B63" s="5">
        <v>42643</v>
      </c>
      <c r="C63" s="4" t="s">
        <v>32</v>
      </c>
      <c r="D63" s="4" t="s">
        <v>33</v>
      </c>
      <c r="E63" s="4" t="s">
        <v>34</v>
      </c>
      <c r="F63" s="4" t="s">
        <v>35</v>
      </c>
      <c r="G63" s="4" t="s">
        <v>36</v>
      </c>
      <c r="H63" s="4" t="s">
        <v>37</v>
      </c>
      <c r="I63" s="4" t="s">
        <v>38</v>
      </c>
      <c r="J63" s="4" t="s">
        <v>78</v>
      </c>
      <c r="K63" s="4" t="s">
        <v>79</v>
      </c>
      <c r="L63" s="5">
        <v>42709</v>
      </c>
      <c r="M63" s="5">
        <v>43074</v>
      </c>
      <c r="N63" s="4" t="s">
        <v>48</v>
      </c>
      <c r="O63" s="4" t="s">
        <v>42</v>
      </c>
      <c r="P63" s="6">
        <v>9.4698399999999996</v>
      </c>
      <c r="Q63" s="6">
        <v>9.4698399999999996</v>
      </c>
      <c r="R63" s="6">
        <v>9.4698399999999996</v>
      </c>
      <c r="S63" s="4" t="s">
        <v>43</v>
      </c>
      <c r="T63" s="6">
        <v>9.7579581493781475</v>
      </c>
      <c r="U63" s="6">
        <f t="shared" si="0"/>
        <v>-0.28811814937814795</v>
      </c>
      <c r="V63" s="6">
        <f t="shared" si="1"/>
        <v>-0.28811814937814795</v>
      </c>
      <c r="W63" s="6">
        <f t="shared" si="2"/>
        <v>-0.28811814937814795</v>
      </c>
      <c r="X63" s="6">
        <f t="shared" si="3"/>
        <v>0</v>
      </c>
      <c r="Y63" s="6">
        <f t="shared" si="4"/>
        <v>1</v>
      </c>
      <c r="Z63" s="6">
        <v>0.52019522077278246</v>
      </c>
      <c r="AA63" s="4">
        <v>10</v>
      </c>
      <c r="AB63" s="6">
        <v>0.14202274277599977</v>
      </c>
      <c r="AC63" s="6">
        <v>-0.50129224843536713</v>
      </c>
      <c r="AD63" s="6">
        <v>5.6134888380355186E-2</v>
      </c>
      <c r="AE63" s="6">
        <v>9.4698399999999996</v>
      </c>
      <c r="AF63" s="6">
        <v>9.9900352207727821</v>
      </c>
      <c r="AG63" s="4">
        <v>-4</v>
      </c>
      <c r="AH63" s="7">
        <v>2</v>
      </c>
      <c r="AI63" s="4">
        <v>0</v>
      </c>
      <c r="AJ63" s="4">
        <v>0</v>
      </c>
      <c r="AK63" s="4">
        <v>1</v>
      </c>
      <c r="AL63" s="4">
        <v>4</v>
      </c>
      <c r="AM63" s="4">
        <v>1</v>
      </c>
      <c r="AN63" s="4">
        <v>0</v>
      </c>
      <c r="AO63" s="4">
        <v>2</v>
      </c>
      <c r="AP63" s="4">
        <v>0</v>
      </c>
      <c r="AR63" s="28">
        <v>9.4698399999999996</v>
      </c>
      <c r="AS63">
        <v>9.4698399999999996</v>
      </c>
    </row>
    <row r="64" spans="1:45" x14ac:dyDescent="0.2">
      <c r="A64" s="4">
        <v>120</v>
      </c>
      <c r="B64" s="5">
        <v>42643</v>
      </c>
      <c r="C64" s="4" t="s">
        <v>32</v>
      </c>
      <c r="D64" s="4" t="s">
        <v>33</v>
      </c>
      <c r="E64" s="4" t="s">
        <v>34</v>
      </c>
      <c r="F64" s="4" t="s">
        <v>35</v>
      </c>
      <c r="G64" s="4" t="s">
        <v>36</v>
      </c>
      <c r="H64" s="4" t="s">
        <v>37</v>
      </c>
      <c r="I64" s="4" t="s">
        <v>38</v>
      </c>
      <c r="J64" s="4" t="s">
        <v>78</v>
      </c>
      <c r="K64" s="4" t="s">
        <v>79</v>
      </c>
      <c r="L64" s="5">
        <v>42739</v>
      </c>
      <c r="M64" s="5">
        <v>43104</v>
      </c>
      <c r="N64" s="4" t="s">
        <v>49</v>
      </c>
      <c r="O64" s="4" t="s">
        <v>42</v>
      </c>
      <c r="P64" s="6">
        <v>9.7105899999999998</v>
      </c>
      <c r="Q64" s="6">
        <v>9.7105899999999998</v>
      </c>
      <c r="R64" s="6">
        <v>9.7105899999999998</v>
      </c>
      <c r="S64" s="4" t="s">
        <v>43</v>
      </c>
      <c r="T64" s="6">
        <v>10.014830641968874</v>
      </c>
      <c r="U64" s="6">
        <f t="shared" si="0"/>
        <v>-0.30424064196887457</v>
      </c>
      <c r="V64" s="6">
        <f t="shared" si="1"/>
        <v>-0.30424064196887457</v>
      </c>
      <c r="W64" s="6">
        <f t="shared" si="2"/>
        <v>-0.30424064196887457</v>
      </c>
      <c r="X64" s="6">
        <f t="shared" si="3"/>
        <v>0</v>
      </c>
      <c r="Y64" s="6">
        <f t="shared" si="4"/>
        <v>1</v>
      </c>
      <c r="Z64" s="6">
        <v>0.63820159979329105</v>
      </c>
      <c r="AA64" s="4">
        <v>10</v>
      </c>
      <c r="AB64" s="6">
        <v>0.1796295863775017</v>
      </c>
      <c r="AC64" s="6">
        <v>0.18982297579023194</v>
      </c>
      <c r="AD64" s="6">
        <v>-0.36912123190634194</v>
      </c>
      <c r="AE64" s="6">
        <v>9.7105899999999998</v>
      </c>
      <c r="AF64" s="6">
        <v>10.348791599793291</v>
      </c>
      <c r="AG64" s="4">
        <v>-3</v>
      </c>
      <c r="AH64" s="4">
        <v>1</v>
      </c>
      <c r="AI64" s="7">
        <v>1</v>
      </c>
      <c r="AJ64" s="4">
        <v>0</v>
      </c>
      <c r="AK64" s="4">
        <v>1</v>
      </c>
      <c r="AL64" s="4">
        <v>4</v>
      </c>
      <c r="AM64" s="4">
        <v>1</v>
      </c>
      <c r="AN64" s="4">
        <v>0</v>
      </c>
      <c r="AO64" s="4">
        <v>2</v>
      </c>
      <c r="AP64" s="4">
        <v>0</v>
      </c>
      <c r="AR64" s="28">
        <v>9.7105899999999998</v>
      </c>
      <c r="AS64">
        <v>9.7105899999999998</v>
      </c>
    </row>
    <row r="65" spans="1:45" x14ac:dyDescent="0.2">
      <c r="A65" s="4">
        <v>120</v>
      </c>
      <c r="B65" s="5">
        <v>42643</v>
      </c>
      <c r="C65" s="4" t="s">
        <v>32</v>
      </c>
      <c r="D65" s="4" t="s">
        <v>33</v>
      </c>
      <c r="E65" s="4" t="s">
        <v>34</v>
      </c>
      <c r="F65" s="4" t="s">
        <v>35</v>
      </c>
      <c r="G65" s="4" t="s">
        <v>36</v>
      </c>
      <c r="H65" s="4" t="s">
        <v>37</v>
      </c>
      <c r="I65" s="4" t="s">
        <v>38</v>
      </c>
      <c r="J65" s="4" t="s">
        <v>78</v>
      </c>
      <c r="K65" s="4" t="s">
        <v>79</v>
      </c>
      <c r="L65" s="5">
        <v>42829</v>
      </c>
      <c r="M65" s="5">
        <v>43194</v>
      </c>
      <c r="N65" s="4" t="s">
        <v>50</v>
      </c>
      <c r="O65" s="4" t="s">
        <v>42</v>
      </c>
      <c r="P65" s="6">
        <v>10.21941</v>
      </c>
      <c r="Q65" s="6">
        <v>10.21941</v>
      </c>
      <c r="R65" s="6">
        <v>10.21941</v>
      </c>
      <c r="S65" s="4" t="s">
        <v>43</v>
      </c>
      <c r="T65" s="6">
        <v>10.582778321349748</v>
      </c>
      <c r="U65" s="6">
        <f t="shared" si="0"/>
        <v>-0.36336832134974806</v>
      </c>
      <c r="V65" s="6">
        <f t="shared" si="1"/>
        <v>-0.36336832134974806</v>
      </c>
      <c r="W65" s="6">
        <f t="shared" si="2"/>
        <v>-0.36336832134974806</v>
      </c>
      <c r="X65" s="6">
        <f t="shared" si="3"/>
        <v>0</v>
      </c>
      <c r="Y65" s="6">
        <f t="shared" si="4"/>
        <v>1</v>
      </c>
      <c r="Z65" s="6">
        <v>0.79387620389884361</v>
      </c>
      <c r="AA65" s="4">
        <v>10</v>
      </c>
      <c r="AB65" s="6">
        <v>0.23199613425551913</v>
      </c>
      <c r="AC65" s="6">
        <v>0.4163596717507802</v>
      </c>
      <c r="AD65" s="6">
        <v>-0.53765512309938979</v>
      </c>
      <c r="AE65" s="6">
        <v>10.21941</v>
      </c>
      <c r="AF65" s="6">
        <v>11.013286203898843</v>
      </c>
      <c r="AG65" s="4">
        <v>-3</v>
      </c>
      <c r="AH65" s="4">
        <v>1</v>
      </c>
      <c r="AI65" s="7">
        <v>1</v>
      </c>
      <c r="AJ65" s="4">
        <v>0</v>
      </c>
      <c r="AK65" s="4">
        <v>2</v>
      </c>
      <c r="AL65" s="4">
        <v>3</v>
      </c>
      <c r="AM65" s="4">
        <v>0</v>
      </c>
      <c r="AN65" s="4">
        <v>1</v>
      </c>
      <c r="AO65" s="4">
        <v>1</v>
      </c>
      <c r="AP65" s="4">
        <v>1</v>
      </c>
      <c r="AR65" s="28">
        <v>10.21941</v>
      </c>
      <c r="AS65">
        <v>10.21941</v>
      </c>
    </row>
    <row r="66" spans="1:45" x14ac:dyDescent="0.2">
      <c r="A66" s="4">
        <v>120</v>
      </c>
      <c r="B66" s="5">
        <v>42643</v>
      </c>
      <c r="C66" s="4" t="s">
        <v>32</v>
      </c>
      <c r="D66" s="4" t="s">
        <v>33</v>
      </c>
      <c r="E66" s="4" t="s">
        <v>34</v>
      </c>
      <c r="F66" s="4" t="s">
        <v>35</v>
      </c>
      <c r="G66" s="4" t="s">
        <v>36</v>
      </c>
      <c r="H66" s="4" t="s">
        <v>37</v>
      </c>
      <c r="I66" s="4" t="s">
        <v>38</v>
      </c>
      <c r="J66" s="4" t="s">
        <v>78</v>
      </c>
      <c r="K66" s="4" t="s">
        <v>79</v>
      </c>
      <c r="L66" s="5">
        <v>42920</v>
      </c>
      <c r="M66" s="5">
        <v>43285</v>
      </c>
      <c r="N66" s="4" t="s">
        <v>51</v>
      </c>
      <c r="O66" s="4" t="s">
        <v>42</v>
      </c>
      <c r="P66" s="6">
        <v>10.888590000000001</v>
      </c>
      <c r="Q66" s="6">
        <v>10.888590000000001</v>
      </c>
      <c r="R66" s="6">
        <v>10.888590000000001</v>
      </c>
      <c r="S66" s="4"/>
      <c r="T66" s="6">
        <v>11.048708904080888</v>
      </c>
      <c r="U66" s="6">
        <f t="shared" si="0"/>
        <v>-0.16011890408088725</v>
      </c>
      <c r="V66" s="6">
        <f t="shared" si="1"/>
        <v>-0.16011890408088725</v>
      </c>
      <c r="W66" s="6">
        <f t="shared" si="2"/>
        <v>-0.16011890408088725</v>
      </c>
      <c r="X66" s="6">
        <f t="shared" si="3"/>
        <v>0</v>
      </c>
      <c r="Y66" s="6">
        <f t="shared" si="4"/>
        <v>1</v>
      </c>
      <c r="Z66" s="6">
        <v>0.66326671792658765</v>
      </c>
      <c r="AA66" s="4">
        <v>10</v>
      </c>
      <c r="AB66" s="6">
        <v>0.18812232646216664</v>
      </c>
      <c r="AC66" s="6">
        <v>0.63627574724209413</v>
      </c>
      <c r="AD66" s="6">
        <v>-8.7237193757676579E-2</v>
      </c>
      <c r="AE66" s="6">
        <v>10.770211705198667</v>
      </c>
      <c r="AF66" s="6">
        <v>11.433478423125255</v>
      </c>
      <c r="AG66" s="4">
        <v>-1</v>
      </c>
      <c r="AH66" s="4">
        <v>1</v>
      </c>
      <c r="AI66" s="4">
        <v>0</v>
      </c>
      <c r="AJ66" s="4">
        <v>1</v>
      </c>
      <c r="AK66" s="7">
        <v>1</v>
      </c>
      <c r="AL66" s="4">
        <v>4</v>
      </c>
      <c r="AM66" s="4">
        <v>1</v>
      </c>
      <c r="AN66" s="4">
        <v>0</v>
      </c>
      <c r="AO66" s="4">
        <v>0</v>
      </c>
      <c r="AP66" s="4">
        <v>2</v>
      </c>
      <c r="AR66" s="28">
        <v>10.888590000000001</v>
      </c>
      <c r="AS66">
        <v>10.888590000000001</v>
      </c>
    </row>
    <row r="67" spans="1:45" x14ac:dyDescent="0.2">
      <c r="A67" s="4">
        <v>120</v>
      </c>
      <c r="B67" s="5">
        <v>42643</v>
      </c>
      <c r="C67" s="4" t="s">
        <v>32</v>
      </c>
      <c r="D67" s="4" t="s">
        <v>33</v>
      </c>
      <c r="E67" s="4" t="s">
        <v>34</v>
      </c>
      <c r="F67" s="4" t="s">
        <v>35</v>
      </c>
      <c r="G67" s="4" t="s">
        <v>36</v>
      </c>
      <c r="H67" s="4" t="s">
        <v>37</v>
      </c>
      <c r="I67" s="4" t="s">
        <v>38</v>
      </c>
      <c r="J67" s="4" t="s">
        <v>78</v>
      </c>
      <c r="K67" s="4" t="s">
        <v>79</v>
      </c>
      <c r="L67" s="5">
        <v>43012</v>
      </c>
      <c r="M67" s="5">
        <v>43377</v>
      </c>
      <c r="N67" s="4" t="s">
        <v>42</v>
      </c>
      <c r="O67" s="4" t="s">
        <v>42</v>
      </c>
      <c r="P67" s="6">
        <v>11.502039999999999</v>
      </c>
      <c r="Q67" s="6">
        <v>11.502039999999999</v>
      </c>
      <c r="R67" s="6">
        <v>11.502039999999999</v>
      </c>
      <c r="S67" s="4"/>
      <c r="T67" s="6">
        <v>11.393875207651941</v>
      </c>
      <c r="U67" s="6">
        <f t="shared" ref="U67:U105" si="5">+P67-T67</f>
        <v>0.10816479234805776</v>
      </c>
      <c r="V67" s="6">
        <f t="shared" ref="V67:V105" si="6">+Q67-T67</f>
        <v>0.10816479234805776</v>
      </c>
      <c r="W67" s="6">
        <f t="shared" si="2"/>
        <v>0.10816479234805776</v>
      </c>
      <c r="X67" s="6">
        <f t="shared" si="3"/>
        <v>0</v>
      </c>
      <c r="Y67" s="6">
        <f t="shared" si="4"/>
        <v>1</v>
      </c>
      <c r="Z67" s="6">
        <v>0.62155463558526414</v>
      </c>
      <c r="AA67" s="4">
        <v>10</v>
      </c>
      <c r="AB67" s="6">
        <v>0.16906167065971683</v>
      </c>
      <c r="AC67" s="6">
        <v>-0.7237865055074767</v>
      </c>
      <c r="AD67" s="6">
        <v>0.35374594495201928</v>
      </c>
      <c r="AE67" s="6">
        <v>11.03254036298258</v>
      </c>
      <c r="AF67" s="6">
        <v>11.654094998567844</v>
      </c>
      <c r="AG67" s="4">
        <v>1</v>
      </c>
      <c r="AH67" s="4">
        <v>2</v>
      </c>
      <c r="AI67" s="4">
        <v>0</v>
      </c>
      <c r="AJ67" s="4">
        <v>0</v>
      </c>
      <c r="AK67" s="4">
        <v>0</v>
      </c>
      <c r="AL67" s="4">
        <v>4</v>
      </c>
      <c r="AM67" s="7">
        <v>2</v>
      </c>
      <c r="AN67" s="4">
        <v>0</v>
      </c>
      <c r="AO67" s="4">
        <v>1</v>
      </c>
      <c r="AP67" s="4">
        <v>1</v>
      </c>
      <c r="AR67" s="28">
        <v>11.502039999999999</v>
      </c>
      <c r="AS67">
        <v>11.502039999999999</v>
      </c>
    </row>
    <row r="68" spans="1:45" x14ac:dyDescent="0.2">
      <c r="A68" s="4">
        <v>120</v>
      </c>
      <c r="B68" s="5">
        <v>42643</v>
      </c>
      <c r="C68" s="4" t="s">
        <v>32</v>
      </c>
      <c r="D68" s="4" t="s">
        <v>33</v>
      </c>
      <c r="E68" s="4" t="s">
        <v>34</v>
      </c>
      <c r="F68" s="4" t="s">
        <v>35</v>
      </c>
      <c r="G68" s="4" t="s">
        <v>36</v>
      </c>
      <c r="H68" s="4" t="s">
        <v>37</v>
      </c>
      <c r="I68" s="4" t="s">
        <v>38</v>
      </c>
      <c r="J68" s="4" t="s">
        <v>78</v>
      </c>
      <c r="K68" s="4" t="s">
        <v>79</v>
      </c>
      <c r="L68" s="5">
        <v>43377</v>
      </c>
      <c r="M68" s="5">
        <v>43742</v>
      </c>
      <c r="N68" s="4" t="s">
        <v>52</v>
      </c>
      <c r="O68" s="4" t="s">
        <v>42</v>
      </c>
      <c r="P68" s="6">
        <v>12.016310000000001</v>
      </c>
      <c r="Q68" s="6">
        <v>12.016310000000001</v>
      </c>
      <c r="R68" s="6">
        <v>12.016310000000001</v>
      </c>
      <c r="S68" s="4" t="s">
        <v>54</v>
      </c>
      <c r="T68" s="6">
        <v>12.388702410100468</v>
      </c>
      <c r="U68" s="6">
        <f t="shared" si="5"/>
        <v>-0.37239241010046698</v>
      </c>
      <c r="V68" s="6">
        <f t="shared" si="6"/>
        <v>-0.37239241010046698</v>
      </c>
      <c r="W68" s="6">
        <f t="shared" si="2"/>
        <v>-0.37239241010046698</v>
      </c>
      <c r="X68" s="6">
        <f t="shared" si="3"/>
        <v>0</v>
      </c>
      <c r="Y68" s="6">
        <f t="shared" si="4"/>
        <v>1</v>
      </c>
      <c r="Z68" s="6">
        <v>0.57392157851617931</v>
      </c>
      <c r="AA68" s="4">
        <v>10</v>
      </c>
      <c r="AB68" s="6">
        <v>0.19085847005001319</v>
      </c>
      <c r="AC68" s="6">
        <v>-0.49169399884124343</v>
      </c>
      <c r="AD68" s="6">
        <v>-0.98432708816469949</v>
      </c>
      <c r="AE68" s="6">
        <v>12.03692342148382</v>
      </c>
      <c r="AF68" s="6">
        <v>12.610844999999999</v>
      </c>
      <c r="AG68" s="4">
        <v>-3</v>
      </c>
      <c r="AH68" s="4">
        <v>0</v>
      </c>
      <c r="AI68" s="7">
        <v>2</v>
      </c>
      <c r="AJ68" s="4">
        <v>0</v>
      </c>
      <c r="AK68" s="4">
        <v>1</v>
      </c>
      <c r="AL68" s="4">
        <v>2</v>
      </c>
      <c r="AM68" s="4">
        <v>2</v>
      </c>
      <c r="AN68" s="4">
        <v>3</v>
      </c>
      <c r="AO68" s="4">
        <v>0</v>
      </c>
      <c r="AP68" s="4">
        <v>0</v>
      </c>
      <c r="AR68" s="28">
        <v>12.016310000000001</v>
      </c>
      <c r="AS68">
        <v>12.016310000000001</v>
      </c>
    </row>
    <row r="69" spans="1:45" x14ac:dyDescent="0.2">
      <c r="A69" s="4">
        <v>120</v>
      </c>
      <c r="B69" s="5">
        <v>42643</v>
      </c>
      <c r="C69" s="4" t="s">
        <v>32</v>
      </c>
      <c r="D69" s="4" t="s">
        <v>33</v>
      </c>
      <c r="E69" s="4" t="s">
        <v>34</v>
      </c>
      <c r="F69" s="4" t="s">
        <v>35</v>
      </c>
      <c r="G69" s="4" t="s">
        <v>36</v>
      </c>
      <c r="H69" s="4" t="s">
        <v>37</v>
      </c>
      <c r="I69" s="4" t="s">
        <v>38</v>
      </c>
      <c r="J69" s="4" t="s">
        <v>78</v>
      </c>
      <c r="K69" s="4" t="s">
        <v>79</v>
      </c>
      <c r="L69" s="5">
        <v>43742</v>
      </c>
      <c r="M69" s="5">
        <v>44109</v>
      </c>
      <c r="N69" s="4" t="s">
        <v>53</v>
      </c>
      <c r="O69" s="4" t="s">
        <v>42</v>
      </c>
      <c r="P69" s="6">
        <v>13.183949999999999</v>
      </c>
      <c r="Q69" s="6">
        <v>13.183949999999999</v>
      </c>
      <c r="R69" s="6">
        <v>13.183949999999999</v>
      </c>
      <c r="S69" s="4" t="s">
        <v>43</v>
      </c>
      <c r="T69" s="6">
        <v>13.00662512564865</v>
      </c>
      <c r="U69" s="6">
        <f t="shared" si="5"/>
        <v>0.17732487435134914</v>
      </c>
      <c r="V69" s="6">
        <f t="shared" si="6"/>
        <v>0.17732487435134914</v>
      </c>
      <c r="W69" s="6">
        <f t="shared" si="2"/>
        <v>0.17732487435134914</v>
      </c>
      <c r="X69" s="6">
        <f t="shared" si="3"/>
        <v>0</v>
      </c>
      <c r="Y69" s="6">
        <f t="shared" si="4"/>
        <v>1</v>
      </c>
      <c r="Z69" s="6">
        <v>0.41181502679999937</v>
      </c>
      <c r="AA69" s="4">
        <v>10</v>
      </c>
      <c r="AB69" s="6">
        <v>0.13592417835025514</v>
      </c>
      <c r="AC69" s="6">
        <v>-0.15323370624122939</v>
      </c>
      <c r="AD69" s="6">
        <v>-1.0813199157325852</v>
      </c>
      <c r="AE69" s="6">
        <v>12.7721349732</v>
      </c>
      <c r="AF69" s="6">
        <v>13.183949999999999</v>
      </c>
      <c r="AG69" s="4">
        <v>2</v>
      </c>
      <c r="AH69" s="4">
        <v>1</v>
      </c>
      <c r="AI69" s="4">
        <v>1</v>
      </c>
      <c r="AJ69" s="4">
        <v>0</v>
      </c>
      <c r="AK69" s="4">
        <v>2</v>
      </c>
      <c r="AL69" s="4">
        <v>2</v>
      </c>
      <c r="AM69" s="4">
        <v>1</v>
      </c>
      <c r="AN69" s="7">
        <v>2</v>
      </c>
      <c r="AO69" s="4">
        <v>0</v>
      </c>
      <c r="AP69" s="4">
        <v>1</v>
      </c>
      <c r="AR69" s="28">
        <v>13.183949999999999</v>
      </c>
      <c r="AS69">
        <v>13.183949999999999</v>
      </c>
    </row>
    <row r="70" spans="1:45" x14ac:dyDescent="0.2">
      <c r="A70" s="4">
        <v>120</v>
      </c>
      <c r="B70" s="5">
        <v>42643</v>
      </c>
      <c r="C70" s="4" t="s">
        <v>32</v>
      </c>
      <c r="D70" s="4" t="s">
        <v>33</v>
      </c>
      <c r="E70" s="4" t="s">
        <v>34</v>
      </c>
      <c r="F70" s="4" t="s">
        <v>35</v>
      </c>
      <c r="G70" s="4" t="s">
        <v>36</v>
      </c>
      <c r="H70" s="4" t="s">
        <v>37</v>
      </c>
      <c r="I70" s="4" t="s">
        <v>38</v>
      </c>
      <c r="J70" s="4" t="s">
        <v>78</v>
      </c>
      <c r="K70" s="4" t="s">
        <v>79</v>
      </c>
      <c r="L70" s="5">
        <v>44109</v>
      </c>
      <c r="M70" s="5">
        <v>44474</v>
      </c>
      <c r="N70" s="4" t="s">
        <v>55</v>
      </c>
      <c r="O70" s="4" t="s">
        <v>42</v>
      </c>
      <c r="P70" s="6">
        <v>12.91117</v>
      </c>
      <c r="Q70" s="6">
        <v>12.42028</v>
      </c>
      <c r="R70" s="6">
        <v>12.91117</v>
      </c>
      <c r="S70" s="4" t="s">
        <v>43</v>
      </c>
      <c r="T70" s="6">
        <v>12.810208826648308</v>
      </c>
      <c r="U70" s="6">
        <f t="shared" si="5"/>
        <v>0.10096117335169197</v>
      </c>
      <c r="V70" s="6">
        <f t="shared" si="6"/>
        <v>-0.3899288266483083</v>
      </c>
      <c r="W70" s="6">
        <f t="shared" si="2"/>
        <v>0.10096117335169197</v>
      </c>
      <c r="X70" s="6">
        <f t="shared" si="3"/>
        <v>0</v>
      </c>
      <c r="Y70" s="6">
        <f t="shared" si="4"/>
        <v>0</v>
      </c>
      <c r="Z70" s="6">
        <v>0.26307764103793474</v>
      </c>
      <c r="AA70" s="4">
        <v>10</v>
      </c>
      <c r="AB70" s="6">
        <v>9.3465684242262467E-2</v>
      </c>
      <c r="AC70" s="6">
        <v>-0.40062543901098863</v>
      </c>
      <c r="AD70" s="6">
        <v>-1.1712538838216944</v>
      </c>
      <c r="AE70" s="6">
        <v>12.648092358962066</v>
      </c>
      <c r="AF70" s="6">
        <v>12.91117</v>
      </c>
      <c r="AG70" s="4">
        <v>2</v>
      </c>
      <c r="AH70" s="4">
        <v>1</v>
      </c>
      <c r="AI70" s="4">
        <v>1</v>
      </c>
      <c r="AJ70" s="4">
        <v>1</v>
      </c>
      <c r="AK70" s="4">
        <v>0</v>
      </c>
      <c r="AL70" s="4">
        <v>3</v>
      </c>
      <c r="AM70" s="4">
        <v>0</v>
      </c>
      <c r="AN70" s="7">
        <v>3</v>
      </c>
      <c r="AO70" s="4">
        <v>0</v>
      </c>
      <c r="AP70" s="4">
        <v>1</v>
      </c>
      <c r="AR70" s="28">
        <v>12.42028</v>
      </c>
      <c r="AS70">
        <v>12.91117</v>
      </c>
    </row>
    <row r="71" spans="1:45" x14ac:dyDescent="0.2">
      <c r="A71" s="4">
        <v>120</v>
      </c>
      <c r="B71" s="5">
        <v>42643</v>
      </c>
      <c r="C71" s="4" t="s">
        <v>32</v>
      </c>
      <c r="D71" s="4" t="s">
        <v>33</v>
      </c>
      <c r="E71" s="4" t="s">
        <v>34</v>
      </c>
      <c r="F71" s="4" t="s">
        <v>35</v>
      </c>
      <c r="G71" s="4" t="s">
        <v>36</v>
      </c>
      <c r="H71" s="4" t="s">
        <v>37</v>
      </c>
      <c r="I71" s="4" t="s">
        <v>38</v>
      </c>
      <c r="J71" s="4" t="s">
        <v>78</v>
      </c>
      <c r="K71" s="4" t="s">
        <v>79</v>
      </c>
      <c r="L71" s="5">
        <v>44473</v>
      </c>
      <c r="M71" s="5">
        <v>44838</v>
      </c>
      <c r="N71" s="4" t="s">
        <v>56</v>
      </c>
      <c r="O71" s="4" t="s">
        <v>42</v>
      </c>
      <c r="P71" s="6">
        <v>12.324490000000001</v>
      </c>
      <c r="Q71" s="6">
        <v>12.8139</v>
      </c>
      <c r="R71" s="6">
        <v>12.324490000000001</v>
      </c>
      <c r="S71" s="4"/>
      <c r="T71" s="6">
        <v>12.348315673712717</v>
      </c>
      <c r="U71" s="6">
        <f t="shared" si="5"/>
        <v>-2.3825673712716267E-2</v>
      </c>
      <c r="V71" s="6">
        <f t="shared" si="6"/>
        <v>0.46558432628728319</v>
      </c>
      <c r="W71" s="6">
        <f t="shared" si="2"/>
        <v>-2.3825673712716267E-2</v>
      </c>
      <c r="X71" s="6">
        <f t="shared" si="3"/>
        <v>0</v>
      </c>
      <c r="Y71" s="6">
        <f t="shared" si="4"/>
        <v>0</v>
      </c>
      <c r="Z71" s="6">
        <v>0.22653595530242221</v>
      </c>
      <c r="AA71" s="4">
        <v>10</v>
      </c>
      <c r="AB71" s="6">
        <v>7.4119111528721346E-2</v>
      </c>
      <c r="AC71" s="6">
        <v>0.14459434372206481</v>
      </c>
      <c r="AD71" s="6">
        <v>-1.1314926808510581</v>
      </c>
      <c r="AE71" s="6">
        <v>12.229916044697578</v>
      </c>
      <c r="AF71" s="6">
        <v>12.456452000000001</v>
      </c>
      <c r="AG71" s="4">
        <v>0</v>
      </c>
      <c r="AH71" s="4">
        <v>1</v>
      </c>
      <c r="AI71" s="4">
        <v>1</v>
      </c>
      <c r="AJ71" s="4">
        <v>0</v>
      </c>
      <c r="AK71" s="4">
        <v>1</v>
      </c>
      <c r="AL71" s="7">
        <v>3</v>
      </c>
      <c r="AM71" s="4">
        <v>1</v>
      </c>
      <c r="AN71" s="4">
        <v>2</v>
      </c>
      <c r="AO71" s="4">
        <v>0</v>
      </c>
      <c r="AP71" s="4">
        <v>1</v>
      </c>
      <c r="AR71" s="28">
        <v>12.8139</v>
      </c>
      <c r="AS71">
        <v>12.324490000000001</v>
      </c>
    </row>
    <row r="72" spans="1:45" x14ac:dyDescent="0.2">
      <c r="A72" s="4">
        <v>120</v>
      </c>
      <c r="B72" s="5">
        <v>42643</v>
      </c>
      <c r="C72" s="4" t="s">
        <v>32</v>
      </c>
      <c r="D72" s="4" t="s">
        <v>33</v>
      </c>
      <c r="E72" s="4" t="s">
        <v>34</v>
      </c>
      <c r="F72" s="4" t="s">
        <v>35</v>
      </c>
      <c r="G72" s="4" t="s">
        <v>36</v>
      </c>
      <c r="H72" s="4" t="s">
        <v>37</v>
      </c>
      <c r="I72" s="4" t="s">
        <v>38</v>
      </c>
      <c r="J72" s="4" t="s">
        <v>78</v>
      </c>
      <c r="K72" s="4" t="s">
        <v>79</v>
      </c>
      <c r="L72" s="5">
        <v>44838</v>
      </c>
      <c r="M72" s="5">
        <v>45203</v>
      </c>
      <c r="N72" s="4" t="s">
        <v>57</v>
      </c>
      <c r="O72" s="4" t="s">
        <v>42</v>
      </c>
      <c r="P72" s="6">
        <v>11.81967</v>
      </c>
      <c r="Q72" s="6">
        <v>11.81967</v>
      </c>
      <c r="R72" s="6">
        <v>11.81967</v>
      </c>
      <c r="S72" s="4"/>
      <c r="T72" s="6">
        <v>11.894225058944766</v>
      </c>
      <c r="U72" s="6">
        <f t="shared" si="5"/>
        <v>-7.4555058944765662E-2</v>
      </c>
      <c r="V72" s="6">
        <f t="shared" si="6"/>
        <v>-7.4555058944765662E-2</v>
      </c>
      <c r="W72" s="6">
        <f t="shared" si="2"/>
        <v>-7.4555058944765662E-2</v>
      </c>
      <c r="X72" s="6">
        <f t="shared" si="3"/>
        <v>0</v>
      </c>
      <c r="Y72" s="6">
        <f t="shared" si="4"/>
        <v>1</v>
      </c>
      <c r="Z72" s="6">
        <v>0.25339609902100513</v>
      </c>
      <c r="AA72" s="4">
        <v>10</v>
      </c>
      <c r="AB72" s="6">
        <v>9.2380283448175754E-2</v>
      </c>
      <c r="AC72" s="6">
        <v>0.46362201053378954</v>
      </c>
      <c r="AD72" s="6">
        <v>-1.4178601359047056</v>
      </c>
      <c r="AE72" s="6">
        <v>11.795283740779984</v>
      </c>
      <c r="AF72" s="6">
        <v>12.04867983980099</v>
      </c>
      <c r="AG72" s="4">
        <v>-1</v>
      </c>
      <c r="AH72" s="4">
        <v>0</v>
      </c>
      <c r="AI72" s="4">
        <v>1</v>
      </c>
      <c r="AJ72" s="4">
        <v>1</v>
      </c>
      <c r="AK72" s="7">
        <v>3</v>
      </c>
      <c r="AL72" s="4">
        <v>1</v>
      </c>
      <c r="AM72" s="4">
        <v>1</v>
      </c>
      <c r="AN72" s="4">
        <v>1</v>
      </c>
      <c r="AO72" s="4">
        <v>1</v>
      </c>
      <c r="AP72" s="4">
        <v>1</v>
      </c>
      <c r="AR72" s="28">
        <v>11.81967</v>
      </c>
      <c r="AS72">
        <v>11.81967</v>
      </c>
    </row>
    <row r="73" spans="1:45" x14ac:dyDescent="0.2">
      <c r="A73" s="4">
        <v>120</v>
      </c>
      <c r="B73" s="5">
        <v>42643</v>
      </c>
      <c r="C73" s="4" t="s">
        <v>32</v>
      </c>
      <c r="D73" s="4" t="s">
        <v>33</v>
      </c>
      <c r="E73" s="4" t="s">
        <v>34</v>
      </c>
      <c r="F73" s="4" t="s">
        <v>35</v>
      </c>
      <c r="G73" s="4" t="s">
        <v>36</v>
      </c>
      <c r="H73" s="4" t="s">
        <v>37</v>
      </c>
      <c r="I73" s="4" t="s">
        <v>38</v>
      </c>
      <c r="J73" s="4" t="s">
        <v>78</v>
      </c>
      <c r="K73" s="4" t="s">
        <v>79</v>
      </c>
      <c r="L73" s="5">
        <v>45203</v>
      </c>
      <c r="M73" s="5">
        <v>45569</v>
      </c>
      <c r="N73" s="4" t="s">
        <v>58</v>
      </c>
      <c r="O73" s="4" t="s">
        <v>42</v>
      </c>
      <c r="P73" s="6">
        <v>11.77426</v>
      </c>
      <c r="Q73" s="6">
        <v>11.77426</v>
      </c>
      <c r="R73" s="6">
        <v>11.77426</v>
      </c>
      <c r="S73" s="4" t="s">
        <v>43</v>
      </c>
      <c r="T73" s="6">
        <v>11.63913698540013</v>
      </c>
      <c r="U73" s="6">
        <f t="shared" si="5"/>
        <v>0.13512301459986986</v>
      </c>
      <c r="V73" s="6">
        <f t="shared" si="6"/>
        <v>0.13512301459986986</v>
      </c>
      <c r="W73" s="6">
        <f t="shared" si="2"/>
        <v>0.13512301459986986</v>
      </c>
      <c r="X73" s="6">
        <f t="shared" si="3"/>
        <v>0</v>
      </c>
      <c r="Y73" s="6">
        <f t="shared" si="4"/>
        <v>1</v>
      </c>
      <c r="Z73" s="6">
        <v>0.37670683009597461</v>
      </c>
      <c r="AA73" s="4">
        <v>10</v>
      </c>
      <c r="AB73" s="6">
        <v>0.13460059506144903</v>
      </c>
      <c r="AC73" s="6">
        <v>-0.51754545681533415</v>
      </c>
      <c r="AD73" s="6">
        <v>-1.1545135524645276</v>
      </c>
      <c r="AE73" s="6">
        <v>11.404869413079183</v>
      </c>
      <c r="AF73" s="6">
        <v>11.781576243175158</v>
      </c>
      <c r="AG73" s="4">
        <v>2</v>
      </c>
      <c r="AH73" s="4">
        <v>0</v>
      </c>
      <c r="AI73" s="4">
        <v>2</v>
      </c>
      <c r="AJ73" s="4">
        <v>1</v>
      </c>
      <c r="AK73" s="4">
        <v>0</v>
      </c>
      <c r="AL73" s="4">
        <v>3</v>
      </c>
      <c r="AM73" s="4">
        <v>1</v>
      </c>
      <c r="AN73" s="7">
        <v>2</v>
      </c>
      <c r="AO73" s="4">
        <v>0</v>
      </c>
      <c r="AP73" s="4">
        <v>1</v>
      </c>
      <c r="AR73" s="28">
        <v>11.77426</v>
      </c>
      <c r="AS73">
        <v>11.77426</v>
      </c>
    </row>
    <row r="74" spans="1:45" x14ac:dyDescent="0.2">
      <c r="A74" s="4">
        <v>120</v>
      </c>
      <c r="B74" s="5">
        <v>42643</v>
      </c>
      <c r="C74" s="4" t="s">
        <v>32</v>
      </c>
      <c r="D74" s="4" t="s">
        <v>33</v>
      </c>
      <c r="E74" s="4" t="s">
        <v>34</v>
      </c>
      <c r="F74" s="4" t="s">
        <v>35</v>
      </c>
      <c r="G74" s="4" t="s">
        <v>36</v>
      </c>
      <c r="H74" s="4" t="s">
        <v>37</v>
      </c>
      <c r="I74" s="4" t="s">
        <v>38</v>
      </c>
      <c r="J74" s="4" t="s">
        <v>78</v>
      </c>
      <c r="K74" s="4" t="s">
        <v>79</v>
      </c>
      <c r="L74" s="5">
        <v>45569</v>
      </c>
      <c r="M74" s="5">
        <v>45936</v>
      </c>
      <c r="N74" s="4" t="s">
        <v>59</v>
      </c>
      <c r="O74" s="4" t="s">
        <v>42</v>
      </c>
      <c r="P74" s="6">
        <v>11.7949</v>
      </c>
      <c r="Q74" s="6">
        <v>11.7949</v>
      </c>
      <c r="R74" s="6">
        <v>11.7949</v>
      </c>
      <c r="S74" s="4" t="s">
        <v>43</v>
      </c>
      <c r="T74" s="6">
        <v>11.517813793331504</v>
      </c>
      <c r="U74" s="6">
        <f t="shared" si="5"/>
        <v>0.27708620666849626</v>
      </c>
      <c r="V74" s="6">
        <f t="shared" si="6"/>
        <v>0.27708620666849626</v>
      </c>
      <c r="W74" s="6">
        <f t="shared" si="2"/>
        <v>0.27708620666849626</v>
      </c>
      <c r="X74" s="6">
        <f t="shared" si="3"/>
        <v>0</v>
      </c>
      <c r="Y74" s="6">
        <f t="shared" si="4"/>
        <v>1</v>
      </c>
      <c r="Z74" s="6">
        <v>0.55265664015734828</v>
      </c>
      <c r="AA74" s="4">
        <v>10</v>
      </c>
      <c r="AB74" s="6">
        <v>0.20888138555739597</v>
      </c>
      <c r="AC74" s="6">
        <v>1.5863063906962189E-3</v>
      </c>
      <c r="AD74" s="6">
        <v>-1.5734094515185746</v>
      </c>
      <c r="AE74" s="6">
        <v>11.242243359842652</v>
      </c>
      <c r="AF74" s="6">
        <v>11.7949</v>
      </c>
      <c r="AG74" s="4">
        <v>2</v>
      </c>
      <c r="AH74" s="4">
        <v>0</v>
      </c>
      <c r="AI74" s="4">
        <v>1</v>
      </c>
      <c r="AJ74" s="4">
        <v>2</v>
      </c>
      <c r="AK74" s="4">
        <v>2</v>
      </c>
      <c r="AL74" s="4">
        <v>1</v>
      </c>
      <c r="AM74" s="4">
        <v>1</v>
      </c>
      <c r="AN74" s="7">
        <v>3</v>
      </c>
      <c r="AO74" s="4">
        <v>0</v>
      </c>
      <c r="AP74" s="4">
        <v>0</v>
      </c>
      <c r="AR74" s="28">
        <v>11.7949</v>
      </c>
      <c r="AS74">
        <v>11.7949</v>
      </c>
    </row>
    <row r="75" spans="1:45" x14ac:dyDescent="0.2">
      <c r="A75" s="4">
        <v>120</v>
      </c>
      <c r="B75" s="5">
        <v>42643</v>
      </c>
      <c r="C75" s="4" t="s">
        <v>32</v>
      </c>
      <c r="D75" s="4" t="s">
        <v>33</v>
      </c>
      <c r="E75" s="4" t="s">
        <v>34</v>
      </c>
      <c r="F75" s="4" t="s">
        <v>35</v>
      </c>
      <c r="G75" s="4" t="s">
        <v>36</v>
      </c>
      <c r="H75" s="4" t="s">
        <v>37</v>
      </c>
      <c r="I75" s="4" t="s">
        <v>38</v>
      </c>
      <c r="J75" s="4" t="s">
        <v>78</v>
      </c>
      <c r="K75" s="4" t="s">
        <v>79</v>
      </c>
      <c r="L75" s="5">
        <v>45936</v>
      </c>
      <c r="M75" s="5">
        <v>46301</v>
      </c>
      <c r="N75" s="4" t="s">
        <v>60</v>
      </c>
      <c r="O75" s="4" t="s">
        <v>42</v>
      </c>
      <c r="P75" s="6">
        <v>11.77711</v>
      </c>
      <c r="Q75" s="6">
        <v>11.27753</v>
      </c>
      <c r="R75" s="6">
        <v>11.27753</v>
      </c>
      <c r="S75" s="4" t="s">
        <v>54</v>
      </c>
      <c r="T75" s="6">
        <v>10.987874902562947</v>
      </c>
      <c r="U75" s="6">
        <f t="shared" si="5"/>
        <v>0.78923509743705367</v>
      </c>
      <c r="V75" s="6">
        <f t="shared" si="6"/>
        <v>0.28965509743705375</v>
      </c>
      <c r="W75" s="6">
        <f t="shared" si="2"/>
        <v>0.28965509743705375</v>
      </c>
      <c r="X75" s="6">
        <f t="shared" si="3"/>
        <v>1</v>
      </c>
      <c r="Y75" s="6">
        <f t="shared" si="4"/>
        <v>1</v>
      </c>
      <c r="Z75" s="6">
        <v>0.61483954472001123</v>
      </c>
      <c r="AA75" s="4">
        <v>10</v>
      </c>
      <c r="AB75" s="6">
        <v>0.20167621936454305</v>
      </c>
      <c r="AC75" s="6">
        <v>0.59722094168618334</v>
      </c>
      <c r="AD75" s="6">
        <v>-0.61699811928451886</v>
      </c>
      <c r="AE75" s="6">
        <v>10.771907421035998</v>
      </c>
      <c r="AF75" s="6">
        <v>11.386746965756009</v>
      </c>
      <c r="AG75" s="4">
        <v>4</v>
      </c>
      <c r="AH75" s="4">
        <v>0</v>
      </c>
      <c r="AI75" s="4">
        <v>0</v>
      </c>
      <c r="AJ75" s="4">
        <v>3</v>
      </c>
      <c r="AK75" s="4">
        <v>1</v>
      </c>
      <c r="AL75" s="4">
        <v>2</v>
      </c>
      <c r="AM75" s="4">
        <v>2</v>
      </c>
      <c r="AN75" s="4">
        <v>0</v>
      </c>
      <c r="AO75" s="4">
        <v>1</v>
      </c>
      <c r="AP75" s="7">
        <v>1</v>
      </c>
      <c r="AR75" s="28">
        <v>11.27753</v>
      </c>
      <c r="AS75">
        <v>11.27753</v>
      </c>
    </row>
    <row r="76" spans="1:45" x14ac:dyDescent="0.2">
      <c r="A76" s="4">
        <v>120</v>
      </c>
      <c r="B76" s="5">
        <v>42643</v>
      </c>
      <c r="C76" s="4" t="s">
        <v>32</v>
      </c>
      <c r="D76" s="4" t="s">
        <v>33</v>
      </c>
      <c r="E76" s="4" t="s">
        <v>34</v>
      </c>
      <c r="F76" s="4" t="s">
        <v>35</v>
      </c>
      <c r="G76" s="4" t="s">
        <v>36</v>
      </c>
      <c r="H76" s="4" t="s">
        <v>37</v>
      </c>
      <c r="I76" s="4" t="s">
        <v>38</v>
      </c>
      <c r="J76" s="4" t="s">
        <v>78</v>
      </c>
      <c r="K76" s="4" t="s">
        <v>79</v>
      </c>
      <c r="L76" s="5">
        <v>46300</v>
      </c>
      <c r="M76" s="5">
        <v>47031</v>
      </c>
      <c r="N76" s="4" t="s">
        <v>61</v>
      </c>
      <c r="O76" s="4" t="s">
        <v>52</v>
      </c>
      <c r="P76" s="6">
        <v>9.9417399999999994</v>
      </c>
      <c r="Q76" s="6">
        <v>9.8928399999999996</v>
      </c>
      <c r="R76" s="6">
        <v>9.8928499999999993</v>
      </c>
      <c r="S76" s="4"/>
      <c r="T76" s="6">
        <v>10.045192683114522</v>
      </c>
      <c r="U76" s="6">
        <f t="shared" si="5"/>
        <v>-0.10345268311452216</v>
      </c>
      <c r="V76" s="6">
        <f t="shared" si="6"/>
        <v>-0.15235268311452188</v>
      </c>
      <c r="W76" s="6">
        <f t="shared" si="2"/>
        <v>-0.15234268311452226</v>
      </c>
      <c r="X76" s="6">
        <f t="shared" si="3"/>
        <v>0</v>
      </c>
      <c r="Y76" s="6">
        <f t="shared" si="4"/>
        <v>0</v>
      </c>
      <c r="Z76" s="6">
        <v>0.61311541012669935</v>
      </c>
      <c r="AA76" s="4">
        <v>10</v>
      </c>
      <c r="AB76" s="6">
        <v>0.2025186928160197</v>
      </c>
      <c r="AC76" s="6">
        <v>0.66510579685069215</v>
      </c>
      <c r="AD76" s="6">
        <v>-0.62359174576555487</v>
      </c>
      <c r="AE76" s="6">
        <v>9.835157589873301</v>
      </c>
      <c r="AF76" s="6">
        <v>10.448273</v>
      </c>
      <c r="AG76" s="4">
        <v>-1</v>
      </c>
      <c r="AH76" s="4">
        <v>1</v>
      </c>
      <c r="AI76" s="4">
        <v>0</v>
      </c>
      <c r="AJ76" s="4">
        <v>2</v>
      </c>
      <c r="AK76" s="7">
        <v>2</v>
      </c>
      <c r="AL76" s="4">
        <v>1</v>
      </c>
      <c r="AM76" s="4">
        <v>2</v>
      </c>
      <c r="AN76" s="4">
        <v>0</v>
      </c>
      <c r="AO76" s="4">
        <v>1</v>
      </c>
      <c r="AP76" s="4">
        <v>1</v>
      </c>
      <c r="AR76" s="28">
        <v>9.8928399999999996</v>
      </c>
      <c r="AS76">
        <v>9.8928499999999993</v>
      </c>
    </row>
    <row r="77" spans="1:45" x14ac:dyDescent="0.2">
      <c r="A77" s="4">
        <v>120</v>
      </c>
      <c r="B77" s="5">
        <v>42643</v>
      </c>
      <c r="C77" s="4" t="s">
        <v>32</v>
      </c>
      <c r="D77" s="4" t="s">
        <v>33</v>
      </c>
      <c r="E77" s="4" t="s">
        <v>34</v>
      </c>
      <c r="F77" s="4" t="s">
        <v>35</v>
      </c>
      <c r="G77" s="4" t="s">
        <v>36</v>
      </c>
      <c r="H77" s="4" t="s">
        <v>37</v>
      </c>
      <c r="I77" s="4" t="s">
        <v>38</v>
      </c>
      <c r="J77" s="4" t="s">
        <v>78</v>
      </c>
      <c r="K77" s="4" t="s">
        <v>79</v>
      </c>
      <c r="L77" s="5">
        <v>47030</v>
      </c>
      <c r="M77" s="5">
        <v>48127</v>
      </c>
      <c r="N77" s="4" t="s">
        <v>62</v>
      </c>
      <c r="O77" s="4" t="s">
        <v>53</v>
      </c>
      <c r="P77" s="6">
        <v>7.3808400000000001</v>
      </c>
      <c r="Q77" s="6">
        <v>7.5877999999999997</v>
      </c>
      <c r="R77" s="6">
        <v>7.5877999999999997</v>
      </c>
      <c r="S77" s="4" t="s">
        <v>54</v>
      </c>
      <c r="T77" s="6">
        <v>7.861674438759219</v>
      </c>
      <c r="U77" s="6">
        <f t="shared" si="5"/>
        <v>-0.48083443875921894</v>
      </c>
      <c r="V77" s="6">
        <f t="shared" si="6"/>
        <v>-0.27387443875921935</v>
      </c>
      <c r="W77" s="6">
        <f t="shared" si="2"/>
        <v>-0.27387443875921935</v>
      </c>
      <c r="X77" s="6">
        <f t="shared" si="3"/>
        <v>1</v>
      </c>
      <c r="Y77" s="6">
        <f t="shared" si="4"/>
        <v>1</v>
      </c>
      <c r="Z77" s="6">
        <v>0.7557499309381992</v>
      </c>
      <c r="AA77" s="4">
        <v>10</v>
      </c>
      <c r="AB77" s="6">
        <v>0.2310759984507649</v>
      </c>
      <c r="AC77" s="6">
        <v>5.9108318761041577E-2</v>
      </c>
      <c r="AD77" s="6">
        <v>-0.93936252071395954</v>
      </c>
      <c r="AE77" s="6">
        <v>7.4897791460650005</v>
      </c>
      <c r="AF77" s="6">
        <v>8.2455290770031997</v>
      </c>
      <c r="AG77" s="4">
        <v>-4</v>
      </c>
      <c r="AH77" s="7">
        <v>1</v>
      </c>
      <c r="AI77" s="4">
        <v>1</v>
      </c>
      <c r="AJ77" s="4">
        <v>1</v>
      </c>
      <c r="AK77" s="4">
        <v>0</v>
      </c>
      <c r="AL77" s="4">
        <v>3</v>
      </c>
      <c r="AM77" s="4">
        <v>2</v>
      </c>
      <c r="AN77" s="4">
        <v>0</v>
      </c>
      <c r="AO77" s="4">
        <v>1</v>
      </c>
      <c r="AP77" s="4">
        <v>1</v>
      </c>
      <c r="AR77" s="28">
        <v>7.5877999999999997</v>
      </c>
      <c r="AS77">
        <v>7.5877999999999997</v>
      </c>
    </row>
    <row r="78" spans="1:45" x14ac:dyDescent="0.2">
      <c r="A78" s="4">
        <v>120</v>
      </c>
      <c r="B78" s="5">
        <v>42643</v>
      </c>
      <c r="C78" s="4" t="s">
        <v>32</v>
      </c>
      <c r="D78" s="4" t="s">
        <v>33</v>
      </c>
      <c r="E78" s="4" t="s">
        <v>34</v>
      </c>
      <c r="F78" s="4" t="s">
        <v>35</v>
      </c>
      <c r="G78" s="4" t="s">
        <v>36</v>
      </c>
      <c r="H78" s="4" t="s">
        <v>37</v>
      </c>
      <c r="I78" s="4" t="s">
        <v>38</v>
      </c>
      <c r="J78" s="4" t="s">
        <v>78</v>
      </c>
      <c r="K78" s="4" t="s">
        <v>79</v>
      </c>
      <c r="L78" s="5">
        <v>48127</v>
      </c>
      <c r="M78" s="5">
        <v>49954</v>
      </c>
      <c r="N78" s="4" t="s">
        <v>63</v>
      </c>
      <c r="O78" s="4" t="s">
        <v>56</v>
      </c>
      <c r="P78" s="6">
        <v>5.2263200000000003</v>
      </c>
      <c r="Q78" s="6">
        <v>5.2263000000000002</v>
      </c>
      <c r="R78" s="6">
        <v>5.2262899999999997</v>
      </c>
      <c r="S78" s="4" t="s">
        <v>43</v>
      </c>
      <c r="T78" s="6">
        <v>5.4940128933334194</v>
      </c>
      <c r="U78" s="6">
        <f t="shared" si="5"/>
        <v>-0.26769289333341906</v>
      </c>
      <c r="V78" s="6">
        <f t="shared" si="6"/>
        <v>-0.26771289333341919</v>
      </c>
      <c r="W78" s="6">
        <f t="shared" si="2"/>
        <v>-0.2677228933334197</v>
      </c>
      <c r="X78" s="6">
        <f t="shared" si="3"/>
        <v>0</v>
      </c>
      <c r="Y78" s="6">
        <f t="shared" si="4"/>
        <v>0</v>
      </c>
      <c r="Z78" s="6">
        <v>0.59476111114804819</v>
      </c>
      <c r="AA78" s="4">
        <v>10</v>
      </c>
      <c r="AB78" s="6">
        <v>0.21817847228357054</v>
      </c>
      <c r="AC78" s="6">
        <v>0.17542091802253892</v>
      </c>
      <c r="AD78" s="6">
        <v>-1.3916878788888833</v>
      </c>
      <c r="AE78" s="6">
        <v>5.2237890209</v>
      </c>
      <c r="AF78" s="6">
        <v>5.8185501320480482</v>
      </c>
      <c r="AG78" s="4">
        <v>-2</v>
      </c>
      <c r="AH78" s="4">
        <v>0</v>
      </c>
      <c r="AI78" s="4">
        <v>0</v>
      </c>
      <c r="AJ78" s="7">
        <v>3</v>
      </c>
      <c r="AK78" s="4">
        <v>1</v>
      </c>
      <c r="AL78" s="4">
        <v>3</v>
      </c>
      <c r="AM78" s="4">
        <v>0</v>
      </c>
      <c r="AN78" s="4">
        <v>2</v>
      </c>
      <c r="AO78" s="4">
        <v>0</v>
      </c>
      <c r="AP78" s="4">
        <v>1</v>
      </c>
      <c r="AR78" s="28">
        <v>5.2263000000000002</v>
      </c>
      <c r="AS78">
        <v>5.2262899999999997</v>
      </c>
    </row>
    <row r="79" spans="1:45" x14ac:dyDescent="0.2">
      <c r="A79" s="4">
        <v>120</v>
      </c>
      <c r="B79" s="5">
        <v>42643</v>
      </c>
      <c r="C79" s="4" t="s">
        <v>32</v>
      </c>
      <c r="D79" s="4" t="s">
        <v>33</v>
      </c>
      <c r="E79" s="4" t="s">
        <v>34</v>
      </c>
      <c r="F79" s="4" t="s">
        <v>35</v>
      </c>
      <c r="G79" s="4" t="s">
        <v>36</v>
      </c>
      <c r="H79" s="4" t="s">
        <v>37</v>
      </c>
      <c r="I79" s="4" t="s">
        <v>38</v>
      </c>
      <c r="J79" s="4" t="s">
        <v>78</v>
      </c>
      <c r="K79" s="4" t="s">
        <v>79</v>
      </c>
      <c r="L79" s="5">
        <v>49954</v>
      </c>
      <c r="M79" s="5">
        <v>51781</v>
      </c>
      <c r="N79" s="4" t="s">
        <v>64</v>
      </c>
      <c r="O79" s="4" t="s">
        <v>56</v>
      </c>
      <c r="P79" s="6">
        <v>4.5689599999999997</v>
      </c>
      <c r="Q79" s="6">
        <v>4.2996400000000001</v>
      </c>
      <c r="R79" s="6">
        <v>4.2996400000000001</v>
      </c>
      <c r="S79" s="4" t="s">
        <v>54</v>
      </c>
      <c r="T79" s="6">
        <v>3.950939913238237</v>
      </c>
      <c r="U79" s="6">
        <f t="shared" si="5"/>
        <v>0.61802008676176268</v>
      </c>
      <c r="V79" s="6">
        <f t="shared" si="6"/>
        <v>0.34870008676176312</v>
      </c>
      <c r="W79" s="6">
        <f t="shared" si="2"/>
        <v>0.34870008676176312</v>
      </c>
      <c r="X79" s="6">
        <f t="shared" si="3"/>
        <v>1</v>
      </c>
      <c r="Y79" s="6">
        <f t="shared" si="4"/>
        <v>1</v>
      </c>
      <c r="Z79" s="6">
        <v>0.3790731099768152</v>
      </c>
      <c r="AA79" s="4">
        <v>10</v>
      </c>
      <c r="AB79" s="6">
        <v>0.14835409263593088</v>
      </c>
      <c r="AC79" s="6">
        <v>-1.0535696240434087</v>
      </c>
      <c r="AD79" s="6">
        <v>-0.75077275963365686</v>
      </c>
      <c r="AE79" s="6">
        <v>3.6941829313399399</v>
      </c>
      <c r="AF79" s="6">
        <v>4.0732560413167551</v>
      </c>
      <c r="AG79" s="4">
        <v>4</v>
      </c>
      <c r="AH79" s="4">
        <v>0</v>
      </c>
      <c r="AI79" s="4">
        <v>3</v>
      </c>
      <c r="AJ79" s="4">
        <v>0</v>
      </c>
      <c r="AK79" s="4">
        <v>0</v>
      </c>
      <c r="AL79" s="4">
        <v>2</v>
      </c>
      <c r="AM79" s="4">
        <v>4</v>
      </c>
      <c r="AN79" s="4">
        <v>0</v>
      </c>
      <c r="AO79" s="4">
        <v>0</v>
      </c>
      <c r="AP79" s="7">
        <v>1</v>
      </c>
      <c r="AR79" s="28">
        <v>4.2996400000000001</v>
      </c>
      <c r="AS79">
        <v>4.2996400000000001</v>
      </c>
    </row>
    <row r="80" spans="1:45" x14ac:dyDescent="0.2">
      <c r="A80" s="4">
        <v>120</v>
      </c>
      <c r="B80" s="5">
        <v>42643</v>
      </c>
      <c r="C80" s="4" t="s">
        <v>32</v>
      </c>
      <c r="D80" s="4" t="s">
        <v>33</v>
      </c>
      <c r="E80" s="4" t="s">
        <v>34</v>
      </c>
      <c r="F80" s="4" t="s">
        <v>35</v>
      </c>
      <c r="G80" s="4" t="s">
        <v>36</v>
      </c>
      <c r="H80" s="4" t="s">
        <v>37</v>
      </c>
      <c r="I80" s="4" t="s">
        <v>38</v>
      </c>
      <c r="J80" s="4" t="s">
        <v>78</v>
      </c>
      <c r="K80" s="4" t="s">
        <v>79</v>
      </c>
      <c r="L80" s="5">
        <v>51778</v>
      </c>
      <c r="M80" s="5">
        <v>53604</v>
      </c>
      <c r="N80" s="4" t="s">
        <v>65</v>
      </c>
      <c r="O80" s="4" t="s">
        <v>56</v>
      </c>
      <c r="P80" s="6">
        <v>2.61469</v>
      </c>
      <c r="Q80" s="6">
        <v>2.8951199999999999</v>
      </c>
      <c r="R80" s="6">
        <v>2.8951199999999999</v>
      </c>
      <c r="S80" s="4" t="s">
        <v>43</v>
      </c>
      <c r="T80" s="6">
        <v>2.9637394043954459</v>
      </c>
      <c r="U80" s="6">
        <f t="shared" si="5"/>
        <v>-0.34904940439544596</v>
      </c>
      <c r="V80" s="6">
        <f t="shared" si="6"/>
        <v>-6.8619404395446004E-2</v>
      </c>
      <c r="W80" s="6">
        <f t="shared" si="2"/>
        <v>-6.8619404395446004E-2</v>
      </c>
      <c r="X80" s="6">
        <f t="shared" si="3"/>
        <v>1</v>
      </c>
      <c r="Y80" s="6">
        <f t="shared" si="4"/>
        <v>1</v>
      </c>
      <c r="Z80" s="6">
        <v>0.55740663293435144</v>
      </c>
      <c r="AA80" s="4">
        <v>10</v>
      </c>
      <c r="AB80" s="6">
        <v>0.17463324036056824</v>
      </c>
      <c r="AC80" s="6">
        <v>-0.73219713184759594</v>
      </c>
      <c r="AD80" s="6">
        <v>-0.49535224352082086</v>
      </c>
      <c r="AE80" s="6">
        <v>2.61469</v>
      </c>
      <c r="AF80" s="6">
        <v>3.1720966329343514</v>
      </c>
      <c r="AG80" s="4">
        <v>-3</v>
      </c>
      <c r="AH80" s="4">
        <v>1</v>
      </c>
      <c r="AI80" s="7">
        <v>1</v>
      </c>
      <c r="AJ80" s="4">
        <v>0</v>
      </c>
      <c r="AK80" s="4">
        <v>1</v>
      </c>
      <c r="AL80" s="4">
        <v>3</v>
      </c>
      <c r="AM80" s="4">
        <v>1</v>
      </c>
      <c r="AN80" s="4">
        <v>3</v>
      </c>
      <c r="AO80" s="4">
        <v>0</v>
      </c>
      <c r="AP80" s="4">
        <v>0</v>
      </c>
      <c r="AR80" s="28">
        <v>2.8951199999999999</v>
      </c>
      <c r="AS80">
        <v>2.8951199999999999</v>
      </c>
    </row>
    <row r="81" spans="1:45" s="33" customFormat="1" ht="13.5" thickBot="1" x14ac:dyDescent="0.25">
      <c r="A81" s="29">
        <v>120</v>
      </c>
      <c r="B81" s="30">
        <v>42643</v>
      </c>
      <c r="C81" s="29" t="s">
        <v>32</v>
      </c>
      <c r="D81" s="29" t="s">
        <v>33</v>
      </c>
      <c r="E81" s="29" t="s">
        <v>34</v>
      </c>
      <c r="F81" s="29" t="s">
        <v>35</v>
      </c>
      <c r="G81" s="29" t="s">
        <v>36</v>
      </c>
      <c r="H81" s="29" t="s">
        <v>37</v>
      </c>
      <c r="I81" s="29" t="s">
        <v>38</v>
      </c>
      <c r="J81" s="29" t="s">
        <v>78</v>
      </c>
      <c r="K81" s="29" t="s">
        <v>79</v>
      </c>
      <c r="L81" s="30">
        <v>53604</v>
      </c>
      <c r="M81" s="30">
        <v>57257</v>
      </c>
      <c r="N81" s="29" t="s">
        <v>66</v>
      </c>
      <c r="O81" s="29" t="s">
        <v>61</v>
      </c>
      <c r="P81" s="31">
        <v>2.7670599999999999</v>
      </c>
      <c r="Q81" s="31">
        <v>2.5444399999999998</v>
      </c>
      <c r="R81" s="31">
        <v>2.5444399999999998</v>
      </c>
      <c r="S81" s="29" t="s">
        <v>54</v>
      </c>
      <c r="T81" s="31">
        <v>2.326495023205303</v>
      </c>
      <c r="U81" s="31">
        <f t="shared" si="5"/>
        <v>0.44056497679469686</v>
      </c>
      <c r="V81" s="31">
        <f t="shared" si="6"/>
        <v>0.21794497679469682</v>
      </c>
      <c r="W81" s="6">
        <f t="shared" si="2"/>
        <v>0.21794497679469682</v>
      </c>
      <c r="X81" s="6">
        <f t="shared" si="3"/>
        <v>1</v>
      </c>
      <c r="Y81" s="31">
        <f t="shared" si="4"/>
        <v>1</v>
      </c>
      <c r="Z81" s="31">
        <v>1.2504869718428133</v>
      </c>
      <c r="AA81" s="29">
        <v>10</v>
      </c>
      <c r="AB81" s="31">
        <v>0.47507034054398528</v>
      </c>
      <c r="AC81" s="31">
        <v>-0.79606288795350066</v>
      </c>
      <c r="AD81" s="31">
        <v>-1.0140871668501299</v>
      </c>
      <c r="AE81" s="31">
        <v>1.5152195063571865</v>
      </c>
      <c r="AF81" s="31">
        <v>2.7657064781999998</v>
      </c>
      <c r="AG81" s="29">
        <v>1</v>
      </c>
      <c r="AH81" s="29">
        <v>1</v>
      </c>
      <c r="AI81" s="29">
        <v>2</v>
      </c>
      <c r="AJ81" s="29">
        <v>0</v>
      </c>
      <c r="AK81" s="29">
        <v>0</v>
      </c>
      <c r="AL81" s="29">
        <v>3</v>
      </c>
      <c r="AM81" s="32">
        <v>4</v>
      </c>
      <c r="AN81" s="29">
        <v>0</v>
      </c>
      <c r="AO81" s="29">
        <v>0</v>
      </c>
      <c r="AP81" s="29">
        <v>0</v>
      </c>
      <c r="AR81" s="34">
        <v>2.5444399999999998</v>
      </c>
      <c r="AS81" s="33">
        <v>2.5444399999999998</v>
      </c>
    </row>
    <row r="82" spans="1:45" x14ac:dyDescent="0.2">
      <c r="A82" s="4">
        <v>120</v>
      </c>
      <c r="B82" s="5">
        <v>42643</v>
      </c>
      <c r="C82" s="4" t="s">
        <v>32</v>
      </c>
      <c r="D82" s="4" t="s">
        <v>33</v>
      </c>
      <c r="E82" s="4" t="s">
        <v>34</v>
      </c>
      <c r="F82" s="4" t="s">
        <v>35</v>
      </c>
      <c r="G82" s="4" t="s">
        <v>36</v>
      </c>
      <c r="H82" s="4" t="s">
        <v>37</v>
      </c>
      <c r="I82" s="4" t="s">
        <v>38</v>
      </c>
      <c r="J82" s="4" t="s">
        <v>80</v>
      </c>
      <c r="K82" s="4" t="s">
        <v>81</v>
      </c>
      <c r="L82" s="5">
        <v>42647</v>
      </c>
      <c r="M82" s="5">
        <v>43012</v>
      </c>
      <c r="N82" s="4" t="s">
        <v>41</v>
      </c>
      <c r="O82" s="4" t="s">
        <v>42</v>
      </c>
      <c r="P82" s="6">
        <v>11.02103</v>
      </c>
      <c r="Q82" s="6">
        <v>11.02103</v>
      </c>
      <c r="R82" s="6">
        <v>11.02103</v>
      </c>
      <c r="S82" s="4"/>
      <c r="T82" s="6">
        <v>11.06286578968672</v>
      </c>
      <c r="U82" s="6">
        <f t="shared" si="5"/>
        <v>-4.1835789686720304E-2</v>
      </c>
      <c r="V82" s="6">
        <f t="shared" si="6"/>
        <v>-4.1835789686720304E-2</v>
      </c>
      <c r="W82" s="6">
        <f t="shared" si="2"/>
        <v>-4.1835789686720304E-2</v>
      </c>
      <c r="X82" s="6">
        <f t="shared" si="3"/>
        <v>0</v>
      </c>
      <c r="Y82" s="6">
        <f t="shared" si="4"/>
        <v>1</v>
      </c>
      <c r="Z82" s="6">
        <v>0.22865675598501589</v>
      </c>
      <c r="AA82" s="4">
        <v>12</v>
      </c>
      <c r="AB82" s="6">
        <v>7.2956263045175246E-2</v>
      </c>
      <c r="AC82" s="6">
        <v>0.48992338691294263</v>
      </c>
      <c r="AD82" s="6">
        <v>-0.93966331339294262</v>
      </c>
      <c r="AE82" s="6">
        <v>10.968380310527298</v>
      </c>
      <c r="AF82" s="6">
        <v>11.19211637471534</v>
      </c>
      <c r="AG82" s="4">
        <v>-1</v>
      </c>
      <c r="AH82" s="4">
        <v>1</v>
      </c>
      <c r="AI82" s="4">
        <v>0</v>
      </c>
      <c r="AJ82" s="4">
        <v>1</v>
      </c>
      <c r="AK82" s="7">
        <v>3</v>
      </c>
      <c r="AL82" s="4">
        <v>3</v>
      </c>
      <c r="AM82" s="4">
        <v>1</v>
      </c>
      <c r="AN82" s="4">
        <v>1</v>
      </c>
      <c r="AO82" s="4">
        <v>1</v>
      </c>
      <c r="AP82" s="4">
        <v>1</v>
      </c>
      <c r="AR82" s="28">
        <v>11.02103</v>
      </c>
      <c r="AS82">
        <v>11.02103</v>
      </c>
    </row>
    <row r="83" spans="1:45" x14ac:dyDescent="0.2">
      <c r="A83" s="4">
        <v>120</v>
      </c>
      <c r="B83" s="5">
        <v>42643</v>
      </c>
      <c r="C83" s="4" t="s">
        <v>32</v>
      </c>
      <c r="D83" s="4" t="s">
        <v>33</v>
      </c>
      <c r="E83" s="4" t="s">
        <v>34</v>
      </c>
      <c r="F83" s="4" t="s">
        <v>35</v>
      </c>
      <c r="G83" s="4" t="s">
        <v>36</v>
      </c>
      <c r="H83" s="4" t="s">
        <v>37</v>
      </c>
      <c r="I83" s="4" t="s">
        <v>38</v>
      </c>
      <c r="J83" s="4" t="s">
        <v>80</v>
      </c>
      <c r="K83" s="4" t="s">
        <v>81</v>
      </c>
      <c r="L83" s="5">
        <v>42654</v>
      </c>
      <c r="M83" s="5">
        <v>43019</v>
      </c>
      <c r="N83" s="4" t="s">
        <v>44</v>
      </c>
      <c r="O83" s="4" t="s">
        <v>42</v>
      </c>
      <c r="P83" s="6">
        <v>11.099880000000001</v>
      </c>
      <c r="Q83" s="6">
        <v>11.099880000000001</v>
      </c>
      <c r="R83" s="6">
        <v>11.099880000000001</v>
      </c>
      <c r="S83" s="4"/>
      <c r="T83" s="6">
        <v>11.149650210398429</v>
      </c>
      <c r="U83" s="6">
        <f t="shared" si="5"/>
        <v>-4.9770210398428105E-2</v>
      </c>
      <c r="V83" s="6">
        <f t="shared" si="6"/>
        <v>-4.9770210398428105E-2</v>
      </c>
      <c r="W83" s="6">
        <f t="shared" si="2"/>
        <v>-4.9770210398428105E-2</v>
      </c>
      <c r="X83" s="6">
        <f t="shared" si="3"/>
        <v>0</v>
      </c>
      <c r="Y83" s="6">
        <f t="shared" si="4"/>
        <v>1</v>
      </c>
      <c r="Z83" s="6">
        <v>0.34597796846193951</v>
      </c>
      <c r="AA83" s="4">
        <v>12</v>
      </c>
      <c r="AB83" s="6">
        <v>9.7272947220454264E-2</v>
      </c>
      <c r="AC83" s="6">
        <v>0.2680280760981707</v>
      </c>
      <c r="AD83" s="6">
        <v>-0.56026781136841475</v>
      </c>
      <c r="AE83" s="6">
        <v>10.996096336767097</v>
      </c>
      <c r="AF83" s="6">
        <v>11.329267813174809</v>
      </c>
      <c r="AG83" s="4">
        <v>-1</v>
      </c>
      <c r="AH83" s="4">
        <v>1</v>
      </c>
      <c r="AI83" s="4">
        <v>1</v>
      </c>
      <c r="AJ83" s="4">
        <v>1</v>
      </c>
      <c r="AK83" s="7">
        <v>1</v>
      </c>
      <c r="AL83" s="4">
        <v>3</v>
      </c>
      <c r="AM83" s="4">
        <v>2</v>
      </c>
      <c r="AN83" s="4">
        <v>1</v>
      </c>
      <c r="AO83" s="4">
        <v>1</v>
      </c>
      <c r="AP83" s="4">
        <v>1</v>
      </c>
      <c r="AR83" s="28">
        <v>11.099880000000001</v>
      </c>
      <c r="AS83">
        <v>11.099880000000001</v>
      </c>
    </row>
    <row r="84" spans="1:45" x14ac:dyDescent="0.2">
      <c r="A84" s="4">
        <v>120</v>
      </c>
      <c r="B84" s="5">
        <v>42643</v>
      </c>
      <c r="C84" s="4" t="s">
        <v>32</v>
      </c>
      <c r="D84" s="4" t="s">
        <v>33</v>
      </c>
      <c r="E84" s="4" t="s">
        <v>34</v>
      </c>
      <c r="F84" s="4" t="s">
        <v>35</v>
      </c>
      <c r="G84" s="4" t="s">
        <v>36</v>
      </c>
      <c r="H84" s="4" t="s">
        <v>37</v>
      </c>
      <c r="I84" s="4" t="s">
        <v>38</v>
      </c>
      <c r="J84" s="4" t="s">
        <v>80</v>
      </c>
      <c r="K84" s="4" t="s">
        <v>81</v>
      </c>
      <c r="L84" s="5">
        <v>42661</v>
      </c>
      <c r="M84" s="5">
        <v>43026</v>
      </c>
      <c r="N84" s="4" t="s">
        <v>45</v>
      </c>
      <c r="O84" s="4" t="s">
        <v>42</v>
      </c>
      <c r="P84" s="6">
        <v>11.178140000000001</v>
      </c>
      <c r="Q84" s="6">
        <v>11.178140000000001</v>
      </c>
      <c r="R84" s="6">
        <v>11.178140000000001</v>
      </c>
      <c r="S84" s="4"/>
      <c r="T84" s="6">
        <v>11.243314646935186</v>
      </c>
      <c r="U84" s="6">
        <f t="shared" si="5"/>
        <v>-6.5174646935185265E-2</v>
      </c>
      <c r="V84" s="6">
        <f t="shared" si="6"/>
        <v>-6.5174646935185265E-2</v>
      </c>
      <c r="W84" s="6">
        <f t="shared" si="2"/>
        <v>-6.5174646935185265E-2</v>
      </c>
      <c r="X84" s="6">
        <f t="shared" si="3"/>
        <v>0</v>
      </c>
      <c r="Y84" s="6">
        <f t="shared" si="4"/>
        <v>1</v>
      </c>
      <c r="Z84" s="6">
        <v>0.40294113966956147</v>
      </c>
      <c r="AA84" s="4">
        <v>12</v>
      </c>
      <c r="AB84" s="6">
        <v>0.11118704400404505</v>
      </c>
      <c r="AC84" s="6">
        <v>0.54763538028825409</v>
      </c>
      <c r="AD84" s="6">
        <v>-0.18946964609563821</v>
      </c>
      <c r="AE84" s="6">
        <v>11.082092855268428</v>
      </c>
      <c r="AF84" s="6">
        <v>11.46642094724457</v>
      </c>
      <c r="AG84" s="4">
        <v>-1</v>
      </c>
      <c r="AH84" s="4">
        <v>1</v>
      </c>
      <c r="AI84" s="4">
        <v>0</v>
      </c>
      <c r="AJ84" s="4">
        <v>2</v>
      </c>
      <c r="AK84" s="7">
        <v>2</v>
      </c>
      <c r="AL84" s="4">
        <v>3</v>
      </c>
      <c r="AM84" s="4">
        <v>2</v>
      </c>
      <c r="AN84" s="4">
        <v>0</v>
      </c>
      <c r="AO84" s="4">
        <v>0</v>
      </c>
      <c r="AP84" s="4">
        <v>2</v>
      </c>
      <c r="AR84" s="28">
        <v>11.178140000000001</v>
      </c>
      <c r="AS84">
        <v>11.178140000000001</v>
      </c>
    </row>
    <row r="85" spans="1:45" x14ac:dyDescent="0.2">
      <c r="A85" s="4">
        <v>120</v>
      </c>
      <c r="B85" s="5">
        <v>42643</v>
      </c>
      <c r="C85" s="4" t="s">
        <v>32</v>
      </c>
      <c r="D85" s="4" t="s">
        <v>33</v>
      </c>
      <c r="E85" s="4" t="s">
        <v>34</v>
      </c>
      <c r="F85" s="4" t="s">
        <v>35</v>
      </c>
      <c r="G85" s="4" t="s">
        <v>36</v>
      </c>
      <c r="H85" s="4" t="s">
        <v>37</v>
      </c>
      <c r="I85" s="4" t="s">
        <v>38</v>
      </c>
      <c r="J85" s="4" t="s">
        <v>80</v>
      </c>
      <c r="K85" s="4" t="s">
        <v>81</v>
      </c>
      <c r="L85" s="5">
        <v>42668</v>
      </c>
      <c r="M85" s="5">
        <v>43033</v>
      </c>
      <c r="N85" s="4" t="s">
        <v>46</v>
      </c>
      <c r="O85" s="4" t="s">
        <v>42</v>
      </c>
      <c r="P85" s="6">
        <v>11.262980000000001</v>
      </c>
      <c r="Q85" s="6">
        <v>11.263</v>
      </c>
      <c r="R85" s="6">
        <v>11.263</v>
      </c>
      <c r="S85" s="4"/>
      <c r="T85" s="6">
        <v>11.323731807010663</v>
      </c>
      <c r="U85" s="6">
        <f t="shared" si="5"/>
        <v>-6.0751807010662517E-2</v>
      </c>
      <c r="V85" s="6">
        <f t="shared" si="6"/>
        <v>-6.0731807010663275E-2</v>
      </c>
      <c r="W85" s="6">
        <f t="shared" si="2"/>
        <v>-6.0731807010663275E-2</v>
      </c>
      <c r="X85" s="6">
        <f t="shared" si="3"/>
        <v>0</v>
      </c>
      <c r="Y85" s="6">
        <f t="shared" si="4"/>
        <v>1</v>
      </c>
      <c r="Z85" s="6">
        <v>0.40519935899428106</v>
      </c>
      <c r="AA85" s="4">
        <v>12</v>
      </c>
      <c r="AB85" s="6">
        <v>0.11291746065943756</v>
      </c>
      <c r="AC85" s="6">
        <v>0.66048694596285229</v>
      </c>
      <c r="AD85" s="6">
        <v>-0.13608534857642107</v>
      </c>
      <c r="AE85" s="6">
        <v>11.168091150150467</v>
      </c>
      <c r="AF85" s="6">
        <v>11.554339413022669</v>
      </c>
      <c r="AG85" s="4">
        <v>-1</v>
      </c>
      <c r="AH85" s="4">
        <v>1</v>
      </c>
      <c r="AI85" s="4">
        <v>0</v>
      </c>
      <c r="AJ85" s="4">
        <v>2</v>
      </c>
      <c r="AK85" s="7">
        <v>2</v>
      </c>
      <c r="AL85" s="4">
        <v>3</v>
      </c>
      <c r="AM85" s="4">
        <v>2</v>
      </c>
      <c r="AN85" s="4">
        <v>0</v>
      </c>
      <c r="AO85" s="4">
        <v>0</v>
      </c>
      <c r="AP85" s="4">
        <v>2</v>
      </c>
      <c r="AR85" s="28">
        <v>11.263</v>
      </c>
      <c r="AS85">
        <v>11.263</v>
      </c>
    </row>
    <row r="86" spans="1:45" x14ac:dyDescent="0.2">
      <c r="A86" s="4">
        <v>120</v>
      </c>
      <c r="B86" s="5">
        <v>42643</v>
      </c>
      <c r="C86" s="4" t="s">
        <v>32</v>
      </c>
      <c r="D86" s="4" t="s">
        <v>33</v>
      </c>
      <c r="E86" s="4" t="s">
        <v>34</v>
      </c>
      <c r="F86" s="4" t="s">
        <v>35</v>
      </c>
      <c r="G86" s="4" t="s">
        <v>36</v>
      </c>
      <c r="H86" s="4" t="s">
        <v>37</v>
      </c>
      <c r="I86" s="4" t="s">
        <v>38</v>
      </c>
      <c r="J86" s="4" t="s">
        <v>80</v>
      </c>
      <c r="K86" s="4" t="s">
        <v>81</v>
      </c>
      <c r="L86" s="5">
        <v>42678</v>
      </c>
      <c r="M86" s="5">
        <v>43045</v>
      </c>
      <c r="N86" s="4" t="s">
        <v>47</v>
      </c>
      <c r="O86" s="4" t="s">
        <v>42</v>
      </c>
      <c r="P86" s="6">
        <v>11.400029999999999</v>
      </c>
      <c r="Q86" s="6">
        <v>11.400029999999999</v>
      </c>
      <c r="R86" s="6">
        <v>11.400029999999999</v>
      </c>
      <c r="S86" s="4"/>
      <c r="T86" s="6">
        <v>11.4360510947563</v>
      </c>
      <c r="U86" s="6">
        <f t="shared" si="5"/>
        <v>-3.6021094756300442E-2</v>
      </c>
      <c r="V86" s="6">
        <f t="shared" si="6"/>
        <v>-3.6021094756300442E-2</v>
      </c>
      <c r="W86" s="6">
        <f t="shared" si="2"/>
        <v>-3.6021094756300442E-2</v>
      </c>
      <c r="X86" s="6">
        <f t="shared" si="3"/>
        <v>0</v>
      </c>
      <c r="Y86" s="6">
        <f t="shared" si="4"/>
        <v>1</v>
      </c>
      <c r="Z86" s="6">
        <v>0.48243333653049092</v>
      </c>
      <c r="AA86" s="4">
        <v>12</v>
      </c>
      <c r="AB86" s="6">
        <v>0.12611667986686323</v>
      </c>
      <c r="AC86" s="6">
        <v>0.28573175321763716</v>
      </c>
      <c r="AD86" s="6">
        <v>-0.10379485472486616</v>
      </c>
      <c r="AE86" s="6">
        <v>11.220254426065051</v>
      </c>
      <c r="AF86" s="6">
        <v>11.676506176005724</v>
      </c>
      <c r="AG86" s="4">
        <v>0</v>
      </c>
      <c r="AH86" s="4">
        <v>1</v>
      </c>
      <c r="AI86" s="4">
        <v>1</v>
      </c>
      <c r="AJ86" s="4">
        <v>0</v>
      </c>
      <c r="AK86" s="4">
        <v>2</v>
      </c>
      <c r="AL86" s="7">
        <v>4</v>
      </c>
      <c r="AM86" s="4">
        <v>1</v>
      </c>
      <c r="AN86" s="4">
        <v>1</v>
      </c>
      <c r="AO86" s="4">
        <v>0</v>
      </c>
      <c r="AP86" s="4">
        <v>2</v>
      </c>
      <c r="AR86" s="28">
        <v>11.400029999999999</v>
      </c>
      <c r="AS86">
        <v>11.400029999999999</v>
      </c>
    </row>
    <row r="87" spans="1:45" x14ac:dyDescent="0.2">
      <c r="A87" s="4">
        <v>120</v>
      </c>
      <c r="B87" s="5">
        <v>42643</v>
      </c>
      <c r="C87" s="4" t="s">
        <v>32</v>
      </c>
      <c r="D87" s="4" t="s">
        <v>33</v>
      </c>
      <c r="E87" s="4" t="s">
        <v>34</v>
      </c>
      <c r="F87" s="4" t="s">
        <v>35</v>
      </c>
      <c r="G87" s="4" t="s">
        <v>36</v>
      </c>
      <c r="H87" s="4" t="s">
        <v>37</v>
      </c>
      <c r="I87" s="4" t="s">
        <v>38</v>
      </c>
      <c r="J87" s="4" t="s">
        <v>80</v>
      </c>
      <c r="K87" s="4" t="s">
        <v>81</v>
      </c>
      <c r="L87" s="5">
        <v>42709</v>
      </c>
      <c r="M87" s="5">
        <v>43074</v>
      </c>
      <c r="N87" s="4" t="s">
        <v>48</v>
      </c>
      <c r="O87" s="4" t="s">
        <v>42</v>
      </c>
      <c r="P87" s="6">
        <v>11.66891</v>
      </c>
      <c r="Q87" s="6">
        <v>11.66891</v>
      </c>
      <c r="R87" s="6">
        <v>11.66891</v>
      </c>
      <c r="S87" s="4"/>
      <c r="T87" s="6">
        <v>11.748648176837914</v>
      </c>
      <c r="U87" s="6">
        <f t="shared" si="5"/>
        <v>-7.9738176837913954E-2</v>
      </c>
      <c r="V87" s="6">
        <f t="shared" si="6"/>
        <v>-7.9738176837913954E-2</v>
      </c>
      <c r="W87" s="6">
        <f t="shared" si="2"/>
        <v>-7.9738176837913954E-2</v>
      </c>
      <c r="X87" s="6">
        <f t="shared" si="3"/>
        <v>0</v>
      </c>
      <c r="Y87" s="6">
        <f t="shared" si="4"/>
        <v>1</v>
      </c>
      <c r="Z87" s="6">
        <v>0.34016458192296106</v>
      </c>
      <c r="AA87" s="4">
        <v>12</v>
      </c>
      <c r="AB87" s="6">
        <v>0.10484826028698246</v>
      </c>
      <c r="AC87" s="6">
        <v>1.5360520356668623</v>
      </c>
      <c r="AD87" s="6">
        <v>0.8834575989967095</v>
      </c>
      <c r="AE87" s="6">
        <v>11.662475816836491</v>
      </c>
      <c r="AF87" s="6">
        <v>11.99121096917645</v>
      </c>
      <c r="AG87" s="4">
        <v>-1</v>
      </c>
      <c r="AH87" s="4">
        <v>0</v>
      </c>
      <c r="AI87" s="4">
        <v>0</v>
      </c>
      <c r="AJ87" s="4">
        <v>1</v>
      </c>
      <c r="AK87" s="7">
        <v>3</v>
      </c>
      <c r="AL87" s="4">
        <v>5</v>
      </c>
      <c r="AM87" s="4">
        <v>0</v>
      </c>
      <c r="AN87" s="4">
        <v>1</v>
      </c>
      <c r="AO87" s="4">
        <v>0</v>
      </c>
      <c r="AP87" s="4">
        <v>2</v>
      </c>
      <c r="AR87" s="28">
        <v>11.66891</v>
      </c>
      <c r="AS87">
        <v>11.66891</v>
      </c>
    </row>
    <row r="88" spans="1:45" x14ac:dyDescent="0.2">
      <c r="A88" s="4">
        <v>120</v>
      </c>
      <c r="B88" s="5">
        <v>42643</v>
      </c>
      <c r="C88" s="4" t="s">
        <v>32</v>
      </c>
      <c r="D88" s="4" t="s">
        <v>33</v>
      </c>
      <c r="E88" s="4" t="s">
        <v>34</v>
      </c>
      <c r="F88" s="4" t="s">
        <v>35</v>
      </c>
      <c r="G88" s="4" t="s">
        <v>36</v>
      </c>
      <c r="H88" s="4" t="s">
        <v>37</v>
      </c>
      <c r="I88" s="4" t="s">
        <v>38</v>
      </c>
      <c r="J88" s="4" t="s">
        <v>80</v>
      </c>
      <c r="K88" s="4" t="s">
        <v>81</v>
      </c>
      <c r="L88" s="5">
        <v>42739</v>
      </c>
      <c r="M88" s="5">
        <v>43104</v>
      </c>
      <c r="N88" s="4" t="s">
        <v>49</v>
      </c>
      <c r="O88" s="4" t="s">
        <v>42</v>
      </c>
      <c r="P88" s="6">
        <v>11.87302</v>
      </c>
      <c r="Q88" s="6">
        <v>11.87302</v>
      </c>
      <c r="R88" s="6">
        <v>11.87302</v>
      </c>
      <c r="S88" s="4" t="s">
        <v>43</v>
      </c>
      <c r="T88" s="6">
        <v>11.997110683997013</v>
      </c>
      <c r="U88" s="6">
        <f t="shared" si="5"/>
        <v>-0.12409068399701262</v>
      </c>
      <c r="V88" s="6">
        <f t="shared" si="6"/>
        <v>-0.12409068399701262</v>
      </c>
      <c r="W88" s="6">
        <f t="shared" si="2"/>
        <v>-0.12409068399701262</v>
      </c>
      <c r="X88" s="6">
        <f t="shared" si="3"/>
        <v>0</v>
      </c>
      <c r="Y88" s="6">
        <f t="shared" si="4"/>
        <v>1</v>
      </c>
      <c r="Z88" s="6">
        <v>0.35740705357384961</v>
      </c>
      <c r="AA88" s="4">
        <v>12</v>
      </c>
      <c r="AB88" s="6">
        <v>0.11458200716306681</v>
      </c>
      <c r="AC88" s="6">
        <v>1.0421378587368952</v>
      </c>
      <c r="AD88" s="6">
        <v>-0.23671084433655842</v>
      </c>
      <c r="AE88" s="6">
        <v>11.873718</v>
      </c>
      <c r="AF88" s="6">
        <v>12.226235956803494</v>
      </c>
      <c r="AG88" s="4">
        <v>-2</v>
      </c>
      <c r="AH88" s="4">
        <v>0</v>
      </c>
      <c r="AI88" s="4">
        <v>0</v>
      </c>
      <c r="AJ88" s="7">
        <v>3</v>
      </c>
      <c r="AK88" s="4">
        <v>1</v>
      </c>
      <c r="AL88" s="4">
        <v>5</v>
      </c>
      <c r="AM88" s="4">
        <v>0</v>
      </c>
      <c r="AN88" s="4">
        <v>0</v>
      </c>
      <c r="AO88" s="4">
        <v>1</v>
      </c>
      <c r="AP88" s="4">
        <v>2</v>
      </c>
      <c r="AR88" s="28">
        <v>11.87302</v>
      </c>
      <c r="AS88">
        <v>11.87302</v>
      </c>
    </row>
    <row r="89" spans="1:45" x14ac:dyDescent="0.2">
      <c r="A89" s="4">
        <v>120</v>
      </c>
      <c r="B89" s="5">
        <v>42643</v>
      </c>
      <c r="C89" s="4" t="s">
        <v>32</v>
      </c>
      <c r="D89" s="4" t="s">
        <v>33</v>
      </c>
      <c r="E89" s="4" t="s">
        <v>34</v>
      </c>
      <c r="F89" s="4" t="s">
        <v>35</v>
      </c>
      <c r="G89" s="4" t="s">
        <v>36</v>
      </c>
      <c r="H89" s="4" t="s">
        <v>37</v>
      </c>
      <c r="I89" s="4" t="s">
        <v>38</v>
      </c>
      <c r="J89" s="4" t="s">
        <v>80</v>
      </c>
      <c r="K89" s="4" t="s">
        <v>81</v>
      </c>
      <c r="L89" s="5">
        <v>42829</v>
      </c>
      <c r="M89" s="5">
        <v>43194</v>
      </c>
      <c r="N89" s="4" t="s">
        <v>50</v>
      </c>
      <c r="O89" s="4" t="s">
        <v>42</v>
      </c>
      <c r="P89" s="6">
        <v>12.6165</v>
      </c>
      <c r="Q89" s="6">
        <v>12.6165</v>
      </c>
      <c r="R89" s="6">
        <v>12.6165</v>
      </c>
      <c r="S89" s="4"/>
      <c r="T89" s="6">
        <v>12.582256710146451</v>
      </c>
      <c r="U89" s="6">
        <f t="shared" si="5"/>
        <v>3.4243289853549186E-2</v>
      </c>
      <c r="V89" s="6">
        <f t="shared" si="6"/>
        <v>3.4243289853549186E-2</v>
      </c>
      <c r="W89" s="6">
        <f t="shared" si="2"/>
        <v>3.4243289853549186E-2</v>
      </c>
      <c r="X89" s="6">
        <f t="shared" si="3"/>
        <v>0</v>
      </c>
      <c r="Y89" s="6">
        <f t="shared" si="4"/>
        <v>1</v>
      </c>
      <c r="Z89" s="6">
        <v>0.30190479735704656</v>
      </c>
      <c r="AA89" s="4">
        <v>12</v>
      </c>
      <c r="AB89" s="6">
        <v>0.10342042870282432</v>
      </c>
      <c r="AC89" s="6">
        <v>0.40731917824014768</v>
      </c>
      <c r="AD89" s="6">
        <v>-1.2823857451822631</v>
      </c>
      <c r="AE89" s="6">
        <v>12.443758771677825</v>
      </c>
      <c r="AF89" s="6">
        <v>12.739817641815488</v>
      </c>
      <c r="AG89" s="4">
        <v>0</v>
      </c>
      <c r="AH89" s="4">
        <v>0</v>
      </c>
      <c r="AI89" s="4">
        <v>1</v>
      </c>
      <c r="AJ89" s="4">
        <v>1</v>
      </c>
      <c r="AK89" s="4">
        <v>3</v>
      </c>
      <c r="AL89" s="7">
        <v>3</v>
      </c>
      <c r="AM89" s="4">
        <v>0</v>
      </c>
      <c r="AN89" s="4">
        <v>1</v>
      </c>
      <c r="AO89" s="4">
        <v>2</v>
      </c>
      <c r="AP89" s="4">
        <v>1</v>
      </c>
      <c r="AR89" s="28">
        <v>12.6165</v>
      </c>
      <c r="AS89">
        <v>12.6165</v>
      </c>
    </row>
    <row r="90" spans="1:45" x14ac:dyDescent="0.2">
      <c r="A90" s="4">
        <v>120</v>
      </c>
      <c r="B90" s="5">
        <v>42643</v>
      </c>
      <c r="C90" s="4" t="s">
        <v>32</v>
      </c>
      <c r="D90" s="4" t="s">
        <v>33</v>
      </c>
      <c r="E90" s="4" t="s">
        <v>34</v>
      </c>
      <c r="F90" s="4" t="s">
        <v>35</v>
      </c>
      <c r="G90" s="4" t="s">
        <v>36</v>
      </c>
      <c r="H90" s="4" t="s">
        <v>37</v>
      </c>
      <c r="I90" s="4" t="s">
        <v>38</v>
      </c>
      <c r="J90" s="4" t="s">
        <v>80</v>
      </c>
      <c r="K90" s="4" t="s">
        <v>81</v>
      </c>
      <c r="L90" s="5">
        <v>42920</v>
      </c>
      <c r="M90" s="5">
        <v>43285</v>
      </c>
      <c r="N90" s="4" t="s">
        <v>51</v>
      </c>
      <c r="O90" s="4" t="s">
        <v>42</v>
      </c>
      <c r="P90" s="6">
        <v>12.953099999999999</v>
      </c>
      <c r="Q90" s="6">
        <v>12.953099999999999</v>
      </c>
      <c r="R90" s="6">
        <v>12.953099999999999</v>
      </c>
      <c r="S90" s="4" t="s">
        <v>43</v>
      </c>
      <c r="T90" s="6">
        <v>13.036089546331874</v>
      </c>
      <c r="U90" s="6">
        <f t="shared" si="5"/>
        <v>-8.2989546331875275E-2</v>
      </c>
      <c r="V90" s="6">
        <f t="shared" si="6"/>
        <v>-8.2989546331875275E-2</v>
      </c>
      <c r="W90" s="6">
        <f t="shared" si="2"/>
        <v>-8.2989546331875275E-2</v>
      </c>
      <c r="X90" s="6">
        <f t="shared" si="3"/>
        <v>0</v>
      </c>
      <c r="Y90" s="6">
        <f t="shared" si="4"/>
        <v>1</v>
      </c>
      <c r="Z90" s="6">
        <v>0.18808124280996985</v>
      </c>
      <c r="AA90" s="4" t="s">
        <v>127</v>
      </c>
      <c r="AB90" s="6">
        <v>6.5764186772228866E-2</v>
      </c>
      <c r="AC90" s="6">
        <v>0.14970919703045196</v>
      </c>
      <c r="AD90" s="6">
        <v>-1.4483313226264423</v>
      </c>
      <c r="AE90" s="6">
        <v>12.9535377</v>
      </c>
      <c r="AF90" s="6">
        <v>13.137564077288584</v>
      </c>
      <c r="AG90" s="4">
        <v>-2</v>
      </c>
      <c r="AH90" s="4">
        <v>1</v>
      </c>
      <c r="AI90" s="4">
        <v>0</v>
      </c>
      <c r="AJ90" s="7">
        <v>3</v>
      </c>
      <c r="AK90" s="4">
        <v>0</v>
      </c>
      <c r="AL90" s="4">
        <v>3</v>
      </c>
      <c r="AM90" s="4">
        <v>2</v>
      </c>
      <c r="AN90" s="4">
        <v>1</v>
      </c>
      <c r="AO90" s="4">
        <v>2</v>
      </c>
      <c r="AP90" s="4">
        <v>0</v>
      </c>
      <c r="AR90" s="28">
        <v>12.953099999999999</v>
      </c>
      <c r="AS90">
        <v>12.953099999999999</v>
      </c>
    </row>
    <row r="91" spans="1:45" x14ac:dyDescent="0.2">
      <c r="A91" s="4">
        <v>120</v>
      </c>
      <c r="B91" s="5">
        <v>42643</v>
      </c>
      <c r="C91" s="4" t="s">
        <v>32</v>
      </c>
      <c r="D91" s="4" t="s">
        <v>33</v>
      </c>
      <c r="E91" s="4" t="s">
        <v>34</v>
      </c>
      <c r="F91" s="4" t="s">
        <v>35</v>
      </c>
      <c r="G91" s="4" t="s">
        <v>36</v>
      </c>
      <c r="H91" s="4" t="s">
        <v>37</v>
      </c>
      <c r="I91" s="4" t="s">
        <v>38</v>
      </c>
      <c r="J91" s="4" t="s">
        <v>80</v>
      </c>
      <c r="K91" s="4" t="s">
        <v>81</v>
      </c>
      <c r="L91" s="5">
        <v>43012</v>
      </c>
      <c r="M91" s="5">
        <v>43377</v>
      </c>
      <c r="N91" s="4" t="s">
        <v>42</v>
      </c>
      <c r="O91" s="4" t="s">
        <v>42</v>
      </c>
      <c r="P91" s="6">
        <v>13.4208</v>
      </c>
      <c r="Q91" s="6">
        <v>13.4208</v>
      </c>
      <c r="R91" s="6">
        <v>13.4208</v>
      </c>
      <c r="S91" s="4" t="s">
        <v>43</v>
      </c>
      <c r="T91" s="6">
        <v>13.469172030635567</v>
      </c>
      <c r="U91" s="6">
        <f t="shared" si="5"/>
        <v>-4.8372030635567498E-2</v>
      </c>
      <c r="V91" s="6">
        <f t="shared" si="6"/>
        <v>-4.8372030635567498E-2</v>
      </c>
      <c r="W91" s="6">
        <f t="shared" ref="W91:W105" si="7">+R91-T91</f>
        <v>-4.8372030635567498E-2</v>
      </c>
      <c r="X91" s="6">
        <f t="shared" ref="X91:X105" si="8">IF(ABS(U91)-ABS(W91)&gt;0.1, 1, IF(AND(ABS(U91)-ABS(W91)&lt;0.1, ABS(U91)-ABS(W91)&gt;-0.1),0, -1))</f>
        <v>0</v>
      </c>
      <c r="Y91" s="6">
        <f t="shared" ref="Y91:Y105" si="9">IF(ABS(V91)&lt;=ABS(U91),1,0)</f>
        <v>1</v>
      </c>
      <c r="Z91" s="6">
        <v>0.15085947930169397</v>
      </c>
      <c r="AA91" s="4">
        <v>12</v>
      </c>
      <c r="AB91" s="6">
        <v>4.7048714796778163E-2</v>
      </c>
      <c r="AC91" s="6">
        <v>0.57511111389880321</v>
      </c>
      <c r="AD91" s="6">
        <v>-0.62849743945014236</v>
      </c>
      <c r="AE91" s="6">
        <v>13.416187060015114</v>
      </c>
      <c r="AF91" s="6">
        <v>13.561267221964737</v>
      </c>
      <c r="AG91" s="4">
        <v>-2</v>
      </c>
      <c r="AH91" s="4">
        <v>1</v>
      </c>
      <c r="AI91" s="4">
        <v>0</v>
      </c>
      <c r="AJ91" s="7">
        <v>3</v>
      </c>
      <c r="AK91" s="4">
        <v>1</v>
      </c>
      <c r="AL91" s="4">
        <v>3</v>
      </c>
      <c r="AM91" s="4">
        <v>2</v>
      </c>
      <c r="AN91" s="4">
        <v>0</v>
      </c>
      <c r="AO91" s="4">
        <v>0</v>
      </c>
      <c r="AP91" s="4">
        <v>2</v>
      </c>
      <c r="AR91" s="28">
        <v>13.4208</v>
      </c>
      <c r="AS91">
        <v>13.4208</v>
      </c>
    </row>
    <row r="92" spans="1:45" x14ac:dyDescent="0.2">
      <c r="A92" s="4">
        <v>120</v>
      </c>
      <c r="B92" s="5">
        <v>42643</v>
      </c>
      <c r="C92" s="4" t="s">
        <v>32</v>
      </c>
      <c r="D92" s="4" t="s">
        <v>33</v>
      </c>
      <c r="E92" s="4" t="s">
        <v>34</v>
      </c>
      <c r="F92" s="4" t="s">
        <v>35</v>
      </c>
      <c r="G92" s="4" t="s">
        <v>36</v>
      </c>
      <c r="H92" s="4" t="s">
        <v>37</v>
      </c>
      <c r="I92" s="4" t="s">
        <v>38</v>
      </c>
      <c r="J92" s="4" t="s">
        <v>80</v>
      </c>
      <c r="K92" s="4" t="s">
        <v>81</v>
      </c>
      <c r="L92" s="5">
        <v>43377</v>
      </c>
      <c r="M92" s="5">
        <v>43742</v>
      </c>
      <c r="N92" s="4" t="s">
        <v>52</v>
      </c>
      <c r="O92" s="4" t="s">
        <v>42</v>
      </c>
      <c r="P92" s="6">
        <v>14.96088</v>
      </c>
      <c r="Q92" s="6">
        <v>14.96088</v>
      </c>
      <c r="R92" s="6">
        <v>14.96088</v>
      </c>
      <c r="S92" s="4"/>
      <c r="T92" s="6">
        <v>14.993911490087715</v>
      </c>
      <c r="U92" s="6">
        <f t="shared" si="5"/>
        <v>-3.3031490087715554E-2</v>
      </c>
      <c r="V92" s="6">
        <f t="shared" si="6"/>
        <v>-3.3031490087715554E-2</v>
      </c>
      <c r="W92" s="6">
        <f t="shared" si="7"/>
        <v>-3.3031490087715554E-2</v>
      </c>
      <c r="X92" s="6">
        <f t="shared" si="8"/>
        <v>0</v>
      </c>
      <c r="Y92" s="6">
        <f t="shared" si="9"/>
        <v>1</v>
      </c>
      <c r="Z92" s="6">
        <v>0.3524946199743777</v>
      </c>
      <c r="AA92" s="4">
        <v>12</v>
      </c>
      <c r="AB92" s="6">
        <v>0.10263984640734276</v>
      </c>
      <c r="AC92" s="6">
        <v>0.21707580475990446</v>
      </c>
      <c r="AD92" s="6">
        <v>-0.8480465165444433</v>
      </c>
      <c r="AE92" s="6">
        <v>14.830927366850664</v>
      </c>
      <c r="AF92" s="6">
        <v>15.16965506689</v>
      </c>
      <c r="AG92" s="4">
        <v>0</v>
      </c>
      <c r="AH92" s="4">
        <v>0</v>
      </c>
      <c r="AI92" s="4">
        <v>2</v>
      </c>
      <c r="AJ92" s="4">
        <v>0</v>
      </c>
      <c r="AK92" s="4">
        <v>2</v>
      </c>
      <c r="AL92" s="7">
        <v>4</v>
      </c>
      <c r="AM92" s="4">
        <v>1</v>
      </c>
      <c r="AN92" s="4">
        <v>1</v>
      </c>
      <c r="AO92" s="4">
        <v>1</v>
      </c>
      <c r="AP92" s="4">
        <v>1</v>
      </c>
      <c r="AR92" s="28">
        <v>14.96088</v>
      </c>
      <c r="AS92">
        <v>14.96088</v>
      </c>
    </row>
    <row r="93" spans="1:45" x14ac:dyDescent="0.2">
      <c r="A93" s="4">
        <v>120</v>
      </c>
      <c r="B93" s="5">
        <v>42643</v>
      </c>
      <c r="C93" s="4" t="s">
        <v>32</v>
      </c>
      <c r="D93" s="4" t="s">
        <v>33</v>
      </c>
      <c r="E93" s="4" t="s">
        <v>34</v>
      </c>
      <c r="F93" s="4" t="s">
        <v>35</v>
      </c>
      <c r="G93" s="4" t="s">
        <v>36</v>
      </c>
      <c r="H93" s="4" t="s">
        <v>37</v>
      </c>
      <c r="I93" s="4" t="s">
        <v>38</v>
      </c>
      <c r="J93" s="4" t="s">
        <v>80</v>
      </c>
      <c r="K93" s="4" t="s">
        <v>81</v>
      </c>
      <c r="L93" s="5">
        <v>43742</v>
      </c>
      <c r="M93" s="5">
        <v>44109</v>
      </c>
      <c r="N93" s="4" t="s">
        <v>53</v>
      </c>
      <c r="O93" s="4" t="s">
        <v>42</v>
      </c>
      <c r="P93" s="6">
        <v>16.226510000000001</v>
      </c>
      <c r="Q93" s="6">
        <v>16.226510000000001</v>
      </c>
      <c r="R93" s="6">
        <v>16.226510000000001</v>
      </c>
      <c r="S93" s="4"/>
      <c r="T93" s="6">
        <v>16.18934071049706</v>
      </c>
      <c r="U93" s="6">
        <f t="shared" si="5"/>
        <v>3.7169289502941183E-2</v>
      </c>
      <c r="V93" s="6">
        <f t="shared" si="6"/>
        <v>3.7169289502941183E-2</v>
      </c>
      <c r="W93" s="6">
        <f t="shared" si="7"/>
        <v>3.7169289502941183E-2</v>
      </c>
      <c r="X93" s="6">
        <f t="shared" si="8"/>
        <v>0</v>
      </c>
      <c r="Y93" s="6">
        <f t="shared" si="9"/>
        <v>1</v>
      </c>
      <c r="Z93" s="6">
        <v>0.32945117908603905</v>
      </c>
      <c r="AA93" s="4">
        <v>12</v>
      </c>
      <c r="AB93" s="6">
        <v>8.2418763835931261E-2</v>
      </c>
      <c r="AC93" s="6">
        <v>-0.40524602455874553</v>
      </c>
      <c r="AD93" s="6">
        <v>0.39486589521446325</v>
      </c>
      <c r="AE93" s="6">
        <v>16.022696122380001</v>
      </c>
      <c r="AF93" s="6">
        <v>16.329761983557436</v>
      </c>
      <c r="AG93" s="4">
        <v>0</v>
      </c>
      <c r="AH93" s="4">
        <v>2</v>
      </c>
      <c r="AI93" s="4">
        <v>0</v>
      </c>
      <c r="AJ93" s="4">
        <v>0</v>
      </c>
      <c r="AK93" s="4">
        <v>1</v>
      </c>
      <c r="AL93" s="7">
        <v>5</v>
      </c>
      <c r="AM93" s="4">
        <v>2</v>
      </c>
      <c r="AN93" s="4">
        <v>0</v>
      </c>
      <c r="AO93" s="4">
        <v>1</v>
      </c>
      <c r="AP93" s="4">
        <v>1</v>
      </c>
      <c r="AR93" s="28">
        <v>16.226510000000001</v>
      </c>
      <c r="AS93">
        <v>16.226510000000001</v>
      </c>
    </row>
    <row r="94" spans="1:45" x14ac:dyDescent="0.2">
      <c r="A94" s="4">
        <v>120</v>
      </c>
      <c r="B94" s="5">
        <v>42643</v>
      </c>
      <c r="C94" s="4" t="s">
        <v>32</v>
      </c>
      <c r="D94" s="4" t="s">
        <v>33</v>
      </c>
      <c r="E94" s="4" t="s">
        <v>34</v>
      </c>
      <c r="F94" s="4" t="s">
        <v>35</v>
      </c>
      <c r="G94" s="4" t="s">
        <v>36</v>
      </c>
      <c r="H94" s="4" t="s">
        <v>37</v>
      </c>
      <c r="I94" s="4" t="s">
        <v>38</v>
      </c>
      <c r="J94" s="4" t="s">
        <v>80</v>
      </c>
      <c r="K94" s="4" t="s">
        <v>81</v>
      </c>
      <c r="L94" s="5">
        <v>44109</v>
      </c>
      <c r="M94" s="5">
        <v>44474</v>
      </c>
      <c r="N94" s="4" t="s">
        <v>55</v>
      </c>
      <c r="O94" s="4" t="s">
        <v>42</v>
      </c>
      <c r="P94" s="6">
        <v>16.377079999999999</v>
      </c>
      <c r="Q94" s="6">
        <v>16.86788</v>
      </c>
      <c r="R94" s="6">
        <v>16.377079999999999</v>
      </c>
      <c r="S94" s="4"/>
      <c r="T94" s="6">
        <v>16.397936671347843</v>
      </c>
      <c r="U94" s="6">
        <f t="shared" si="5"/>
        <v>-2.0856671347843303E-2</v>
      </c>
      <c r="V94" s="6">
        <f t="shared" si="6"/>
        <v>0.46994332865215682</v>
      </c>
      <c r="W94" s="6">
        <f t="shared" si="7"/>
        <v>-2.0856671347843303E-2</v>
      </c>
      <c r="X94" s="6">
        <f t="shared" si="8"/>
        <v>0</v>
      </c>
      <c r="Y94" s="6">
        <f t="shared" si="9"/>
        <v>0</v>
      </c>
      <c r="Z94" s="6">
        <v>0.3171413323189789</v>
      </c>
      <c r="AA94" s="4">
        <v>12</v>
      </c>
      <c r="AB94" s="6">
        <v>8.8568047375173584E-2</v>
      </c>
      <c r="AC94" s="6">
        <v>0.77215499886934669</v>
      </c>
      <c r="AD94" s="6">
        <v>-0.11223656316263497</v>
      </c>
      <c r="AE94" s="6">
        <v>16.275475462767648</v>
      </c>
      <c r="AF94" s="6">
        <v>16.580071580115522</v>
      </c>
      <c r="AG94" s="4">
        <v>0</v>
      </c>
      <c r="AH94" s="4">
        <v>0</v>
      </c>
      <c r="AI94" s="4">
        <v>1</v>
      </c>
      <c r="AJ94" s="4">
        <v>2</v>
      </c>
      <c r="AK94" s="4">
        <v>0</v>
      </c>
      <c r="AL94" s="7">
        <v>5</v>
      </c>
      <c r="AM94" s="4">
        <v>1</v>
      </c>
      <c r="AN94" s="4">
        <v>1</v>
      </c>
      <c r="AO94" s="4">
        <v>0</v>
      </c>
      <c r="AP94" s="4">
        <v>2</v>
      </c>
      <c r="AR94" s="28">
        <v>16.86788</v>
      </c>
      <c r="AS94">
        <v>16.377079999999999</v>
      </c>
    </row>
    <row r="95" spans="1:45" x14ac:dyDescent="0.2">
      <c r="A95" s="4">
        <v>120</v>
      </c>
      <c r="B95" s="5">
        <v>42643</v>
      </c>
      <c r="C95" s="4" t="s">
        <v>32</v>
      </c>
      <c r="D95" s="4" t="s">
        <v>33</v>
      </c>
      <c r="E95" s="4" t="s">
        <v>34</v>
      </c>
      <c r="F95" s="4" t="s">
        <v>35</v>
      </c>
      <c r="G95" s="4" t="s">
        <v>36</v>
      </c>
      <c r="H95" s="4" t="s">
        <v>37</v>
      </c>
      <c r="I95" s="4" t="s">
        <v>38</v>
      </c>
      <c r="J95" s="4" t="s">
        <v>80</v>
      </c>
      <c r="K95" s="4" t="s">
        <v>81</v>
      </c>
      <c r="L95" s="5">
        <v>44473</v>
      </c>
      <c r="M95" s="5">
        <v>44838</v>
      </c>
      <c r="N95" s="4" t="s">
        <v>56</v>
      </c>
      <c r="O95" s="4" t="s">
        <v>42</v>
      </c>
      <c r="P95" s="6">
        <v>15.575150000000001</v>
      </c>
      <c r="Q95" s="6">
        <v>15.085739999999999</v>
      </c>
      <c r="R95" s="6">
        <v>15.575150000000001</v>
      </c>
      <c r="S95" s="4" t="s">
        <v>43</v>
      </c>
      <c r="T95" s="6">
        <v>15.699034902122403</v>
      </c>
      <c r="U95" s="6">
        <f t="shared" si="5"/>
        <v>-0.123884902122402</v>
      </c>
      <c r="V95" s="6">
        <f t="shared" si="6"/>
        <v>-0.61329490212240323</v>
      </c>
      <c r="W95" s="6">
        <f t="shared" si="7"/>
        <v>-0.123884902122402</v>
      </c>
      <c r="X95" s="6">
        <f t="shared" si="8"/>
        <v>0</v>
      </c>
      <c r="Y95" s="6">
        <f t="shared" si="9"/>
        <v>0</v>
      </c>
      <c r="Z95" s="6">
        <v>0.26645069456835024</v>
      </c>
      <c r="AA95" s="4">
        <v>12</v>
      </c>
      <c r="AB95" s="6">
        <v>0.10140236957354173</v>
      </c>
      <c r="AC95" s="6">
        <v>-0.10399627244450754</v>
      </c>
      <c r="AD95" s="6">
        <v>-1.6608226913066118</v>
      </c>
      <c r="AE95" s="6">
        <v>15.57487693919</v>
      </c>
      <c r="AF95" s="6">
        <v>15.837914996864006</v>
      </c>
      <c r="AG95" s="4">
        <v>-2</v>
      </c>
      <c r="AH95" s="4">
        <v>0</v>
      </c>
      <c r="AI95" s="4">
        <v>0</v>
      </c>
      <c r="AJ95" s="7">
        <v>4</v>
      </c>
      <c r="AK95" s="4">
        <v>1</v>
      </c>
      <c r="AL95" s="4">
        <v>1</v>
      </c>
      <c r="AM95" s="4">
        <v>3</v>
      </c>
      <c r="AN95" s="4">
        <v>2</v>
      </c>
      <c r="AO95" s="4">
        <v>0</v>
      </c>
      <c r="AP95" s="4">
        <v>1</v>
      </c>
      <c r="AR95" s="28">
        <v>15.085739999999999</v>
      </c>
      <c r="AS95">
        <v>15.575150000000001</v>
      </c>
    </row>
    <row r="96" spans="1:45" x14ac:dyDescent="0.2">
      <c r="A96" s="4">
        <v>120</v>
      </c>
      <c r="B96" s="5">
        <v>42643</v>
      </c>
      <c r="C96" s="4" t="s">
        <v>32</v>
      </c>
      <c r="D96" s="4" t="s">
        <v>33</v>
      </c>
      <c r="E96" s="4" t="s">
        <v>34</v>
      </c>
      <c r="F96" s="4" t="s">
        <v>35</v>
      </c>
      <c r="G96" s="4" t="s">
        <v>36</v>
      </c>
      <c r="H96" s="4" t="s">
        <v>37</v>
      </c>
      <c r="I96" s="4" t="s">
        <v>38</v>
      </c>
      <c r="J96" s="4" t="s">
        <v>80</v>
      </c>
      <c r="K96" s="4" t="s">
        <v>81</v>
      </c>
      <c r="L96" s="5">
        <v>44838</v>
      </c>
      <c r="M96" s="5">
        <v>45203</v>
      </c>
      <c r="N96" s="4" t="s">
        <v>57</v>
      </c>
      <c r="O96" s="4" t="s">
        <v>42</v>
      </c>
      <c r="P96" s="6">
        <v>14.58074</v>
      </c>
      <c r="Q96" s="6">
        <v>14.58074</v>
      </c>
      <c r="R96" s="6">
        <v>14.58074</v>
      </c>
      <c r="S96" s="4"/>
      <c r="T96" s="6">
        <v>14.606759740902755</v>
      </c>
      <c r="U96" s="6">
        <f t="shared" si="5"/>
        <v>-2.6019740902754052E-2</v>
      </c>
      <c r="V96" s="6">
        <f t="shared" si="6"/>
        <v>-2.6019740902754052E-2</v>
      </c>
      <c r="W96" s="6">
        <f t="shared" si="7"/>
        <v>-2.6019740902754052E-2</v>
      </c>
      <c r="X96" s="6">
        <f t="shared" si="8"/>
        <v>0</v>
      </c>
      <c r="Y96" s="6">
        <f t="shared" si="9"/>
        <v>1</v>
      </c>
      <c r="Z96" s="6">
        <v>0.20095982626684794</v>
      </c>
      <c r="AA96" s="4">
        <v>12</v>
      </c>
      <c r="AB96" s="6">
        <v>5.9487833586766056E-2</v>
      </c>
      <c r="AC96" s="6">
        <v>0.18079124539507302</v>
      </c>
      <c r="AD96" s="6">
        <v>-0.65146949846712898</v>
      </c>
      <c r="AE96" s="6">
        <v>14.50643703762009</v>
      </c>
      <c r="AF96" s="6">
        <v>14.699895882837062</v>
      </c>
      <c r="AG96" s="4">
        <v>0</v>
      </c>
      <c r="AH96" s="4">
        <v>1</v>
      </c>
      <c r="AI96" s="4">
        <v>1</v>
      </c>
      <c r="AJ96" s="4">
        <v>0</v>
      </c>
      <c r="AK96" s="4">
        <v>1</v>
      </c>
      <c r="AL96" s="7">
        <v>5</v>
      </c>
      <c r="AM96" s="4">
        <v>1</v>
      </c>
      <c r="AN96" s="4">
        <v>0</v>
      </c>
      <c r="AO96" s="4">
        <v>2</v>
      </c>
      <c r="AP96" s="4">
        <v>1</v>
      </c>
      <c r="AR96" s="28">
        <v>14.58074</v>
      </c>
      <c r="AS96">
        <v>14.58074</v>
      </c>
    </row>
    <row r="97" spans="1:45" x14ac:dyDescent="0.2">
      <c r="A97" s="4">
        <v>120</v>
      </c>
      <c r="B97" s="5">
        <v>42643</v>
      </c>
      <c r="C97" s="4" t="s">
        <v>32</v>
      </c>
      <c r="D97" s="4" t="s">
        <v>33</v>
      </c>
      <c r="E97" s="4" t="s">
        <v>34</v>
      </c>
      <c r="F97" s="4" t="s">
        <v>35</v>
      </c>
      <c r="G97" s="4" t="s">
        <v>36</v>
      </c>
      <c r="H97" s="4" t="s">
        <v>37</v>
      </c>
      <c r="I97" s="4" t="s">
        <v>38</v>
      </c>
      <c r="J97" s="4" t="s">
        <v>80</v>
      </c>
      <c r="K97" s="4" t="s">
        <v>81</v>
      </c>
      <c r="L97" s="5">
        <v>45203</v>
      </c>
      <c r="M97" s="5">
        <v>45569</v>
      </c>
      <c r="N97" s="4" t="s">
        <v>58</v>
      </c>
      <c r="O97" s="4" t="s">
        <v>42</v>
      </c>
      <c r="P97" s="6">
        <v>12.95491</v>
      </c>
      <c r="Q97" s="6">
        <v>12.95491</v>
      </c>
      <c r="R97" s="6">
        <v>12.95491</v>
      </c>
      <c r="S97" s="4"/>
      <c r="T97" s="6">
        <v>12.783085936201909</v>
      </c>
      <c r="U97" s="6">
        <f t="shared" si="5"/>
        <v>0.17182406379809123</v>
      </c>
      <c r="V97" s="6">
        <f t="shared" si="6"/>
        <v>0.17182406379809123</v>
      </c>
      <c r="W97" s="6">
        <f t="shared" si="7"/>
        <v>0.17182406379809123</v>
      </c>
      <c r="X97" s="6">
        <f t="shared" si="8"/>
        <v>0</v>
      </c>
      <c r="Y97" s="6">
        <f t="shared" si="9"/>
        <v>1</v>
      </c>
      <c r="Z97" s="6">
        <v>0.73886090020380024</v>
      </c>
      <c r="AA97" s="4">
        <v>12</v>
      </c>
      <c r="AB97" s="6">
        <v>0.25168081339189052</v>
      </c>
      <c r="AC97" s="6">
        <v>-1.3805444987995297</v>
      </c>
      <c r="AD97" s="6">
        <v>0.26275304281679768</v>
      </c>
      <c r="AE97" s="6">
        <v>12.236717091206952</v>
      </c>
      <c r="AF97" s="6">
        <v>12.959532734530001</v>
      </c>
      <c r="AG97" s="4">
        <v>1</v>
      </c>
      <c r="AH97" s="4">
        <v>2</v>
      </c>
      <c r="AI97" s="4">
        <v>1</v>
      </c>
      <c r="AJ97" s="4">
        <v>0</v>
      </c>
      <c r="AK97" s="4">
        <v>0</v>
      </c>
      <c r="AL97" s="4">
        <v>3</v>
      </c>
      <c r="AM97" s="7">
        <v>6</v>
      </c>
      <c r="AN97" s="4">
        <v>0</v>
      </c>
      <c r="AO97" s="4">
        <v>0</v>
      </c>
      <c r="AP97" s="4">
        <v>0</v>
      </c>
      <c r="AR97" s="28">
        <v>12.95491</v>
      </c>
      <c r="AS97">
        <v>12.95491</v>
      </c>
    </row>
    <row r="98" spans="1:45" x14ac:dyDescent="0.2">
      <c r="A98" s="4">
        <v>120</v>
      </c>
      <c r="B98" s="5">
        <v>42643</v>
      </c>
      <c r="C98" s="4" t="s">
        <v>32</v>
      </c>
      <c r="D98" s="4" t="s">
        <v>33</v>
      </c>
      <c r="E98" s="4" t="s">
        <v>34</v>
      </c>
      <c r="F98" s="4" t="s">
        <v>35</v>
      </c>
      <c r="G98" s="4" t="s">
        <v>36</v>
      </c>
      <c r="H98" s="4" t="s">
        <v>37</v>
      </c>
      <c r="I98" s="4" t="s">
        <v>38</v>
      </c>
      <c r="J98" s="4" t="s">
        <v>80</v>
      </c>
      <c r="K98" s="4" t="s">
        <v>81</v>
      </c>
      <c r="L98" s="5">
        <v>45569</v>
      </c>
      <c r="M98" s="5">
        <v>45936</v>
      </c>
      <c r="N98" s="4" t="s">
        <v>59</v>
      </c>
      <c r="O98" s="4" t="s">
        <v>42</v>
      </c>
      <c r="P98" s="6">
        <v>9.9210100000000008</v>
      </c>
      <c r="Q98" s="6">
        <v>9.9210100000000008</v>
      </c>
      <c r="R98" s="6">
        <v>9.9210100000000008</v>
      </c>
      <c r="S98" s="4"/>
      <c r="T98" s="6">
        <v>9.9741684383334785</v>
      </c>
      <c r="U98" s="6">
        <f t="shared" si="5"/>
        <v>-5.3158438333477775E-2</v>
      </c>
      <c r="V98" s="6">
        <f t="shared" si="6"/>
        <v>-5.3158438333477775E-2</v>
      </c>
      <c r="W98" s="6">
        <f t="shared" si="7"/>
        <v>-5.3158438333477775E-2</v>
      </c>
      <c r="X98" s="6">
        <f t="shared" si="8"/>
        <v>0</v>
      </c>
      <c r="Y98" s="6">
        <f t="shared" si="9"/>
        <v>1</v>
      </c>
      <c r="Z98" s="6">
        <v>0.21825131275294574</v>
      </c>
      <c r="AA98" s="4">
        <v>12</v>
      </c>
      <c r="AB98" s="6">
        <v>6.2812192161063374E-2</v>
      </c>
      <c r="AC98" s="6">
        <v>-0.35186436329604526</v>
      </c>
      <c r="AD98" s="6">
        <v>-0.61010855876263692</v>
      </c>
      <c r="AE98" s="6">
        <v>9.8567519636793079</v>
      </c>
      <c r="AF98" s="6">
        <v>10.066386333776743</v>
      </c>
      <c r="AG98" s="4">
        <v>-1</v>
      </c>
      <c r="AH98" s="4">
        <v>1</v>
      </c>
      <c r="AI98" s="4">
        <v>1</v>
      </c>
      <c r="AJ98" s="4">
        <v>0</v>
      </c>
      <c r="AK98" s="7">
        <v>2</v>
      </c>
      <c r="AL98" s="4">
        <v>4</v>
      </c>
      <c r="AM98" s="4">
        <v>1</v>
      </c>
      <c r="AN98" s="4">
        <v>2</v>
      </c>
      <c r="AO98" s="4">
        <v>0</v>
      </c>
      <c r="AP98" s="4">
        <v>1</v>
      </c>
      <c r="AR98" s="28">
        <v>9.9210100000000008</v>
      </c>
      <c r="AS98">
        <v>9.9210100000000008</v>
      </c>
    </row>
    <row r="99" spans="1:45" x14ac:dyDescent="0.2">
      <c r="A99" s="4">
        <v>120</v>
      </c>
      <c r="B99" s="5">
        <v>42643</v>
      </c>
      <c r="C99" s="4" t="s">
        <v>32</v>
      </c>
      <c r="D99" s="4" t="s">
        <v>33</v>
      </c>
      <c r="E99" s="4" t="s">
        <v>34</v>
      </c>
      <c r="F99" s="4" t="s">
        <v>35</v>
      </c>
      <c r="G99" s="4" t="s">
        <v>36</v>
      </c>
      <c r="H99" s="4" t="s">
        <v>37</v>
      </c>
      <c r="I99" s="4" t="s">
        <v>38</v>
      </c>
      <c r="J99" s="4" t="s">
        <v>80</v>
      </c>
      <c r="K99" s="4" t="s">
        <v>81</v>
      </c>
      <c r="L99" s="5">
        <v>45936</v>
      </c>
      <c r="M99" s="5">
        <v>46301</v>
      </c>
      <c r="N99" s="4" t="s">
        <v>60</v>
      </c>
      <c r="O99" s="4" t="s">
        <v>42</v>
      </c>
      <c r="P99" s="6">
        <v>6.8531899999999997</v>
      </c>
      <c r="Q99" s="6">
        <v>7.3531399999999998</v>
      </c>
      <c r="R99" s="6">
        <v>7.3531399999999998</v>
      </c>
      <c r="S99" s="4" t="s">
        <v>43</v>
      </c>
      <c r="T99" s="6">
        <v>7.3752797022433372</v>
      </c>
      <c r="U99" s="6">
        <f t="shared" si="5"/>
        <v>-0.52208970224333751</v>
      </c>
      <c r="V99" s="6">
        <f t="shared" si="6"/>
        <v>-2.2139702243337389E-2</v>
      </c>
      <c r="W99" s="6">
        <f t="shared" si="7"/>
        <v>-2.2139702243337389E-2</v>
      </c>
      <c r="X99" s="6">
        <f t="shared" si="8"/>
        <v>1</v>
      </c>
      <c r="Y99" s="6">
        <f t="shared" si="9"/>
        <v>1</v>
      </c>
      <c r="Z99" s="6">
        <v>1.1116835500080429</v>
      </c>
      <c r="AA99" s="4">
        <v>12</v>
      </c>
      <c r="AB99" s="6">
        <v>0.27933618255744708</v>
      </c>
      <c r="AC99" s="6">
        <v>0.24610533185290279</v>
      </c>
      <c r="AD99" s="6">
        <v>0.372646451208972</v>
      </c>
      <c r="AE99" s="6">
        <v>6.8768207862563182</v>
      </c>
      <c r="AF99" s="6">
        <v>7.9300854233202624</v>
      </c>
      <c r="AG99" s="4">
        <v>-3</v>
      </c>
      <c r="AH99" s="4">
        <v>0</v>
      </c>
      <c r="AI99" s="7">
        <v>2</v>
      </c>
      <c r="AJ99" s="4">
        <v>1</v>
      </c>
      <c r="AK99" s="4">
        <v>0</v>
      </c>
      <c r="AL99" s="4">
        <v>6</v>
      </c>
      <c r="AM99" s="4">
        <v>1</v>
      </c>
      <c r="AN99" s="4">
        <v>0</v>
      </c>
      <c r="AO99" s="4">
        <v>0</v>
      </c>
      <c r="AP99" s="4">
        <v>2</v>
      </c>
      <c r="AR99" s="28">
        <v>7.3531399999999998</v>
      </c>
      <c r="AS99">
        <v>7.3531399999999998</v>
      </c>
    </row>
    <row r="100" spans="1:45" x14ac:dyDescent="0.2">
      <c r="A100" s="4">
        <v>120</v>
      </c>
      <c r="B100" s="5">
        <v>42643</v>
      </c>
      <c r="C100" s="4" t="s">
        <v>32</v>
      </c>
      <c r="D100" s="4" t="s">
        <v>33</v>
      </c>
      <c r="E100" s="4" t="s">
        <v>34</v>
      </c>
      <c r="F100" s="4" t="s">
        <v>35</v>
      </c>
      <c r="G100" s="4" t="s">
        <v>36</v>
      </c>
      <c r="H100" s="4" t="s">
        <v>37</v>
      </c>
      <c r="I100" s="4" t="s">
        <v>38</v>
      </c>
      <c r="J100" s="4" t="s">
        <v>80</v>
      </c>
      <c r="K100" s="4" t="s">
        <v>81</v>
      </c>
      <c r="L100" s="5">
        <v>46300</v>
      </c>
      <c r="M100" s="5">
        <v>47031</v>
      </c>
      <c r="N100" s="4" t="s">
        <v>61</v>
      </c>
      <c r="O100" s="4" t="s">
        <v>52</v>
      </c>
      <c r="P100" s="6">
        <v>4.6749000000000001</v>
      </c>
      <c r="Q100" s="6">
        <v>4.72384</v>
      </c>
      <c r="R100" s="6">
        <v>4.7238300000000004</v>
      </c>
      <c r="S100" s="4"/>
      <c r="T100" s="6">
        <v>4.7044419108882751</v>
      </c>
      <c r="U100" s="6">
        <f t="shared" si="5"/>
        <v>-2.9541910888275069E-2</v>
      </c>
      <c r="V100" s="6">
        <f t="shared" si="6"/>
        <v>1.9398089111724914E-2</v>
      </c>
      <c r="W100" s="6">
        <f t="shared" si="7"/>
        <v>1.9388089111725293E-2</v>
      </c>
      <c r="X100" s="6">
        <f t="shared" si="8"/>
        <v>0</v>
      </c>
      <c r="Y100" s="6">
        <f t="shared" si="9"/>
        <v>1</v>
      </c>
      <c r="Z100" s="6">
        <v>0.64288259994531138</v>
      </c>
      <c r="AA100" s="4">
        <v>12</v>
      </c>
      <c r="AB100" s="6">
        <v>0.15331633776544762</v>
      </c>
      <c r="AC100" s="6">
        <v>0.73333424964940885</v>
      </c>
      <c r="AD100" s="6">
        <v>1.305362817675964</v>
      </c>
      <c r="AE100" s="6">
        <v>4.4432817891936596</v>
      </c>
      <c r="AF100" s="6">
        <v>5.0422511391338158</v>
      </c>
      <c r="AG100" s="4">
        <v>0</v>
      </c>
      <c r="AH100" s="4">
        <v>0</v>
      </c>
      <c r="AI100" s="4">
        <v>2</v>
      </c>
      <c r="AJ100" s="4">
        <v>0</v>
      </c>
      <c r="AK100" s="4">
        <v>1</v>
      </c>
      <c r="AL100" s="7">
        <v>6</v>
      </c>
      <c r="AM100" s="4">
        <v>1</v>
      </c>
      <c r="AN100" s="4">
        <v>0</v>
      </c>
      <c r="AO100" s="4">
        <v>0</v>
      </c>
      <c r="AP100" s="4">
        <v>2</v>
      </c>
      <c r="AR100" s="28">
        <v>4.72384</v>
      </c>
      <c r="AS100">
        <v>4.7238300000000004</v>
      </c>
    </row>
    <row r="101" spans="1:45" x14ac:dyDescent="0.2">
      <c r="A101" s="4">
        <v>120</v>
      </c>
      <c r="B101" s="5">
        <v>42643</v>
      </c>
      <c r="C101" s="4" t="s">
        <v>32</v>
      </c>
      <c r="D101" s="4" t="s">
        <v>33</v>
      </c>
      <c r="E101" s="4" t="s">
        <v>34</v>
      </c>
      <c r="F101" s="4" t="s">
        <v>35</v>
      </c>
      <c r="G101" s="4" t="s">
        <v>36</v>
      </c>
      <c r="H101" s="4" t="s">
        <v>37</v>
      </c>
      <c r="I101" s="4" t="s">
        <v>38</v>
      </c>
      <c r="J101" s="4" t="s">
        <v>80</v>
      </c>
      <c r="K101" s="4" t="s">
        <v>81</v>
      </c>
      <c r="L101" s="5">
        <v>47030</v>
      </c>
      <c r="M101" s="5">
        <v>48127</v>
      </c>
      <c r="N101" s="4" t="s">
        <v>62</v>
      </c>
      <c r="O101" s="4" t="s">
        <v>53</v>
      </c>
      <c r="P101" s="6">
        <v>2.0448400000000002</v>
      </c>
      <c r="Q101" s="6">
        <v>1.8376600000000001</v>
      </c>
      <c r="R101" s="6">
        <v>1.8376600000000001</v>
      </c>
      <c r="S101" s="4"/>
      <c r="T101" s="6">
        <v>1.9466671861404392</v>
      </c>
      <c r="U101" s="6">
        <f t="shared" si="5"/>
        <v>9.8172813859561003E-2</v>
      </c>
      <c r="V101" s="6">
        <f t="shared" si="6"/>
        <v>-0.10900718614043914</v>
      </c>
      <c r="W101" s="6">
        <f t="shared" si="7"/>
        <v>-0.10900718614043914</v>
      </c>
      <c r="X101" s="6">
        <f t="shared" si="8"/>
        <v>0</v>
      </c>
      <c r="Y101" s="6">
        <f t="shared" si="9"/>
        <v>0</v>
      </c>
      <c r="Z101" s="6">
        <v>0.31355541018483701</v>
      </c>
      <c r="AA101" s="4">
        <v>12</v>
      </c>
      <c r="AB101" s="6">
        <v>0.13082169431928531</v>
      </c>
      <c r="AC101" s="6">
        <v>2.2721941360811064E-2</v>
      </c>
      <c r="AD101" s="6">
        <v>-1.9225929172277616</v>
      </c>
      <c r="AE101" s="6">
        <v>1.7981948027807797</v>
      </c>
      <c r="AF101" s="6">
        <v>2.107970152181839</v>
      </c>
      <c r="AG101" s="4">
        <v>1</v>
      </c>
      <c r="AH101" s="4">
        <v>1</v>
      </c>
      <c r="AI101" s="4">
        <v>0</v>
      </c>
      <c r="AJ101" s="4">
        <v>2</v>
      </c>
      <c r="AK101" s="4">
        <v>3</v>
      </c>
      <c r="AL101" s="4">
        <v>0</v>
      </c>
      <c r="AM101" s="7">
        <v>3</v>
      </c>
      <c r="AN101" s="4">
        <v>2</v>
      </c>
      <c r="AO101" s="4">
        <v>1</v>
      </c>
      <c r="AP101" s="4">
        <v>0</v>
      </c>
      <c r="AR101" s="28">
        <v>1.8376600000000001</v>
      </c>
      <c r="AS101">
        <v>1.8376600000000001</v>
      </c>
    </row>
    <row r="102" spans="1:45" x14ac:dyDescent="0.2">
      <c r="A102" s="4">
        <v>120</v>
      </c>
      <c r="B102" s="5">
        <v>42643</v>
      </c>
      <c r="C102" s="4" t="s">
        <v>32</v>
      </c>
      <c r="D102" s="4" t="s">
        <v>33</v>
      </c>
      <c r="E102" s="4" t="s">
        <v>34</v>
      </c>
      <c r="F102" s="4" t="s">
        <v>35</v>
      </c>
      <c r="G102" s="4" t="s">
        <v>36</v>
      </c>
      <c r="H102" s="4" t="s">
        <v>37</v>
      </c>
      <c r="I102" s="4" t="s">
        <v>38</v>
      </c>
      <c r="J102" s="4" t="s">
        <v>80</v>
      </c>
      <c r="K102" s="4" t="s">
        <v>81</v>
      </c>
      <c r="L102" s="5">
        <v>48127</v>
      </c>
      <c r="M102" s="5">
        <v>49954</v>
      </c>
      <c r="N102" s="4" t="s">
        <v>63</v>
      </c>
      <c r="O102" s="4" t="s">
        <v>56</v>
      </c>
      <c r="P102" s="6">
        <v>1.08497</v>
      </c>
      <c r="Q102" s="6">
        <v>1.0849899999999999</v>
      </c>
      <c r="R102" s="6">
        <v>1.085</v>
      </c>
      <c r="S102" s="4"/>
      <c r="T102" s="6">
        <v>1.1673236418614248</v>
      </c>
      <c r="U102" s="6">
        <f t="shared" si="5"/>
        <v>-8.2353641861424798E-2</v>
      </c>
      <c r="V102" s="6">
        <f t="shared" si="6"/>
        <v>-8.2333641861424889E-2</v>
      </c>
      <c r="W102" s="6">
        <f t="shared" si="7"/>
        <v>-8.2323641861424823E-2</v>
      </c>
      <c r="X102" s="6">
        <f t="shared" si="8"/>
        <v>0</v>
      </c>
      <c r="Y102" s="6">
        <f t="shared" si="9"/>
        <v>1</v>
      </c>
      <c r="Z102" s="6">
        <v>0.31651198189973484</v>
      </c>
      <c r="AA102" s="4">
        <v>12</v>
      </c>
      <c r="AB102" s="6">
        <v>9.7445120388598927E-2</v>
      </c>
      <c r="AC102" s="6">
        <v>1.2830546510307883</v>
      </c>
      <c r="AD102" s="6">
        <v>0.62787265196865016</v>
      </c>
      <c r="AE102" s="6">
        <v>1.0842130706131574</v>
      </c>
      <c r="AF102" s="6">
        <v>1.3881998939115969</v>
      </c>
      <c r="AG102" s="4">
        <v>-1</v>
      </c>
      <c r="AH102" s="4">
        <v>0</v>
      </c>
      <c r="AI102" s="4">
        <v>0</v>
      </c>
      <c r="AJ102" s="4">
        <v>1</v>
      </c>
      <c r="AK102" s="7">
        <v>5</v>
      </c>
      <c r="AL102" s="4">
        <v>3</v>
      </c>
      <c r="AM102" s="4">
        <v>0</v>
      </c>
      <c r="AN102" s="4">
        <v>1</v>
      </c>
      <c r="AO102" s="4">
        <v>0</v>
      </c>
      <c r="AP102" s="4">
        <v>2</v>
      </c>
      <c r="AR102" s="28">
        <v>1.0849899999999999</v>
      </c>
      <c r="AS102">
        <v>1.085</v>
      </c>
    </row>
    <row r="103" spans="1:45" x14ac:dyDescent="0.2">
      <c r="A103" s="4">
        <v>120</v>
      </c>
      <c r="B103" s="5">
        <v>42643</v>
      </c>
      <c r="C103" s="4" t="s">
        <v>32</v>
      </c>
      <c r="D103" s="4" t="s">
        <v>33</v>
      </c>
      <c r="E103" s="4" t="s">
        <v>34</v>
      </c>
      <c r="F103" s="4" t="s">
        <v>35</v>
      </c>
      <c r="G103" s="4" t="s">
        <v>36</v>
      </c>
      <c r="H103" s="4" t="s">
        <v>37</v>
      </c>
      <c r="I103" s="4" t="s">
        <v>38</v>
      </c>
      <c r="J103" s="4" t="s">
        <v>80</v>
      </c>
      <c r="K103" s="4" t="s">
        <v>81</v>
      </c>
      <c r="L103" s="5">
        <v>49954</v>
      </c>
      <c r="M103" s="5">
        <v>51781</v>
      </c>
      <c r="N103" s="4" t="s">
        <v>64</v>
      </c>
      <c r="O103" s="4" t="s">
        <v>56</v>
      </c>
      <c r="P103" s="6">
        <v>0.3019</v>
      </c>
      <c r="Q103" s="6">
        <v>0.57142000000000004</v>
      </c>
      <c r="R103" s="6">
        <v>0.57140999999999997</v>
      </c>
      <c r="S103" s="4"/>
      <c r="T103" s="6">
        <v>0.40694804820461011</v>
      </c>
      <c r="U103" s="6">
        <f t="shared" si="5"/>
        <v>-0.10504804820461011</v>
      </c>
      <c r="V103" s="6">
        <f t="shared" si="6"/>
        <v>0.16447195179538993</v>
      </c>
      <c r="W103" s="6">
        <f t="shared" si="7"/>
        <v>0.16446195179538986</v>
      </c>
      <c r="X103" s="6">
        <f t="shared" si="8"/>
        <v>0</v>
      </c>
      <c r="Y103" s="6">
        <f t="shared" si="9"/>
        <v>0</v>
      </c>
      <c r="Z103" s="6">
        <v>0.3160634691973534</v>
      </c>
      <c r="AA103" s="4">
        <v>12</v>
      </c>
      <c r="AB103" s="6">
        <v>0.12445282030764569</v>
      </c>
      <c r="AC103" s="6">
        <v>0.31484726866597168</v>
      </c>
      <c r="AD103" s="6">
        <v>-1.7362634740245815</v>
      </c>
      <c r="AE103" s="6">
        <v>0.26126652635216857</v>
      </c>
      <c r="AF103" s="6">
        <v>0.57260092534108364</v>
      </c>
      <c r="AG103" s="4">
        <v>-1</v>
      </c>
      <c r="AH103" s="4">
        <v>1</v>
      </c>
      <c r="AI103" s="4">
        <v>0</v>
      </c>
      <c r="AJ103" s="4">
        <v>1</v>
      </c>
      <c r="AK103" s="7">
        <v>4</v>
      </c>
      <c r="AL103" s="4">
        <v>1</v>
      </c>
      <c r="AM103" s="4">
        <v>0</v>
      </c>
      <c r="AN103" s="4">
        <v>4</v>
      </c>
      <c r="AO103" s="4">
        <v>0</v>
      </c>
      <c r="AP103" s="4">
        <v>1</v>
      </c>
      <c r="AR103" s="28">
        <v>0.57142000000000004</v>
      </c>
      <c r="AS103">
        <v>0.57140999999999997</v>
      </c>
    </row>
    <row r="104" spans="1:45" x14ac:dyDescent="0.2">
      <c r="A104" s="4">
        <v>120</v>
      </c>
      <c r="B104" s="5">
        <v>42643</v>
      </c>
      <c r="C104" s="4" t="s">
        <v>32</v>
      </c>
      <c r="D104" s="4" t="s">
        <v>33</v>
      </c>
      <c r="E104" s="4" t="s">
        <v>34</v>
      </c>
      <c r="F104" s="4" t="s">
        <v>35</v>
      </c>
      <c r="G104" s="4" t="s">
        <v>36</v>
      </c>
      <c r="H104" s="4" t="s">
        <v>37</v>
      </c>
      <c r="I104" s="4" t="s">
        <v>38</v>
      </c>
      <c r="J104" s="4" t="s">
        <v>80</v>
      </c>
      <c r="K104" s="4" t="s">
        <v>81</v>
      </c>
      <c r="L104" s="5">
        <v>51778</v>
      </c>
      <c r="M104" s="5">
        <v>53604</v>
      </c>
      <c r="N104" s="4" t="s">
        <v>65</v>
      </c>
      <c r="O104" s="4" t="s">
        <v>56</v>
      </c>
      <c r="P104" s="6">
        <v>0.55203999999999998</v>
      </c>
      <c r="Q104" s="6">
        <v>0.27141999999999999</v>
      </c>
      <c r="R104" s="6">
        <v>0.27141999999999999</v>
      </c>
      <c r="S104" s="4" t="s">
        <v>43</v>
      </c>
      <c r="T104" s="6">
        <v>0.18761590226679861</v>
      </c>
      <c r="U104" s="6">
        <f t="shared" si="5"/>
        <v>0.36442409773320139</v>
      </c>
      <c r="V104" s="6">
        <f t="shared" si="6"/>
        <v>8.3804097733201383E-2</v>
      </c>
      <c r="W104" s="6">
        <f t="shared" si="7"/>
        <v>8.3804097733201383E-2</v>
      </c>
      <c r="X104" s="6">
        <f t="shared" si="8"/>
        <v>1</v>
      </c>
      <c r="Y104" s="6">
        <f t="shared" si="9"/>
        <v>1</v>
      </c>
      <c r="Z104" s="6">
        <v>0.61010615959251702</v>
      </c>
      <c r="AA104" s="4">
        <v>12</v>
      </c>
      <c r="AB104" s="6">
        <v>0.15837169217923816</v>
      </c>
      <c r="AC104" s="6">
        <v>0.76683272799048641</v>
      </c>
      <c r="AD104" s="6">
        <v>0.49137616012355068</v>
      </c>
      <c r="AE104" s="6">
        <v>-4.7632885924346169E-2</v>
      </c>
      <c r="AF104" s="6">
        <v>0.52421782189999999</v>
      </c>
      <c r="AG104" s="4">
        <v>4</v>
      </c>
      <c r="AH104" s="4">
        <v>1</v>
      </c>
      <c r="AI104" s="4">
        <v>1</v>
      </c>
      <c r="AJ104" s="4">
        <v>0</v>
      </c>
      <c r="AK104" s="4">
        <v>3</v>
      </c>
      <c r="AL104" s="4">
        <v>3</v>
      </c>
      <c r="AM104" s="4">
        <v>2</v>
      </c>
      <c r="AN104" s="4">
        <v>0</v>
      </c>
      <c r="AO104" s="4">
        <v>0</v>
      </c>
      <c r="AP104" s="7">
        <v>2</v>
      </c>
      <c r="AR104" s="28">
        <v>0.27141999999999999</v>
      </c>
      <c r="AS104">
        <v>0.27141999999999999</v>
      </c>
    </row>
    <row r="105" spans="1:45" x14ac:dyDescent="0.2">
      <c r="A105" s="4">
        <v>120</v>
      </c>
      <c r="B105" s="5">
        <v>42643</v>
      </c>
      <c r="C105" s="4" t="s">
        <v>32</v>
      </c>
      <c r="D105" s="4" t="s">
        <v>33</v>
      </c>
      <c r="E105" s="4" t="s">
        <v>34</v>
      </c>
      <c r="F105" s="4" t="s">
        <v>35</v>
      </c>
      <c r="G105" s="4" t="s">
        <v>36</v>
      </c>
      <c r="H105" s="4" t="s">
        <v>37</v>
      </c>
      <c r="I105" s="4" t="s">
        <v>38</v>
      </c>
      <c r="J105" s="4" t="s">
        <v>80</v>
      </c>
      <c r="K105" s="4" t="s">
        <v>81</v>
      </c>
      <c r="L105" s="5">
        <v>53604</v>
      </c>
      <c r="M105" s="5">
        <v>57257</v>
      </c>
      <c r="N105" s="4" t="s">
        <v>66</v>
      </c>
      <c r="O105" s="4" t="s">
        <v>61</v>
      </c>
      <c r="P105" s="6">
        <v>-0.18701999999999999</v>
      </c>
      <c r="Q105" s="6">
        <v>3.5709999999999999E-2</v>
      </c>
      <c r="R105" s="6">
        <v>3.5709999999999999E-2</v>
      </c>
      <c r="S105" s="4" t="s">
        <v>54</v>
      </c>
      <c r="T105" s="6">
        <v>3.9707832325648264E-2</v>
      </c>
      <c r="U105" s="6">
        <f t="shared" si="5"/>
        <v>-0.22672783232564825</v>
      </c>
      <c r="V105" s="6">
        <f t="shared" si="6"/>
        <v>-3.9978323256482651E-3</v>
      </c>
      <c r="W105" s="6">
        <f t="shared" si="7"/>
        <v>-3.9978323256482651E-3</v>
      </c>
      <c r="X105" s="6">
        <f t="shared" si="8"/>
        <v>1</v>
      </c>
      <c r="Y105" s="6">
        <f t="shared" si="9"/>
        <v>1</v>
      </c>
      <c r="Z105" s="6">
        <v>0.33308599999999999</v>
      </c>
      <c r="AA105" s="4">
        <v>11</v>
      </c>
      <c r="AB105" s="6">
        <v>9.2239163944059427E-2</v>
      </c>
      <c r="AC105" s="6">
        <v>-0.86015396589625071</v>
      </c>
      <c r="AD105" s="6">
        <v>0.54855030559024831</v>
      </c>
      <c r="AE105" s="6">
        <v>-0.17</v>
      </c>
      <c r="AF105" s="6">
        <v>0.16308600000000001</v>
      </c>
      <c r="AG105" s="4">
        <v>-4</v>
      </c>
      <c r="AH105" s="7">
        <v>2</v>
      </c>
      <c r="AI105" s="4">
        <v>0</v>
      </c>
      <c r="AJ105" s="4">
        <v>0</v>
      </c>
      <c r="AK105" s="4">
        <v>0</v>
      </c>
      <c r="AL105" s="4">
        <v>5</v>
      </c>
      <c r="AM105" s="4">
        <v>1</v>
      </c>
      <c r="AN105" s="4">
        <v>2</v>
      </c>
      <c r="AO105" s="4">
        <v>1</v>
      </c>
      <c r="AP105" s="4">
        <v>0</v>
      </c>
      <c r="AR105" s="28">
        <v>3.5709999999999999E-2</v>
      </c>
      <c r="AS105">
        <v>3.5709999999999999E-2</v>
      </c>
    </row>
    <row r="107" spans="1:45" x14ac:dyDescent="0.2">
      <c r="Y107" s="2">
        <f>COUNT(Y26:Y105)</f>
        <v>80</v>
      </c>
      <c r="Z107" s="2">
        <f>+SUM(Y26:Y105)</f>
        <v>64</v>
      </c>
      <c r="AA107">
        <f>+Z107/Y107</f>
        <v>0.8</v>
      </c>
    </row>
  </sheetData>
  <autoFilter ref="A1:AP105">
    <filterColumn colId="10">
      <filters>
        <filter val="Euribor 3m v EONIA"/>
        <filter val="Euribor 3m v Euribor 1m"/>
        <filter val="Euribor 6m v Euribor 3m"/>
      </filters>
    </filterColumn>
  </autoFilter>
  <conditionalFormatting sqref="Y26:Y105">
    <cfRule type="colorScale" priority="6">
      <colorScale>
        <cfvo type="num" val="0"/>
        <cfvo type="num" val="1"/>
        <color rgb="FFFF0000"/>
        <color rgb="FF00B050"/>
      </colorScale>
    </cfRule>
  </conditionalFormatting>
  <conditionalFormatting sqref="U26:W105">
    <cfRule type="colorScale" priority="5">
      <colorScale>
        <cfvo type="num" val="-1"/>
        <cfvo type="num" val="0"/>
        <cfvo type="num" val="1"/>
        <color rgb="FF5A8AC6"/>
        <color rgb="FFFCFCFF"/>
        <color rgb="FFF8696B"/>
      </colorScale>
    </cfRule>
  </conditionalFormatting>
  <conditionalFormatting sqref="X26:X105">
    <cfRule type="colorScale" priority="4">
      <colorScale>
        <cfvo type="num" val="0"/>
        <cfvo type="num" val="1"/>
        <color rgb="FFFF0000"/>
        <color rgb="FF00B050"/>
      </colorScale>
    </cfRule>
    <cfRule type="colorScale" priority="3">
      <colorScale>
        <cfvo type="min"/>
        <cfvo type="percentile" val="50"/>
        <cfvo type="max"/>
        <color rgb="FF5A8AC6"/>
        <color rgb="FFFCFCFF"/>
        <color rgb="FFF8696B"/>
      </colorScale>
    </cfRule>
    <cfRule type="colorScale" priority="1">
      <colorScale>
        <cfvo type="num" val="-1"/>
        <cfvo type="num" val="0"/>
        <cfvo type="num" val="1"/>
        <color rgb="FFFF0000"/>
        <color theme="0"/>
        <color rgb="FF92D050"/>
      </colorScale>
    </cfRule>
  </conditionalFormatting>
  <pageMargins left="0.75" right="0.75" top="1" bottom="1" header="0.5" footer="0.5"/>
  <pageSetup paperSize="9" orientation="portrait"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7"/>
  <sheetViews>
    <sheetView workbookViewId="0"/>
  </sheetViews>
  <sheetFormatPr defaultRowHeight="12.75" x14ac:dyDescent="0.2"/>
  <cols>
    <col min="1" max="1" width="10.5703125" style="3" bestFit="1" customWidth="1"/>
    <col min="2" max="2" width="7" bestFit="1" customWidth="1"/>
    <col min="3" max="3" width="18" bestFit="1" customWidth="1"/>
    <col min="4" max="4" width="33.140625" bestFit="1" customWidth="1"/>
  </cols>
  <sheetData>
    <row r="1" spans="1:4" x14ac:dyDescent="0.2">
      <c r="A1" s="9" t="s">
        <v>1</v>
      </c>
      <c r="B1" s="8" t="s">
        <v>5</v>
      </c>
      <c r="C1" s="8" t="s">
        <v>10</v>
      </c>
      <c r="D1" s="8" t="s">
        <v>131</v>
      </c>
    </row>
    <row r="2" spans="1:4" x14ac:dyDescent="0.2">
      <c r="A2" s="5">
        <v>42643</v>
      </c>
      <c r="B2" s="4" t="s">
        <v>35</v>
      </c>
      <c r="C2" s="4" t="s">
        <v>40</v>
      </c>
      <c r="D2" s="4" t="s">
        <v>82</v>
      </c>
    </row>
    <row r="3" spans="1:4" x14ac:dyDescent="0.2">
      <c r="A3" s="5">
        <v>42643</v>
      </c>
      <c r="B3" s="4" t="s">
        <v>35</v>
      </c>
      <c r="C3" s="4" t="s">
        <v>40</v>
      </c>
      <c r="D3" s="4" t="s">
        <v>83</v>
      </c>
    </row>
    <row r="4" spans="1:4" x14ac:dyDescent="0.2">
      <c r="A4" s="5">
        <v>42643</v>
      </c>
      <c r="B4" s="4" t="s">
        <v>35</v>
      </c>
      <c r="C4" s="4" t="s">
        <v>40</v>
      </c>
      <c r="D4" s="4" t="s">
        <v>84</v>
      </c>
    </row>
    <row r="5" spans="1:4" x14ac:dyDescent="0.2">
      <c r="A5" s="5">
        <v>42643</v>
      </c>
      <c r="B5" s="4" t="s">
        <v>35</v>
      </c>
      <c r="C5" s="4" t="s">
        <v>40</v>
      </c>
      <c r="D5" s="4" t="s">
        <v>85</v>
      </c>
    </row>
    <row r="6" spans="1:4" x14ac:dyDescent="0.2">
      <c r="A6" s="5">
        <v>42643</v>
      </c>
      <c r="B6" s="4" t="s">
        <v>35</v>
      </c>
      <c r="C6" s="4" t="s">
        <v>40</v>
      </c>
      <c r="D6" s="4" t="s">
        <v>86</v>
      </c>
    </row>
    <row r="7" spans="1:4" x14ac:dyDescent="0.2">
      <c r="A7" s="5">
        <v>42643</v>
      </c>
      <c r="B7" s="4" t="s">
        <v>35</v>
      </c>
      <c r="C7" s="4" t="s">
        <v>40</v>
      </c>
      <c r="D7" s="4" t="s">
        <v>87</v>
      </c>
    </row>
    <row r="8" spans="1:4" x14ac:dyDescent="0.2">
      <c r="A8" s="5">
        <v>42643</v>
      </c>
      <c r="B8" s="4" t="s">
        <v>35</v>
      </c>
      <c r="C8" s="4" t="s">
        <v>40</v>
      </c>
      <c r="D8" s="4" t="s">
        <v>88</v>
      </c>
    </row>
    <row r="9" spans="1:4" x14ac:dyDescent="0.2">
      <c r="A9" s="5">
        <v>42643</v>
      </c>
      <c r="B9" s="4" t="s">
        <v>35</v>
      </c>
      <c r="C9" s="4" t="s">
        <v>40</v>
      </c>
      <c r="D9" s="4" t="s">
        <v>89</v>
      </c>
    </row>
    <row r="10" spans="1:4" x14ac:dyDescent="0.2">
      <c r="A10" s="5">
        <v>42643</v>
      </c>
      <c r="B10" s="4" t="s">
        <v>35</v>
      </c>
      <c r="C10" s="4" t="s">
        <v>40</v>
      </c>
      <c r="D10" s="4" t="s">
        <v>90</v>
      </c>
    </row>
    <row r="11" spans="1:4" x14ac:dyDescent="0.2">
      <c r="A11" s="5">
        <v>42643</v>
      </c>
      <c r="B11" s="4" t="s">
        <v>35</v>
      </c>
      <c r="C11" s="4" t="s">
        <v>40</v>
      </c>
      <c r="D11" s="4" t="s">
        <v>91</v>
      </c>
    </row>
    <row r="12" spans="1:4" x14ac:dyDescent="0.2">
      <c r="A12" s="5">
        <v>42643</v>
      </c>
      <c r="B12" s="4" t="s">
        <v>35</v>
      </c>
      <c r="C12" s="4" t="s">
        <v>40</v>
      </c>
      <c r="D12" s="4" t="s">
        <v>92</v>
      </c>
    </row>
    <row r="13" spans="1:4" x14ac:dyDescent="0.2">
      <c r="A13" s="5">
        <v>42643</v>
      </c>
      <c r="B13" s="4" t="s">
        <v>35</v>
      </c>
      <c r="C13" s="4" t="s">
        <v>40</v>
      </c>
      <c r="D13" s="4" t="s">
        <v>93</v>
      </c>
    </row>
    <row r="14" spans="1:4" x14ac:dyDescent="0.2">
      <c r="A14" s="5">
        <v>42643</v>
      </c>
      <c r="B14" s="4" t="s">
        <v>35</v>
      </c>
      <c r="C14" s="4" t="s">
        <v>68</v>
      </c>
      <c r="D14" s="4" t="s">
        <v>82</v>
      </c>
    </row>
    <row r="15" spans="1:4" x14ac:dyDescent="0.2">
      <c r="A15" s="5">
        <v>42643</v>
      </c>
      <c r="B15" s="4" t="s">
        <v>35</v>
      </c>
      <c r="C15" s="4" t="s">
        <v>68</v>
      </c>
      <c r="D15" s="4" t="s">
        <v>83</v>
      </c>
    </row>
    <row r="16" spans="1:4" x14ac:dyDescent="0.2">
      <c r="A16" s="5">
        <v>42643</v>
      </c>
      <c r="B16" s="4" t="s">
        <v>35</v>
      </c>
      <c r="C16" s="4" t="s">
        <v>68</v>
      </c>
      <c r="D16" s="4" t="s">
        <v>84</v>
      </c>
    </row>
    <row r="17" spans="1:4" x14ac:dyDescent="0.2">
      <c r="A17" s="5">
        <v>42643</v>
      </c>
      <c r="B17" s="4" t="s">
        <v>35</v>
      </c>
      <c r="C17" s="4" t="s">
        <v>68</v>
      </c>
      <c r="D17" s="4" t="s">
        <v>85</v>
      </c>
    </row>
    <row r="18" spans="1:4" x14ac:dyDescent="0.2">
      <c r="A18" s="5">
        <v>42643</v>
      </c>
      <c r="B18" s="4" t="s">
        <v>35</v>
      </c>
      <c r="C18" s="4" t="s">
        <v>68</v>
      </c>
      <c r="D18" s="4" t="s">
        <v>86</v>
      </c>
    </row>
    <row r="19" spans="1:4" x14ac:dyDescent="0.2">
      <c r="A19" s="5">
        <v>42643</v>
      </c>
      <c r="B19" s="4" t="s">
        <v>35</v>
      </c>
      <c r="C19" s="4" t="s">
        <v>68</v>
      </c>
      <c r="D19" s="4" t="s">
        <v>87</v>
      </c>
    </row>
    <row r="20" spans="1:4" x14ac:dyDescent="0.2">
      <c r="A20" s="5">
        <v>42643</v>
      </c>
      <c r="B20" s="4" t="s">
        <v>35</v>
      </c>
      <c r="C20" s="4" t="s">
        <v>68</v>
      </c>
      <c r="D20" s="4" t="s">
        <v>88</v>
      </c>
    </row>
    <row r="21" spans="1:4" x14ac:dyDescent="0.2">
      <c r="A21" s="5">
        <v>42643</v>
      </c>
      <c r="B21" s="4" t="s">
        <v>35</v>
      </c>
      <c r="C21" s="4" t="s">
        <v>68</v>
      </c>
      <c r="D21" s="4" t="s">
        <v>89</v>
      </c>
    </row>
    <row r="22" spans="1:4" x14ac:dyDescent="0.2">
      <c r="A22" s="5">
        <v>42643</v>
      </c>
      <c r="B22" s="4" t="s">
        <v>35</v>
      </c>
      <c r="C22" s="4" t="s">
        <v>68</v>
      </c>
      <c r="D22" s="4" t="s">
        <v>90</v>
      </c>
    </row>
    <row r="23" spans="1:4" x14ac:dyDescent="0.2">
      <c r="A23" s="5">
        <v>42643</v>
      </c>
      <c r="B23" s="4" t="s">
        <v>35</v>
      </c>
      <c r="C23" s="4" t="s">
        <v>68</v>
      </c>
      <c r="D23" s="4" t="s">
        <v>91</v>
      </c>
    </row>
    <row r="24" spans="1:4" x14ac:dyDescent="0.2">
      <c r="A24" s="5">
        <v>42643</v>
      </c>
      <c r="B24" s="4" t="s">
        <v>35</v>
      </c>
      <c r="C24" s="4" t="s">
        <v>68</v>
      </c>
      <c r="D24" s="4" t="s">
        <v>92</v>
      </c>
    </row>
    <row r="25" spans="1:4" x14ac:dyDescent="0.2">
      <c r="A25" s="5">
        <v>42643</v>
      </c>
      <c r="B25" s="4" t="s">
        <v>35</v>
      </c>
      <c r="C25" s="4" t="s">
        <v>68</v>
      </c>
      <c r="D25" s="4" t="s">
        <v>93</v>
      </c>
    </row>
    <row r="26" spans="1:4" x14ac:dyDescent="0.2">
      <c r="A26" s="5">
        <v>42643</v>
      </c>
      <c r="B26" s="4" t="s">
        <v>35</v>
      </c>
      <c r="C26" s="4" t="s">
        <v>79</v>
      </c>
      <c r="D26" s="4" t="s">
        <v>82</v>
      </c>
    </row>
    <row r="27" spans="1:4" x14ac:dyDescent="0.2">
      <c r="A27" s="5">
        <v>42643</v>
      </c>
      <c r="B27" s="4" t="s">
        <v>35</v>
      </c>
      <c r="C27" s="4" t="s">
        <v>79</v>
      </c>
      <c r="D27" s="4" t="s">
        <v>83</v>
      </c>
    </row>
    <row r="28" spans="1:4" x14ac:dyDescent="0.2">
      <c r="A28" s="5">
        <v>42643</v>
      </c>
      <c r="B28" s="4" t="s">
        <v>35</v>
      </c>
      <c r="C28" s="4" t="s">
        <v>79</v>
      </c>
      <c r="D28" s="4" t="s">
        <v>84</v>
      </c>
    </row>
    <row r="29" spans="1:4" x14ac:dyDescent="0.2">
      <c r="A29" s="5">
        <v>42643</v>
      </c>
      <c r="B29" s="4" t="s">
        <v>35</v>
      </c>
      <c r="C29" s="4" t="s">
        <v>79</v>
      </c>
      <c r="D29" s="4" t="s">
        <v>85</v>
      </c>
    </row>
    <row r="30" spans="1:4" x14ac:dyDescent="0.2">
      <c r="A30" s="5">
        <v>42643</v>
      </c>
      <c r="B30" s="4" t="s">
        <v>35</v>
      </c>
      <c r="C30" s="4" t="s">
        <v>79</v>
      </c>
      <c r="D30" s="4" t="s">
        <v>86</v>
      </c>
    </row>
    <row r="31" spans="1:4" x14ac:dyDescent="0.2">
      <c r="A31" s="5">
        <v>42643</v>
      </c>
      <c r="B31" s="4" t="s">
        <v>35</v>
      </c>
      <c r="C31" s="4" t="s">
        <v>79</v>
      </c>
      <c r="D31" s="4" t="s">
        <v>88</v>
      </c>
    </row>
    <row r="32" spans="1:4" x14ac:dyDescent="0.2">
      <c r="A32" s="5">
        <v>42643</v>
      </c>
      <c r="B32" s="4" t="s">
        <v>35</v>
      </c>
      <c r="C32" s="4" t="s">
        <v>79</v>
      </c>
      <c r="D32" s="4" t="s">
        <v>89</v>
      </c>
    </row>
    <row r="33" spans="1:4" x14ac:dyDescent="0.2">
      <c r="A33" s="5">
        <v>42643</v>
      </c>
      <c r="B33" s="4" t="s">
        <v>35</v>
      </c>
      <c r="C33" s="4" t="s">
        <v>79</v>
      </c>
      <c r="D33" s="4" t="s">
        <v>90</v>
      </c>
    </row>
    <row r="34" spans="1:4" x14ac:dyDescent="0.2">
      <c r="A34" s="5">
        <v>42643</v>
      </c>
      <c r="B34" s="4" t="s">
        <v>35</v>
      </c>
      <c r="C34" s="4" t="s">
        <v>79</v>
      </c>
      <c r="D34" s="4" t="s">
        <v>91</v>
      </c>
    </row>
    <row r="35" spans="1:4" x14ac:dyDescent="0.2">
      <c r="A35" s="5">
        <v>42643</v>
      </c>
      <c r="B35" s="4" t="s">
        <v>35</v>
      </c>
      <c r="C35" s="4" t="s">
        <v>79</v>
      </c>
      <c r="D35" s="4" t="s">
        <v>92</v>
      </c>
    </row>
    <row r="36" spans="1:4" x14ac:dyDescent="0.2">
      <c r="A36" s="5">
        <v>42643</v>
      </c>
      <c r="B36" s="4" t="s">
        <v>35</v>
      </c>
      <c r="C36" s="4" t="s">
        <v>81</v>
      </c>
      <c r="D36" s="4" t="s">
        <v>82</v>
      </c>
    </row>
    <row r="37" spans="1:4" x14ac:dyDescent="0.2">
      <c r="A37" s="5">
        <v>42643</v>
      </c>
      <c r="B37" s="4" t="s">
        <v>35</v>
      </c>
      <c r="C37" s="4" t="s">
        <v>81</v>
      </c>
      <c r="D37" s="4" t="s">
        <v>83</v>
      </c>
    </row>
    <row r="38" spans="1:4" x14ac:dyDescent="0.2">
      <c r="A38" s="5">
        <v>42643</v>
      </c>
      <c r="B38" s="4" t="s">
        <v>35</v>
      </c>
      <c r="C38" s="4" t="s">
        <v>81</v>
      </c>
      <c r="D38" s="4" t="s">
        <v>84</v>
      </c>
    </row>
    <row r="39" spans="1:4" x14ac:dyDescent="0.2">
      <c r="A39" s="5">
        <v>42643</v>
      </c>
      <c r="B39" s="4" t="s">
        <v>35</v>
      </c>
      <c r="C39" s="4" t="s">
        <v>81</v>
      </c>
      <c r="D39" s="4" t="s">
        <v>85</v>
      </c>
    </row>
    <row r="40" spans="1:4" x14ac:dyDescent="0.2">
      <c r="A40" s="5">
        <v>42643</v>
      </c>
      <c r="B40" s="4" t="s">
        <v>35</v>
      </c>
      <c r="C40" s="4" t="s">
        <v>81</v>
      </c>
      <c r="D40" s="4" t="s">
        <v>86</v>
      </c>
    </row>
    <row r="41" spans="1:4" x14ac:dyDescent="0.2">
      <c r="A41" s="5">
        <v>42643</v>
      </c>
      <c r="B41" s="4" t="s">
        <v>35</v>
      </c>
      <c r="C41" s="4" t="s">
        <v>81</v>
      </c>
      <c r="D41" s="4" t="s">
        <v>87</v>
      </c>
    </row>
    <row r="42" spans="1:4" x14ac:dyDescent="0.2">
      <c r="A42" s="5">
        <v>42643</v>
      </c>
      <c r="B42" s="4" t="s">
        <v>35</v>
      </c>
      <c r="C42" s="4" t="s">
        <v>81</v>
      </c>
      <c r="D42" s="4" t="s">
        <v>88</v>
      </c>
    </row>
    <row r="43" spans="1:4" x14ac:dyDescent="0.2">
      <c r="A43" s="5">
        <v>42643</v>
      </c>
      <c r="B43" s="4" t="s">
        <v>35</v>
      </c>
      <c r="C43" s="4" t="s">
        <v>81</v>
      </c>
      <c r="D43" s="4" t="s">
        <v>89</v>
      </c>
    </row>
    <row r="44" spans="1:4" x14ac:dyDescent="0.2">
      <c r="A44" s="5">
        <v>42643</v>
      </c>
      <c r="B44" s="4" t="s">
        <v>35</v>
      </c>
      <c r="C44" s="4" t="s">
        <v>81</v>
      </c>
      <c r="D44" s="4" t="s">
        <v>90</v>
      </c>
    </row>
    <row r="45" spans="1:4" x14ac:dyDescent="0.2">
      <c r="A45" s="5">
        <v>42643</v>
      </c>
      <c r="B45" s="4" t="s">
        <v>35</v>
      </c>
      <c r="C45" s="4" t="s">
        <v>81</v>
      </c>
      <c r="D45" s="4" t="s">
        <v>91</v>
      </c>
    </row>
    <row r="46" spans="1:4" x14ac:dyDescent="0.2">
      <c r="A46" s="5">
        <v>42643</v>
      </c>
      <c r="B46" s="4" t="s">
        <v>35</v>
      </c>
      <c r="C46" s="4" t="s">
        <v>81</v>
      </c>
      <c r="D46" s="4" t="s">
        <v>92</v>
      </c>
    </row>
    <row r="47" spans="1:4" x14ac:dyDescent="0.2">
      <c r="A47" s="5">
        <v>42643</v>
      </c>
      <c r="B47" s="4" t="s">
        <v>35</v>
      </c>
      <c r="C47" s="4" t="s">
        <v>81</v>
      </c>
      <c r="D47" s="4" t="s">
        <v>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L5"/>
  <sheetViews>
    <sheetView zoomScale="75" zoomScaleNormal="75" workbookViewId="0">
      <pane xSplit="6" ySplit="1" topLeftCell="G2" activePane="bottomRight" state="frozen"/>
      <selection pane="topRight" activeCell="G1" sqref="G1"/>
      <selection pane="bottomLeft" activeCell="A2" sqref="A2"/>
      <selection pane="bottomRight"/>
    </sheetView>
  </sheetViews>
  <sheetFormatPr defaultRowHeight="12.75" x14ac:dyDescent="0.2"/>
  <cols>
    <col min="1" max="1" width="13.85546875" style="3" bestFit="1" customWidth="1"/>
    <col min="2" max="2" width="8.7109375" bestFit="1" customWidth="1"/>
    <col min="3" max="3" width="9.28515625" bestFit="1" customWidth="1"/>
    <col min="4" max="4" width="18.85546875" bestFit="1" customWidth="1"/>
    <col min="5" max="5" width="12.5703125" bestFit="1" customWidth="1"/>
    <col min="6" max="6" width="10.42578125" style="1" bestFit="1" customWidth="1"/>
    <col min="7" max="7" width="5.28515625" bestFit="1" customWidth="1"/>
    <col min="8" max="8" width="8" bestFit="1" customWidth="1"/>
    <col min="9" max="9" width="6.85546875" bestFit="1" customWidth="1"/>
    <col min="10" max="10" width="7.7109375" bestFit="1" customWidth="1"/>
    <col min="11" max="12" width="5.28515625" bestFit="1" customWidth="1"/>
    <col min="13" max="13" width="5.140625" bestFit="1" customWidth="1"/>
    <col min="14" max="14" width="5.28515625" bestFit="1" customWidth="1"/>
    <col min="15" max="15" width="5.140625" bestFit="1" customWidth="1"/>
    <col min="16" max="17" width="5.28515625" bestFit="1" customWidth="1"/>
    <col min="18" max="18" width="5.7109375" bestFit="1" customWidth="1"/>
    <col min="19" max="19" width="5.28515625" bestFit="1" customWidth="1"/>
    <col min="20" max="25" width="5.7109375" bestFit="1" customWidth="1"/>
    <col min="26" max="26" width="5.42578125" bestFit="1" customWidth="1"/>
    <col min="27" max="28" width="5.7109375" bestFit="1" customWidth="1"/>
    <col min="29" max="32" width="6.42578125" bestFit="1" customWidth="1"/>
    <col min="33" max="37" width="6.85546875" bestFit="1" customWidth="1"/>
    <col min="38" max="38" width="6.5703125" bestFit="1" customWidth="1"/>
    <col min="40" max="40" width="10.42578125" bestFit="1" customWidth="1"/>
    <col min="41" max="41" width="66.5703125" bestFit="1" customWidth="1"/>
  </cols>
  <sheetData>
    <row r="1" spans="1:38" x14ac:dyDescent="0.2">
      <c r="A1" s="17" t="s">
        <v>1</v>
      </c>
      <c r="B1" s="15" t="s">
        <v>0</v>
      </c>
      <c r="C1" s="15" t="s">
        <v>5</v>
      </c>
      <c r="D1" s="15" t="s">
        <v>10</v>
      </c>
      <c r="E1" s="15" t="s">
        <v>94</v>
      </c>
      <c r="F1" s="16" t="s">
        <v>95</v>
      </c>
      <c r="G1" s="15" t="s">
        <v>75</v>
      </c>
      <c r="H1" s="15" t="s">
        <v>96</v>
      </c>
      <c r="I1" s="15" t="s">
        <v>97</v>
      </c>
      <c r="J1" s="15" t="s">
        <v>98</v>
      </c>
      <c r="K1" s="15" t="s">
        <v>99</v>
      </c>
      <c r="L1" s="15" t="s">
        <v>100</v>
      </c>
      <c r="M1" s="15" t="s">
        <v>101</v>
      </c>
      <c r="N1" s="15" t="s">
        <v>102</v>
      </c>
      <c r="O1" s="15" t="s">
        <v>103</v>
      </c>
      <c r="P1" s="15" t="s">
        <v>104</v>
      </c>
      <c r="Q1" s="15" t="s">
        <v>105</v>
      </c>
      <c r="R1" s="15" t="s">
        <v>106</v>
      </c>
      <c r="S1" s="15" t="s">
        <v>107</v>
      </c>
      <c r="T1" s="15" t="s">
        <v>108</v>
      </c>
      <c r="U1" s="15" t="s">
        <v>109</v>
      </c>
      <c r="V1" s="15" t="s">
        <v>110</v>
      </c>
      <c r="W1" s="15" t="s">
        <v>111</v>
      </c>
      <c r="X1" s="15" t="s">
        <v>112</v>
      </c>
      <c r="Y1" s="15" t="s">
        <v>113</v>
      </c>
      <c r="Z1" s="15" t="s">
        <v>114</v>
      </c>
      <c r="AA1" s="15" t="s">
        <v>115</v>
      </c>
      <c r="AB1" s="15" t="s">
        <v>116</v>
      </c>
      <c r="AC1" s="15" t="s">
        <v>117</v>
      </c>
      <c r="AD1" s="15" t="s">
        <v>118</v>
      </c>
      <c r="AE1" s="15" t="s">
        <v>119</v>
      </c>
      <c r="AF1" s="15" t="s">
        <v>120</v>
      </c>
      <c r="AG1" s="15" t="s">
        <v>121</v>
      </c>
      <c r="AH1" s="15" t="s">
        <v>122</v>
      </c>
      <c r="AI1" s="15" t="s">
        <v>123</v>
      </c>
      <c r="AJ1" s="15" t="s">
        <v>124</v>
      </c>
      <c r="AK1" s="15" t="s">
        <v>125</v>
      </c>
      <c r="AL1" s="15" t="s">
        <v>126</v>
      </c>
    </row>
    <row r="2" spans="1:38" x14ac:dyDescent="0.2">
      <c r="A2" s="18">
        <v>42643</v>
      </c>
      <c r="B2" s="11">
        <v>120</v>
      </c>
      <c r="C2" s="11" t="s">
        <v>35</v>
      </c>
      <c r="D2" s="12" t="s">
        <v>40</v>
      </c>
      <c r="E2" s="12"/>
      <c r="F2" s="13"/>
      <c r="G2" s="14" t="s">
        <v>127</v>
      </c>
      <c r="H2" s="14" t="s">
        <v>127</v>
      </c>
      <c r="I2" s="14" t="s">
        <v>127</v>
      </c>
      <c r="J2" s="14" t="s">
        <v>127</v>
      </c>
      <c r="K2" s="14" t="s">
        <v>127</v>
      </c>
      <c r="L2" s="14" t="s">
        <v>127</v>
      </c>
      <c r="M2" s="14" t="s">
        <v>127</v>
      </c>
      <c r="N2" s="12"/>
      <c r="O2" s="12"/>
      <c r="P2" s="14" t="s">
        <v>127</v>
      </c>
      <c r="Q2" s="12"/>
      <c r="R2" s="12"/>
      <c r="S2" s="14" t="s">
        <v>127</v>
      </c>
      <c r="T2" s="12"/>
      <c r="U2" s="12"/>
      <c r="V2" s="14" t="s">
        <v>127</v>
      </c>
      <c r="W2" s="14" t="s">
        <v>127</v>
      </c>
      <c r="X2" s="14" t="s">
        <v>127</v>
      </c>
      <c r="Y2" s="14" t="s">
        <v>127</v>
      </c>
      <c r="Z2" s="14" t="s">
        <v>127</v>
      </c>
      <c r="AA2" s="14" t="s">
        <v>127</v>
      </c>
      <c r="AB2" s="14" t="s">
        <v>127</v>
      </c>
      <c r="AC2" s="14" t="s">
        <v>127</v>
      </c>
      <c r="AD2" s="14" t="s">
        <v>127</v>
      </c>
      <c r="AE2" s="14" t="s">
        <v>127</v>
      </c>
      <c r="AF2" s="14" t="s">
        <v>127</v>
      </c>
      <c r="AG2" s="14" t="s">
        <v>127</v>
      </c>
      <c r="AH2" s="14" t="s">
        <v>127</v>
      </c>
      <c r="AI2" s="14" t="s">
        <v>127</v>
      </c>
      <c r="AJ2" s="14" t="s">
        <v>127</v>
      </c>
      <c r="AK2" s="12"/>
      <c r="AL2" s="12"/>
    </row>
    <row r="3" spans="1:38" x14ac:dyDescent="0.2">
      <c r="A3" s="18">
        <v>42643</v>
      </c>
      <c r="B3" s="11">
        <v>120</v>
      </c>
      <c r="C3" s="11" t="s">
        <v>35</v>
      </c>
      <c r="D3" s="12" t="s">
        <v>68</v>
      </c>
      <c r="E3" s="12"/>
      <c r="F3" s="13"/>
      <c r="G3" s="14" t="s">
        <v>127</v>
      </c>
      <c r="H3" s="14" t="s">
        <v>127</v>
      </c>
      <c r="I3" s="14" t="s">
        <v>127</v>
      </c>
      <c r="J3" s="14" t="s">
        <v>127</v>
      </c>
      <c r="K3" s="14" t="s">
        <v>127</v>
      </c>
      <c r="L3" s="14" t="s">
        <v>127</v>
      </c>
      <c r="M3" s="14" t="s">
        <v>127</v>
      </c>
      <c r="N3" s="14" t="s">
        <v>127</v>
      </c>
      <c r="O3" s="14" t="s">
        <v>127</v>
      </c>
      <c r="P3" s="14" t="s">
        <v>127</v>
      </c>
      <c r="Q3" s="14" t="s">
        <v>127</v>
      </c>
      <c r="R3" s="14" t="s">
        <v>127</v>
      </c>
      <c r="S3" s="14" t="s">
        <v>127</v>
      </c>
      <c r="T3" s="14" t="s">
        <v>127</v>
      </c>
      <c r="U3" s="14" t="s">
        <v>127</v>
      </c>
      <c r="V3" s="14" t="s">
        <v>127</v>
      </c>
      <c r="W3" s="14" t="s">
        <v>127</v>
      </c>
      <c r="X3" s="14" t="s">
        <v>127</v>
      </c>
      <c r="Y3" s="14" t="s">
        <v>127</v>
      </c>
      <c r="Z3" s="14" t="s">
        <v>127</v>
      </c>
      <c r="AA3" s="14" t="s">
        <v>127</v>
      </c>
      <c r="AB3" s="14" t="s">
        <v>127</v>
      </c>
      <c r="AC3" s="14" t="s">
        <v>127</v>
      </c>
      <c r="AD3" s="14" t="s">
        <v>127</v>
      </c>
      <c r="AE3" s="14" t="s">
        <v>127</v>
      </c>
      <c r="AF3" s="14" t="s">
        <v>127</v>
      </c>
      <c r="AG3" s="14" t="s">
        <v>127</v>
      </c>
      <c r="AH3" s="14" t="s">
        <v>127</v>
      </c>
      <c r="AI3" s="14" t="s">
        <v>127</v>
      </c>
      <c r="AJ3" s="14" t="s">
        <v>127</v>
      </c>
      <c r="AK3" s="14" t="s">
        <v>127</v>
      </c>
      <c r="AL3" s="14" t="s">
        <v>127</v>
      </c>
    </row>
    <row r="4" spans="1:38" x14ac:dyDescent="0.2">
      <c r="A4" s="18">
        <v>42643</v>
      </c>
      <c r="B4" s="11">
        <v>120</v>
      </c>
      <c r="C4" s="11" t="s">
        <v>35</v>
      </c>
      <c r="D4" s="12" t="s">
        <v>79</v>
      </c>
      <c r="E4" s="12"/>
      <c r="F4" s="13"/>
      <c r="G4" s="14" t="s">
        <v>127</v>
      </c>
      <c r="H4" s="14" t="s">
        <v>127</v>
      </c>
      <c r="I4" s="14" t="s">
        <v>127</v>
      </c>
      <c r="J4" s="14" t="s">
        <v>127</v>
      </c>
      <c r="K4" s="14" t="s">
        <v>127</v>
      </c>
      <c r="L4" s="14" t="s">
        <v>127</v>
      </c>
      <c r="M4" s="14" t="s">
        <v>127</v>
      </c>
      <c r="N4" s="12"/>
      <c r="O4" s="12"/>
      <c r="P4" s="14" t="s">
        <v>127</v>
      </c>
      <c r="Q4" s="12"/>
      <c r="R4" s="12"/>
      <c r="S4" s="14" t="s">
        <v>127</v>
      </c>
      <c r="T4" s="12"/>
      <c r="U4" s="12"/>
      <c r="V4" s="14" t="s">
        <v>127</v>
      </c>
      <c r="W4" s="14" t="s">
        <v>127</v>
      </c>
      <c r="X4" s="14" t="s">
        <v>127</v>
      </c>
      <c r="Y4" s="14" t="s">
        <v>127</v>
      </c>
      <c r="Z4" s="14" t="s">
        <v>127</v>
      </c>
      <c r="AA4" s="14" t="s">
        <v>127</v>
      </c>
      <c r="AB4" s="14" t="s">
        <v>127</v>
      </c>
      <c r="AC4" s="14" t="s">
        <v>127</v>
      </c>
      <c r="AD4" s="14" t="s">
        <v>127</v>
      </c>
      <c r="AE4" s="14" t="s">
        <v>127</v>
      </c>
      <c r="AF4" s="14" t="s">
        <v>127</v>
      </c>
      <c r="AG4" s="14" t="s">
        <v>127</v>
      </c>
      <c r="AH4" s="14" t="s">
        <v>127</v>
      </c>
      <c r="AI4" s="14" t="s">
        <v>127</v>
      </c>
      <c r="AJ4" s="14" t="s">
        <v>127</v>
      </c>
      <c r="AK4" s="12"/>
      <c r="AL4" s="12"/>
    </row>
    <row r="5" spans="1:38" x14ac:dyDescent="0.2">
      <c r="A5" s="18">
        <v>42643</v>
      </c>
      <c r="B5" s="11">
        <v>120</v>
      </c>
      <c r="C5" s="11" t="s">
        <v>35</v>
      </c>
      <c r="D5" s="12" t="s">
        <v>81</v>
      </c>
      <c r="E5" s="12"/>
      <c r="F5" s="13"/>
      <c r="G5" s="14" t="s">
        <v>127</v>
      </c>
      <c r="H5" s="14" t="s">
        <v>127</v>
      </c>
      <c r="I5" s="14" t="s">
        <v>127</v>
      </c>
      <c r="J5" s="14" t="s">
        <v>127</v>
      </c>
      <c r="K5" s="14" t="s">
        <v>127</v>
      </c>
      <c r="L5" s="14" t="s">
        <v>127</v>
      </c>
      <c r="M5" s="14" t="s">
        <v>127</v>
      </c>
      <c r="N5" s="12"/>
      <c r="O5" s="12"/>
      <c r="P5" s="14" t="s">
        <v>127</v>
      </c>
      <c r="Q5" s="12"/>
      <c r="R5" s="12"/>
      <c r="S5" s="14" t="s">
        <v>127</v>
      </c>
      <c r="T5" s="12"/>
      <c r="U5" s="12"/>
      <c r="V5" s="14" t="s">
        <v>127</v>
      </c>
      <c r="W5" s="14" t="s">
        <v>127</v>
      </c>
      <c r="X5" s="14" t="s">
        <v>127</v>
      </c>
      <c r="Y5" s="14" t="s">
        <v>127</v>
      </c>
      <c r="Z5" s="14" t="s">
        <v>127</v>
      </c>
      <c r="AA5" s="14" t="s">
        <v>127</v>
      </c>
      <c r="AB5" s="14" t="s">
        <v>127</v>
      </c>
      <c r="AC5" s="14" t="s">
        <v>127</v>
      </c>
      <c r="AD5" s="14" t="s">
        <v>127</v>
      </c>
      <c r="AE5" s="14" t="s">
        <v>127</v>
      </c>
      <c r="AF5" s="14" t="s">
        <v>127</v>
      </c>
      <c r="AG5" s="14" t="s">
        <v>127</v>
      </c>
      <c r="AH5" s="14" t="s">
        <v>127</v>
      </c>
      <c r="AI5" s="14" t="s">
        <v>127</v>
      </c>
      <c r="AJ5" s="14" t="s">
        <v>127</v>
      </c>
      <c r="AK5" s="12"/>
      <c r="AL5" s="12"/>
    </row>
  </sheetData>
  <pageMargins left="0.75" right="0.75" top="1" bottom="1" header="0.5" footer="0.5"/>
  <headerFooter alignWithMargins="0">
    <oddHeader>&amp;A</oddHeader>
    <oddFooter>Page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6"/>
  <sheetViews>
    <sheetView showGridLines="0" workbookViewId="0"/>
  </sheetViews>
  <sheetFormatPr defaultRowHeight="12.75" x14ac:dyDescent="0.2"/>
  <cols>
    <col min="1" max="16384" width="9.140625" style="20"/>
  </cols>
  <sheetData>
    <row r="1" spans="1:11" x14ac:dyDescent="0.2">
      <c r="A1" s="21" t="s">
        <v>133</v>
      </c>
    </row>
    <row r="2" spans="1:11" x14ac:dyDescent="0.2">
      <c r="A2" s="20" t="s">
        <v>134</v>
      </c>
    </row>
    <row r="3" spans="1:11" x14ac:dyDescent="0.2">
      <c r="A3" s="20" t="s">
        <v>135</v>
      </c>
    </row>
    <row r="5" spans="1:11" x14ac:dyDescent="0.2">
      <c r="A5" s="26" t="s">
        <v>136</v>
      </c>
      <c r="B5" s="25"/>
      <c r="C5" s="25"/>
      <c r="D5" s="26" t="s">
        <v>137</v>
      </c>
      <c r="E5" s="25"/>
      <c r="F5" s="25"/>
      <c r="G5" s="25"/>
      <c r="H5" s="25"/>
      <c r="I5" s="25"/>
      <c r="J5" s="25"/>
      <c r="K5" s="27"/>
    </row>
    <row r="6" spans="1:11" x14ac:dyDescent="0.2">
      <c r="A6" s="26" t="s">
        <v>138</v>
      </c>
      <c r="B6" s="25"/>
      <c r="C6" s="25"/>
      <c r="D6" s="26" t="s">
        <v>139</v>
      </c>
      <c r="E6" s="25"/>
      <c r="F6" s="25"/>
      <c r="G6" s="25"/>
      <c r="H6" s="25"/>
      <c r="I6" s="25"/>
      <c r="J6" s="25"/>
      <c r="K6" s="27"/>
    </row>
    <row r="7" spans="1:11" x14ac:dyDescent="0.2">
      <c r="A7" s="26" t="s">
        <v>140</v>
      </c>
      <c r="B7" s="25"/>
      <c r="C7" s="25"/>
      <c r="D7" s="26" t="s">
        <v>141</v>
      </c>
      <c r="E7" s="25"/>
      <c r="F7" s="25"/>
      <c r="G7" s="25"/>
      <c r="H7" s="25"/>
      <c r="I7" s="25"/>
      <c r="J7" s="25"/>
      <c r="K7" s="27"/>
    </row>
    <row r="8" spans="1:11" x14ac:dyDescent="0.2">
      <c r="A8" s="26" t="s">
        <v>142</v>
      </c>
      <c r="B8" s="25"/>
      <c r="C8" s="25"/>
      <c r="D8" s="26" t="s">
        <v>143</v>
      </c>
      <c r="E8" s="25"/>
      <c r="F8" s="25"/>
      <c r="G8" s="25"/>
      <c r="H8" s="25"/>
      <c r="I8" s="25"/>
      <c r="J8" s="25"/>
      <c r="K8" s="27"/>
    </row>
    <row r="9" spans="1:11" x14ac:dyDescent="0.2">
      <c r="A9" s="26" t="s">
        <v>144</v>
      </c>
      <c r="B9" s="25"/>
      <c r="C9" s="25"/>
      <c r="D9" s="26" t="s">
        <v>145</v>
      </c>
      <c r="E9" s="25"/>
      <c r="F9" s="25"/>
      <c r="G9" s="25"/>
      <c r="H9" s="25"/>
      <c r="I9" s="25"/>
      <c r="J9" s="25"/>
      <c r="K9" s="27"/>
    </row>
    <row r="10" spans="1:11" x14ac:dyDescent="0.2">
      <c r="A10" s="26" t="s">
        <v>146</v>
      </c>
      <c r="B10" s="25"/>
      <c r="C10" s="25"/>
      <c r="D10" s="26" t="s">
        <v>147</v>
      </c>
      <c r="E10" s="25"/>
      <c r="F10" s="25"/>
      <c r="G10" s="25"/>
      <c r="H10" s="25"/>
      <c r="I10" s="25"/>
      <c r="J10" s="25"/>
      <c r="K10" s="27"/>
    </row>
    <row r="11" spans="1:11" x14ac:dyDescent="0.2">
      <c r="A11" s="26" t="s">
        <v>148</v>
      </c>
      <c r="B11" s="25"/>
      <c r="C11" s="25"/>
      <c r="D11" s="26" t="s">
        <v>149</v>
      </c>
      <c r="E11" s="25"/>
      <c r="F11" s="25"/>
      <c r="G11" s="25"/>
      <c r="H11" s="25"/>
      <c r="I11" s="25"/>
      <c r="J11" s="25"/>
      <c r="K11" s="27"/>
    </row>
    <row r="12" spans="1:11" x14ac:dyDescent="0.2">
      <c r="A12" s="26" t="s">
        <v>150</v>
      </c>
      <c r="B12" s="25"/>
      <c r="C12" s="25"/>
      <c r="D12" s="26" t="s">
        <v>151</v>
      </c>
      <c r="E12" s="25"/>
      <c r="F12" s="25"/>
      <c r="G12" s="25"/>
      <c r="H12" s="25"/>
      <c r="I12" s="25"/>
      <c r="J12" s="25"/>
      <c r="K12" s="27"/>
    </row>
    <row r="13" spans="1:11" x14ac:dyDescent="0.2">
      <c r="A13" s="22" t="s">
        <v>152</v>
      </c>
      <c r="B13" s="23"/>
      <c r="C13" s="23"/>
      <c r="D13" s="22" t="s">
        <v>153</v>
      </c>
      <c r="E13" s="23"/>
      <c r="F13" s="23"/>
      <c r="G13" s="23"/>
      <c r="H13" s="23"/>
      <c r="I13" s="23"/>
      <c r="J13" s="23"/>
      <c r="K13" s="24"/>
    </row>
    <row r="15" spans="1:11" x14ac:dyDescent="0.2">
      <c r="A15" s="20" t="s">
        <v>154</v>
      </c>
    </row>
    <row r="16" spans="1:11" x14ac:dyDescent="0.2">
      <c r="A16" s="20" t="s">
        <v>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
  <sheetViews>
    <sheetView workbookViewId="0"/>
  </sheetViews>
  <sheetFormatPr defaultRowHeight="12.75" x14ac:dyDescent="0.2"/>
  <cols>
    <col min="1" max="1" width="106.28515625" customWidth="1"/>
  </cols>
  <sheetData>
    <row r="1" spans="1:1" ht="206.45" customHeight="1" x14ac:dyDescent="0.2">
      <c r="A1" s="19"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Data</vt:lpstr>
      <vt:lpstr>Contributors</vt:lpstr>
      <vt:lpstr>Contribution Summary</vt:lpstr>
      <vt:lpstr>Results Info</vt:lpstr>
      <vt:lpstr>Copyright</vt:lpstr>
      <vt:lpstr>Qry_Heatmap_Output___TEMP</vt:lpstr>
      <vt:lpstr>Qry_Service_Specific_Results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BERTOCCHI NICHOLAS</dc:creator>
  <cp:lastModifiedBy>BERTOCCHI NICHOLAS</cp:lastModifiedBy>
  <dcterms:created xsi:type="dcterms:W3CDTF">2016-09-30T17:43:09Z</dcterms:created>
  <dcterms:modified xsi:type="dcterms:W3CDTF">2016-10-03T15:42:58Z</dcterms:modified>
</cp:coreProperties>
</file>