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8fa66f7407d2333/Desktop/Class Folder/Crowdfunding Analysis/"/>
    </mc:Choice>
  </mc:AlternateContent>
  <xr:revisionPtr revIDLastSave="0" documentId="14_{6F691B88-9C57-435E-BC56-9A989AA54F7E}" xr6:coauthVersionLast="47" xr6:coauthVersionMax="47" xr10:uidLastSave="{00000000-0000-0000-0000-000000000000}"/>
  <bookViews>
    <workbookView xWindow="28680" yWindow="-120" windowWidth="19440" windowHeight="15000" firstSheet="7" activeTab="8" xr2:uid="{00000000-000D-0000-FFFF-FFFF00000000}"/>
  </bookViews>
  <sheets>
    <sheet name="Theater Outcomes by Launch Date" sheetId="11" r:id="rId1"/>
    <sheet name="Outcomes Based on Goals" sheetId="12" r:id="rId2"/>
    <sheet name="Box Plot for Outcomes by Goals" sheetId="15" r:id="rId3"/>
    <sheet name="Kickstarter" sheetId="1" r:id="rId4"/>
    <sheet name="Category Statistics" sheetId="3" r:id="rId5"/>
    <sheet name="Subcategory Statistics" sheetId="4" r:id="rId6"/>
    <sheet name="Outcomes Base on Launch Date" sheetId="5" r:id="rId7"/>
    <sheet name="Edinburgh Research" sheetId="6" r:id="rId8"/>
    <sheet name="Descriptive Statistics" sheetId="9" r:id="rId9"/>
    <sheet name="Box and Whisper Plots" sheetId="14" r:id="rId10"/>
  </sheets>
  <definedNames>
    <definedName name="_xlnm._FilterDatabase" localSheetId="3" hidden="1">Kickstarter!$A$1:$U$4115</definedName>
    <definedName name="_xlchart.v1.0" hidden="1">'Outcomes Based on Goals'!$B$1</definedName>
    <definedName name="_xlchart.v1.1" hidden="1">'Outcomes Based on Goals'!$B$2:$B$15</definedName>
    <definedName name="_xlchart.v1.2" hidden="1">'Outcomes Based on Goals'!$C$1</definedName>
    <definedName name="_xlchart.v1.3" hidden="1">'Outcomes Based on Goals'!$C$2:$C$15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11" i="9"/>
  <c r="B13" i="9"/>
  <c r="B11" i="9"/>
  <c r="B12" i="9"/>
  <c r="B14" i="9" s="1"/>
  <c r="C7" i="9"/>
  <c r="C6" i="9"/>
  <c r="C5" i="9"/>
  <c r="B5" i="9"/>
  <c r="B6" i="9"/>
  <c r="B7" i="9" s="1"/>
  <c r="C4" i="9"/>
  <c r="B4" i="9"/>
  <c r="D13" i="12"/>
  <c r="C13" i="12"/>
  <c r="D11" i="12"/>
  <c r="C11" i="12"/>
  <c r="D9" i="12"/>
  <c r="D10" i="12"/>
  <c r="C9" i="12"/>
  <c r="D8" i="12"/>
  <c r="C8" i="12"/>
  <c r="D7" i="12"/>
  <c r="C7" i="12"/>
  <c r="D12" i="12"/>
  <c r="C12" i="12"/>
  <c r="D6" i="12"/>
  <c r="C6" i="12"/>
  <c r="C5" i="12"/>
  <c r="D4" i="12"/>
  <c r="D5" i="12"/>
  <c r="C4" i="12"/>
  <c r="D3" i="12"/>
  <c r="C3" i="12"/>
  <c r="D2" i="12"/>
  <c r="C2" i="12"/>
  <c r="C10" i="12"/>
  <c r="B12" i="12"/>
  <c r="B11" i="12"/>
  <c r="B10" i="12"/>
  <c r="B9" i="12"/>
  <c r="B8" i="12"/>
  <c r="B7" i="12"/>
  <c r="B6" i="12"/>
  <c r="B5" i="12"/>
  <c r="B4" i="12"/>
  <c r="B3" i="12"/>
  <c r="B13" i="12"/>
  <c r="B2" i="12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6" i="1"/>
  <c r="U6" i="1" s="1"/>
  <c r="T3" i="1"/>
  <c r="U3" i="1" s="1"/>
  <c r="T4" i="1"/>
  <c r="U4" i="1" s="1"/>
  <c r="T5" i="1"/>
  <c r="U5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U2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2" i="12" l="1"/>
  <c r="F2" i="12" s="1"/>
  <c r="E5" i="12"/>
  <c r="G5" i="12" s="1"/>
  <c r="E9" i="12"/>
  <c r="F9" i="12" s="1"/>
  <c r="E3" i="12"/>
  <c r="G3" i="12" s="1"/>
  <c r="E7" i="12"/>
  <c r="F7" i="12" s="1"/>
  <c r="E11" i="12"/>
  <c r="G11" i="12" s="1"/>
  <c r="H7" i="12"/>
  <c r="F4" i="12"/>
  <c r="E4" i="12"/>
  <c r="H4" i="12" s="1"/>
  <c r="E8" i="12"/>
  <c r="F8" i="12" s="1"/>
  <c r="F12" i="12"/>
  <c r="E12" i="12"/>
  <c r="G12" i="12"/>
  <c r="G8" i="12"/>
  <c r="H9" i="12"/>
  <c r="H12" i="12"/>
  <c r="H8" i="12"/>
  <c r="E13" i="12"/>
  <c r="G13" i="12" s="1"/>
  <c r="E10" i="12"/>
  <c r="F10" i="12" s="1"/>
  <c r="E6" i="12"/>
  <c r="F6" i="12" s="1"/>
  <c r="G7" i="12" l="1"/>
  <c r="F11" i="12"/>
  <c r="F3" i="12"/>
  <c r="H11" i="12"/>
  <c r="H3" i="12"/>
  <c r="H6" i="12"/>
  <c r="H2" i="12"/>
  <c r="G4" i="12"/>
  <c r="F13" i="12"/>
  <c r="H13" i="12"/>
  <c r="H5" i="12"/>
  <c r="G10" i="12"/>
  <c r="F5" i="12"/>
  <c r="G9" i="12"/>
  <c r="G2" i="12"/>
  <c r="H10" i="12"/>
  <c r="G6" i="12"/>
</calcChain>
</file>

<file path=xl/sharedStrings.xml><?xml version="1.0" encoding="utf-8"?>
<sst xmlns="http://schemas.openxmlformats.org/spreadsheetml/2006/main" count="33046" uniqueCount="8417">
  <si>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</si>
  <si>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</si>
  <si>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</si>
  <si>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</si>
  <si>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</si>
  <si>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</si>
  <si>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</si>
  <si>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</si>
  <si>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</si>
  <si>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</si>
  <si>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</si>
  <si>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</si>
  <si>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</si>
  <si>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</si>
  <si>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</si>
  <si>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</si>
  <si>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</si>
  <si>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</si>
  <si>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</si>
  <si>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</si>
  <si>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</si>
  <si>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</si>
  <si>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</si>
  <si>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</si>
  <si>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</si>
  <si>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</si>
  <si>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</si>
  <si>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</si>
  <si>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</si>
  <si>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</si>
  <si>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</si>
  <si>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</si>
  <si>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</si>
  <si>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</si>
  <si>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</si>
  <si>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</si>
  <si>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</si>
  <si>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</si>
  <si>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</si>
  <si>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</si>
  <si>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</si>
  <si>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</si>
  <si>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</si>
  <si>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</si>
  <si>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</si>
  <si>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</si>
  <si>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</si>
  <si>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</si>
  <si>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</si>
  <si>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</si>
  <si>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</si>
  <si>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</si>
  <si>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</si>
  <si>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</si>
  <si>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</si>
  <si>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</si>
  <si>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</si>
  <si>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</si>
  <si>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</si>
  <si>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</si>
  <si>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</si>
  <si>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</si>
  <si>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</si>
  <si>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</si>
  <si>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</si>
  <si>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</si>
  <si>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</si>
  <si>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</si>
  <si>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</si>
  <si>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</si>
  <si>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</si>
  <si>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</si>
  <si>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</si>
  <si>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</si>
  <si>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</si>
  <si>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</si>
  <si>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</si>
  <si>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</si>
  <si>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</si>
  <si>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</si>
  <si>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</si>
  <si>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</si>
  <si>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</si>
  <si>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</si>
  <si>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</si>
  <si>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</si>
  <si>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</si>
  <si>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</si>
  <si>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</si>
  <si>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</si>
  <si>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</si>
  <si>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</si>
  <si>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</si>
  <si>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</si>
  <si>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</si>
  <si>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</si>
  <si>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</si>
  <si>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</si>
  <si>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</si>
  <si>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</si>
  <si>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</si>
  <si>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</si>
  <si>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</si>
  <si>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</si>
  <si>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</si>
  <si>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</si>
  <si>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</si>
  <si>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</si>
  <si>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</si>
  <si>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</si>
  <si>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</si>
  <si>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</si>
  <si>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</si>
  <si>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</si>
  <si>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</si>
  <si>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</si>
  <si>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</si>
  <si>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</si>
  <si>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</si>
  <si>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</si>
  <si>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</si>
  <si>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</si>
  <si>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</si>
  <si>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</si>
  <si>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</si>
  <si>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</si>
  <si>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</si>
  <si>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</si>
  <si>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</si>
  <si>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</si>
  <si>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</si>
  <si>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</si>
  <si>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</si>
  <si>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</si>
  <si>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</si>
  <si>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</si>
  <si>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</si>
  <si>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</si>
  <si>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</si>
  <si>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</si>
  <si>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</si>
  <si>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</si>
  <si>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</si>
  <si>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</si>
  <si>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</si>
  <si>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</si>
  <si>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</si>
  <si>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</si>
  <si>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</si>
  <si>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</si>
  <si>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</si>
  <si>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</si>
  <si>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</si>
  <si>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</si>
  <si>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</si>
  <si>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</si>
  <si>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</si>
  <si>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</si>
  <si>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</si>
  <si>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</si>
  <si>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</si>
  <si>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</si>
  <si>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</si>
  <si>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</si>
  <si>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</si>
  <si>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</si>
  <si>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</si>
  <si>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</si>
  <si>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</si>
  <si>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</si>
  <si>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</si>
  <si>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</si>
  <si>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</si>
  <si>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</si>
  <si>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</si>
  <si>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</si>
  <si>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</si>
  <si>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</si>
  <si>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</si>
  <si>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</si>
  <si>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</si>
  <si>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</si>
  <si>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</si>
  <si>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</si>
  <si>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</si>
  <si>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</si>
  <si>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</si>
  <si>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</si>
  <si>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</si>
  <si>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</si>
  <si>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</si>
  <si>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</si>
  <si>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</si>
  <si>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</si>
  <si>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</si>
  <si>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</si>
  <si>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</si>
  <si>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</si>
  <si>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</si>
  <si>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</si>
  <si>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</si>
  <si>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</si>
  <si>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</si>
  <si>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</si>
  <si>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</si>
  <si>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</si>
  <si>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</si>
  <si>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</si>
  <si>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</si>
  <si>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</si>
  <si>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</si>
  <si>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</si>
  <si>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</si>
  <si>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</si>
  <si>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</si>
  <si>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</si>
  <si>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</si>
  <si>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</si>
  <si>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</si>
  <si>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</si>
  <si>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</si>
  <si>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</si>
  <si>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</si>
  <si>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</si>
  <si>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</si>
  <si>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</si>
  <si>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</si>
  <si>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</si>
  <si>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</si>
  <si>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</si>
  <si>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</si>
  <si>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</si>
  <si>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</si>
  <si>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</si>
  <si>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</si>
  <si>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</si>
  <si>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</si>
  <si>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</si>
  <si>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</si>
  <si>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</si>
  <si>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</si>
  <si>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</si>
  <si>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</si>
  <si>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</si>
  <si>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</si>
  <si>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</si>
  <si>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</si>
  <si>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</si>
  <si>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</si>
  <si>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</si>
  <si>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</si>
  <si>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</si>
  <si>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</si>
  <si>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</si>
  <si>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</si>
  <si>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</si>
  <si>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</si>
  <si>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</si>
  <si>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</si>
  <si>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</si>
  <si>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</si>
  <si>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</si>
  <si>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</si>
  <si>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</si>
  <si>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</si>
  <si>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</si>
  <si>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</si>
  <si>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</si>
  <si>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</si>
  <si>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</si>
  <si>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</si>
  <si>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</si>
  <si>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</si>
  <si>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</si>
  <si>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</si>
  <si>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</si>
  <si>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</si>
  <si>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</si>
  <si>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</si>
  <si>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</si>
  <si>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</si>
  <si>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</si>
  <si>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</si>
  <si>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</si>
  <si>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</si>
  <si>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</si>
  <si>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</si>
  <si>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</si>
  <si>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</si>
  <si>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</si>
  <si>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</si>
  <si>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</si>
  <si>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</si>
  <si>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</si>
  <si>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</si>
  <si>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</si>
  <si>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</si>
  <si>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</si>
  <si>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</si>
  <si>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</si>
  <si>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</si>
  <si>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</si>
  <si>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</si>
  <si>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</si>
  <si>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</si>
  <si>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</si>
  <si>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</si>
  <si>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</si>
  <si>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</si>
  <si>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</si>
  <si>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</si>
  <si>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</si>
  <si>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</si>
  <si>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</si>
  <si>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</si>
  <si>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</si>
  <si>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</si>
  <si>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</si>
  <si>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</si>
  <si>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</si>
  <si>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</si>
  <si>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</si>
  <si>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</si>
  <si>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</si>
  <si>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</si>
  <si>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</si>
  <si>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</si>
  <si>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</si>
  <si>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</si>
  <si>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</si>
  <si>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</si>
  <si>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</si>
  <si>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</si>
  <si>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</si>
  <si>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</si>
  <si>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</si>
  <si>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</si>
  <si>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</si>
  <si>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</si>
  <si>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</si>
  <si>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</si>
  <si>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</si>
  <si>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</si>
  <si>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</si>
  <si>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</si>
  <si>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</si>
  <si>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</si>
  <si>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</si>
  <si>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</si>
  <si>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</si>
  <si>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</si>
  <si>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</si>
  <si>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</si>
  <si>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</si>
  <si>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</si>
  <si>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</si>
  <si>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</si>
  <si>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</si>
  <si>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</si>
  <si>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</si>
  <si>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</si>
  <si>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</si>
  <si>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</si>
  <si>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</si>
  <si>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</si>
  <si>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</si>
  <si>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</si>
  <si>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</si>
  <si>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</si>
  <si>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</si>
  <si>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</si>
  <si>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</si>
  <si>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</si>
  <si>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</si>
  <si>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</si>
  <si>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</si>
  <si>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</si>
  <si>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</si>
  <si>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</si>
  <si>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</si>
  <si>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</si>
  <si>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</si>
  <si>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</si>
  <si>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</si>
  <si>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</si>
  <si>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</si>
  <si>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</si>
  <si>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</si>
  <si>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</si>
  <si>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</si>
  <si>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</si>
  <si>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</si>
  <si>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</si>
  <si>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</si>
  <si>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</si>
  <si>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</si>
  <si>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</si>
  <si>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</si>
  <si>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</si>
  <si>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</si>
  <si>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</si>
  <si>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</si>
  <si>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</si>
  <si>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</si>
  <si>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</si>
  <si>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</si>
  <si>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</si>
  <si>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</si>
  <si>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</si>
  <si>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</si>
  <si>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</si>
  <si>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</si>
  <si>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</si>
  <si>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</si>
  <si>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</si>
  <si>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</si>
  <si>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</si>
  <si>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</si>
  <si>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</si>
  <si>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</si>
  <si>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</si>
  <si>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</si>
  <si>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</si>
  <si>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</si>
  <si>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</si>
  <si>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</si>
  <si>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</si>
  <si>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</si>
  <si>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</si>
  <si>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</si>
  <si>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</si>
  <si>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</si>
  <si>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</si>
  <si>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</si>
  <si>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</si>
  <si>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</si>
  <si>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</si>
  <si>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</si>
  <si>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</si>
  <si>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</si>
  <si>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</si>
  <si>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</si>
  <si>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</si>
  <si>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</si>
  <si>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</si>
  <si>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</si>
  <si>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</si>
  <si>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</si>
  <si>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</si>
  <si>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</si>
  <si>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</si>
  <si>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</si>
  <si>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</si>
  <si>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</si>
  <si>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</si>
  <si>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</si>
  <si>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</si>
  <si>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</si>
  <si>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</si>
  <si>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</si>
  <si>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</si>
  <si>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</si>
  <si>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</si>
  <si>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</si>
  <si>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</si>
  <si>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</si>
  <si>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</si>
  <si>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</si>
  <si>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</si>
  <si>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</si>
  <si>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</si>
  <si>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</si>
  <si>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</si>
  <si>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</si>
  <si>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</si>
  <si>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</si>
  <si>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</si>
  <si>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</si>
  <si>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</si>
  <si>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</si>
  <si>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</si>
  <si>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</si>
  <si>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</si>
  <si>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</si>
  <si>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</si>
  <si>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</si>
  <si>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</si>
  <si>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</si>
  <si>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</si>
  <si>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</si>
  <si>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</si>
  <si>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</si>
  <si>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</si>
  <si>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</si>
  <si>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</si>
  <si>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</si>
  <si>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</si>
  <si>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</si>
  <si>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</si>
  <si>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</si>
  <si>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</si>
  <si>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</si>
  <si>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</si>
  <si>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</si>
  <si>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</si>
  <si>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</si>
  <si>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</si>
  <si>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</si>
  <si>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</si>
  <si>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</si>
  <si>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</si>
  <si>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</si>
  <si>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</si>
  <si>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</si>
  <si>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</si>
  <si>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</si>
  <si>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</si>
  <si>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</si>
  <si>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</si>
  <si>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</si>
  <si>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</si>
  <si>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</si>
  <si>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</si>
  <si>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</si>
  <si>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</si>
  <si>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</si>
  <si>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</si>
  <si>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</si>
  <si>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</si>
  <si>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</si>
  <si>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</si>
  <si>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</si>
  <si>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</si>
  <si>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</si>
  <si>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</si>
  <si>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</si>
  <si>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</si>
  <si>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</si>
  <si>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</si>
  <si>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</si>
  <si>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</si>
  <si>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</si>
  <si>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</si>
  <si>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</si>
  <si>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</si>
  <si>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</si>
  <si>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</si>
  <si>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</si>
  <si>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</si>
  <si>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</si>
  <si>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</si>
  <si>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</si>
  <si>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</si>
  <si>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</si>
  <si>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</si>
  <si>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</si>
  <si>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</si>
  <si>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</si>
  <si>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</si>
  <si>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</si>
  <si>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</si>
  <si>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</si>
  <si>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</si>
  <si>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</si>
  <si>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</si>
  <si>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</si>
  <si>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</si>
  <si>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</si>
  <si>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</si>
  <si>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</si>
  <si>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</si>
  <si>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</si>
  <si>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</si>
  <si>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</si>
  <si>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</si>
  <si>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</si>
  <si>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</si>
  <si>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</si>
  <si>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</si>
  <si>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</si>
  <si>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</si>
  <si>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</si>
  <si>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</si>
  <si>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</si>
  <si>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</si>
  <si>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</si>
  <si>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</si>
  <si>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</si>
  <si>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</si>
  <si>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</si>
  <si>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</si>
  <si>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</si>
  <si>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</si>
  <si>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</si>
  <si>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</si>
  <si>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</si>
  <si>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</si>
  <si>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</si>
  <si>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</si>
  <si>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</si>
  <si>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</si>
  <si>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</si>
  <si>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</si>
  <si>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</si>
  <si>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</si>
  <si>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</si>
  <si>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</si>
  <si>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</si>
  <si>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</si>
  <si>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</si>
  <si>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</si>
  <si>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</si>
  <si>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</si>
  <si>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</si>
  <si>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</si>
  <si>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</si>
  <si>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</si>
  <si>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</si>
  <si>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</si>
  <si>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</si>
  <si>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</si>
  <si>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</si>
  <si>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</si>
  <si>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</si>
  <si>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</si>
  <si>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</si>
  <si>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</si>
  <si>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</si>
  <si>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</si>
  <si>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</si>
  <si>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</si>
  <si>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</si>
  <si>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</si>
  <si>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</si>
  <si>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</si>
  <si>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</si>
  <si>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</si>
  <si>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</si>
  <si>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</si>
  <si>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</si>
  <si>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</si>
  <si>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</si>
  <si>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</si>
  <si>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</si>
  <si>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</si>
  <si>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</si>
  <si>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</si>
  <si>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</si>
  <si>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</si>
  <si>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</si>
  <si>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</si>
  <si>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</si>
  <si>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</si>
  <si>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</si>
  <si>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</si>
  <si>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</si>
  <si>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</si>
  <si>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</si>
  <si>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</si>
  <si>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</si>
  <si>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</si>
  <si>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</si>
  <si>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</si>
  <si>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</si>
  <si>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</si>
  <si>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</si>
  <si>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</si>
  <si>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</si>
  <si>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</si>
  <si>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</si>
  <si>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</si>
  <si>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</si>
  <si>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</si>
  <si>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</si>
  <si>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</si>
  <si>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</si>
  <si>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</si>
  <si>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</si>
  <si>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</si>
  <si>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</si>
  <si>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</si>
  <si>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</si>
  <si>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</si>
  <si>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</si>
  <si>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</si>
  <si>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</si>
  <si>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</si>
  <si>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</si>
  <si>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</si>
  <si>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</si>
  <si>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</si>
  <si>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</si>
  <si>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</si>
  <si>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</si>
  <si>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</si>
  <si>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</si>
  <si>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</si>
  <si>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</si>
  <si>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</si>
  <si>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</si>
  <si>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</si>
  <si>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</si>
  <si>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</si>
  <si>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</si>
  <si>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</si>
  <si>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</si>
  <si>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</si>
  <si>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</si>
  <si>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</si>
  <si>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</si>
  <si>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</si>
  <si>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</si>
  <si>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</si>
  <si>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</si>
  <si>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</si>
  <si>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</si>
  <si>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</si>
  <si>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</si>
  <si>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</si>
  <si>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</si>
  <si>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</si>
  <si>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</si>
  <si>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</si>
  <si>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</si>
  <si>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</si>
  <si>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</si>
  <si>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</si>
  <si>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</si>
  <si>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</si>
  <si>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</si>
  <si>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</si>
  <si>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</si>
  <si>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</si>
  <si>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</si>
  <si>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</si>
  <si>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</si>
  <si>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</si>
  <si>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</si>
  <si>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</si>
  <si>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</si>
  <si>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</si>
  <si>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</si>
  <si>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</si>
  <si>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</si>
  <si>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</si>
  <si>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</si>
  <si>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</si>
  <si>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</si>
  <si>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</si>
  <si>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</si>
  <si>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</si>
  <si>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</si>
  <si>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</si>
  <si>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</si>
  <si>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</si>
  <si>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</si>
  <si>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</si>
  <si>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</si>
  <si>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</si>
  <si>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</si>
  <si>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</si>
  <si>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</si>
  <si>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</si>
  <si>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</si>
  <si>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</si>
  <si>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</si>
  <si>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</si>
  <si>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</si>
  <si>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</si>
  <si>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</si>
  <si>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</si>
  <si>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</si>
  <si>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</si>
  <si>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</si>
  <si>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</si>
  <si>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</si>
  <si>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</si>
  <si>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</si>
  <si>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</si>
  <si>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</si>
  <si>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</si>
  <si>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</si>
  <si>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</si>
  <si>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</si>
  <si>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</si>
  <si>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</si>
  <si>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</si>
  <si>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</si>
  <si>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</si>
  <si>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</si>
  <si>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</si>
  <si>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</si>
  <si>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</si>
  <si>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</si>
  <si>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</si>
  <si>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</si>
  <si>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</si>
  <si>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</si>
  <si>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</si>
  <si>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</si>
  <si>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</si>
  <si>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</si>
  <si>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</si>
  <si>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</si>
  <si>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</si>
  <si>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</si>
  <si>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</si>
  <si>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</si>
  <si>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</si>
  <si>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</si>
  <si>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</si>
  <si>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</si>
  <si>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</si>
  <si>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</si>
  <si>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</si>
  <si>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</si>
  <si>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</si>
  <si>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</si>
  <si>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</si>
  <si>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</si>
  <si>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</si>
  <si>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</si>
  <si>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</si>
  <si>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</si>
  <si>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</si>
  <si>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</si>
  <si>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</si>
  <si>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</si>
  <si>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</si>
  <si>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</si>
  <si>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</si>
  <si>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</si>
  <si>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</si>
  <si>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</si>
  <si>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</si>
  <si>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</si>
  <si>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</si>
  <si>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</si>
  <si>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</si>
  <si>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</si>
  <si>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</si>
  <si>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</si>
  <si>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</si>
  <si>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</si>
  <si>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</si>
  <si>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</si>
  <si>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</si>
  <si>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</si>
  <si>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</si>
  <si>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</si>
  <si>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</si>
  <si>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</si>
  <si>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</si>
  <si>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</si>
  <si>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</si>
  <si>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</si>
  <si>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</si>
  <si>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</si>
  <si>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</si>
  <si>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</si>
  <si>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</si>
  <si>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</si>
  <si>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</si>
  <si>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</si>
  <si>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</si>
  <si>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</si>
  <si>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</si>
  <si>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</si>
  <si>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</si>
  <si>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</si>
  <si>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</si>
  <si>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</si>
  <si>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</si>
  <si>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</si>
  <si>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</si>
  <si>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</si>
  <si>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</si>
  <si>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</si>
  <si>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</si>
  <si>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</si>
  <si>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</si>
  <si>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</si>
  <si>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</si>
  <si>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</si>
  <si>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</si>
  <si>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</si>
  <si>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</si>
  <si>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</si>
  <si>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</si>
  <si>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</si>
  <si>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</si>
  <si>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</si>
  <si>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</si>
  <si>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</si>
  <si>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</si>
  <si>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</si>
  <si>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</si>
  <si>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</si>
  <si>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</si>
  <si>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</si>
  <si>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</si>
  <si>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</si>
  <si>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</si>
  <si>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</si>
  <si>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</si>
  <si>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</si>
  <si>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</si>
  <si>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</si>
  <si>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</si>
  <si>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</si>
  <si>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</si>
  <si>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</si>
  <si>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</si>
  <si>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</si>
  <si>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</si>
  <si>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</si>
  <si>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</si>
  <si>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</si>
  <si>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</si>
  <si>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</si>
  <si>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</si>
  <si>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</si>
  <si>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</si>
  <si>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</si>
  <si>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</si>
  <si>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</si>
  <si>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</si>
  <si>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</si>
  <si>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</si>
  <si>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</si>
  <si>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</si>
  <si>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</si>
  <si>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</si>
  <si>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</si>
  <si>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</si>
  <si>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</si>
  <si>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</si>
  <si>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</si>
  <si>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</si>
  <si>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</si>
  <si>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</si>
  <si>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</si>
  <si>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</si>
  <si>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</si>
  <si>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</si>
  <si>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</si>
  <si>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</si>
  <si>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</si>
  <si>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</si>
  <si>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</si>
  <si>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</si>
  <si>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</si>
  <si>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</si>
  <si>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</si>
  <si>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</si>
  <si>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</si>
  <si>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</si>
  <si>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</si>
  <si>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</si>
  <si>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</si>
  <si>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</si>
  <si>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</si>
  <si>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</si>
  <si>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</si>
  <si>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</si>
  <si>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</si>
  <si>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</si>
  <si>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</si>
  <si>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</si>
  <si>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</si>
  <si>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</si>
  <si>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</si>
  <si>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</si>
  <si>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</si>
  <si>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</si>
  <si>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</si>
  <si>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</si>
  <si>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</si>
  <si>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</si>
  <si>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</si>
  <si>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</si>
  <si>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</si>
  <si>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</si>
  <si>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</si>
  <si>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</si>
  <si>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</si>
  <si>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</si>
  <si>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</si>
  <si>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</si>
  <si>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</si>
  <si>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</si>
  <si>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</si>
  <si>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</si>
  <si>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</si>
  <si>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</si>
  <si>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</si>
  <si>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</si>
  <si>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</si>
  <si>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</si>
  <si>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</si>
  <si>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</si>
  <si>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</si>
  <si>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</si>
  <si>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</si>
  <si>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</si>
  <si>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</si>
  <si>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</si>
  <si>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</si>
  <si>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</si>
  <si>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</si>
  <si>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</si>
  <si>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</si>
  <si>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</si>
  <si>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</si>
  <si>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</si>
  <si>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</si>
  <si>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</si>
  <si>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</si>
  <si>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</si>
  <si>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</si>
  <si>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</si>
  <si>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</si>
  <si>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</si>
  <si>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</si>
  <si>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</si>
  <si>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</si>
  <si>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</si>
  <si>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</si>
  <si>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</si>
  <si>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</si>
  <si>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</si>
  <si>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</si>
  <si>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</si>
  <si>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</si>
  <si>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</si>
  <si>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</si>
  <si>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</si>
  <si>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</si>
  <si>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</si>
  <si>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</si>
  <si>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</si>
  <si>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</si>
  <si>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</si>
  <si>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</si>
  <si>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</si>
  <si>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</si>
  <si>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</si>
  <si>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</si>
  <si>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</si>
  <si>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</si>
  <si>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</si>
  <si>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</si>
  <si>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</si>
  <si>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</si>
  <si>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</si>
  <si>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</si>
  <si>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</si>
  <si>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</si>
  <si>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</si>
  <si>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</si>
  <si>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</si>
  <si>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</si>
  <si>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</si>
  <si>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</si>
  <si>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</si>
  <si>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</si>
  <si>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</si>
  <si>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</si>
  <si>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</si>
  <si>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</si>
  <si>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</si>
  <si>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</si>
  <si>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</si>
  <si>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</si>
  <si>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</si>
  <si>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</si>
  <si>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</si>
  <si>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</si>
  <si>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</si>
  <si>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</si>
  <si>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</si>
  <si>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</si>
  <si>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</si>
  <si>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</si>
  <si>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</si>
  <si>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</si>
  <si>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</si>
  <si>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</si>
  <si>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</si>
  <si>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</si>
  <si>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</si>
  <si>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</si>
  <si>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</si>
  <si>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</si>
  <si>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</si>
  <si>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</si>
  <si>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</si>
  <si>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</si>
  <si>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</si>
  <si>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</si>
  <si>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</si>
  <si>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</si>
  <si>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</si>
  <si>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</si>
  <si>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</si>
  <si>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</si>
  <si>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</si>
  <si>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</si>
  <si>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</si>
  <si>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</si>
  <si>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</si>
  <si>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</si>
  <si>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</si>
  <si>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</si>
  <si>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</si>
  <si>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</si>
  <si>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</si>
  <si>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</si>
  <si>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</si>
  <si>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</si>
  <si>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</si>
  <si>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</si>
  <si>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</si>
  <si>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</si>
  <si>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</si>
  <si>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</si>
  <si>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</si>
  <si>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</si>
  <si>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</si>
  <si>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</si>
  <si>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</si>
  <si>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</si>
  <si>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</si>
  <si>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</si>
  <si>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</si>
  <si>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</si>
  <si>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</si>
  <si>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</si>
  <si>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</si>
  <si>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</si>
  <si>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</si>
  <si>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</si>
  <si>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</si>
  <si>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</si>
  <si>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</si>
  <si>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</si>
  <si>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</si>
  <si>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</si>
  <si>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</si>
  <si>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</si>
  <si>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</si>
  <si>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</si>
  <si>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</si>
  <si>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</si>
  <si>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</si>
  <si>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</si>
  <si>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</si>
  <si>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</si>
  <si>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</si>
  <si>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</si>
  <si>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</si>
  <si>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</si>
  <si>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</si>
  <si>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</si>
  <si>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</si>
  <si>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</si>
  <si>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</si>
  <si>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</si>
  <si>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</si>
  <si>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</si>
  <si>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</si>
  <si>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</si>
  <si>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</si>
  <si>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</si>
  <si>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</si>
  <si>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</si>
  <si>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</si>
  <si>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</si>
  <si>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</si>
  <si>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</si>
  <si>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</si>
  <si>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</si>
  <si>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</si>
  <si>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</si>
  <si>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</si>
  <si>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</si>
  <si>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</si>
  <si>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</si>
  <si>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</si>
  <si>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</si>
  <si>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</si>
  <si>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</si>
  <si>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</si>
  <si>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</si>
  <si>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</si>
  <si>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</si>
  <si>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</si>
  <si>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</si>
  <si>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</si>
  <si>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</si>
  <si>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</si>
  <si>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</si>
  <si>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</si>
  <si>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</si>
  <si>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</si>
  <si>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</si>
  <si>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</si>
  <si>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</si>
  <si>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</si>
  <si>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</si>
  <si>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</si>
  <si>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</si>
  <si>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</si>
  <si>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</si>
  <si>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</si>
  <si>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</si>
  <si>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</si>
  <si>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</si>
  <si>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</si>
  <si>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</si>
  <si>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</si>
  <si>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</si>
  <si>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</si>
  <si>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</si>
  <si>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</si>
  <si>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</si>
  <si>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</si>
  <si>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</si>
  <si>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</si>
  <si>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</si>
  <si>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</si>
  <si>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</si>
  <si>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</si>
  <si>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</si>
  <si>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</si>
  <si>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</si>
  <si>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</si>
  <si>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</si>
  <si>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</si>
  <si>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</si>
  <si>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</si>
  <si>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</si>
  <si>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</si>
  <si>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</si>
  <si>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</si>
  <si>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</si>
  <si>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</si>
  <si>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</si>
  <si>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</si>
  <si>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</si>
  <si>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</si>
  <si>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</si>
  <si>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</si>
  <si>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</si>
  <si>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</si>
  <si>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</si>
  <si>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</si>
  <si>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</si>
  <si>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</si>
  <si>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</si>
  <si>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</si>
  <si>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</si>
  <si>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</si>
  <si>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</si>
  <si>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</si>
  <si>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</si>
  <si>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</si>
  <si>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</si>
  <si>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</si>
  <si>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</si>
  <si>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</si>
  <si>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</si>
  <si>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</si>
  <si>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</si>
  <si>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</si>
  <si>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</si>
  <si>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</si>
  <si>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</si>
  <si>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</si>
  <si>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</si>
  <si>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</si>
  <si>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</si>
  <si>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</si>
  <si>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</si>
  <si>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</si>
  <si>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</si>
  <si>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</si>
  <si>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</si>
  <si>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</si>
  <si>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</si>
  <si>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</si>
  <si>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</si>
  <si>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</si>
  <si>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</si>
  <si>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</si>
  <si>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</si>
  <si>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</si>
  <si>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</si>
  <si>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</si>
  <si>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</si>
  <si>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</si>
  <si>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</si>
  <si>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</si>
  <si>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</si>
  <si>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</si>
  <si>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</si>
  <si>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</si>
  <si>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</si>
  <si>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</si>
  <si>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</si>
  <si>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</si>
  <si>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</si>
  <si>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</si>
  <si>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</si>
  <si>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</si>
  <si>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</si>
  <si>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</si>
  <si>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</si>
  <si>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</si>
  <si>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</si>
  <si>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</si>
  <si>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</si>
  <si>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</si>
  <si>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</si>
  <si>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</si>
  <si>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</si>
  <si>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</si>
  <si>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</si>
  <si>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</si>
  <si>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</si>
  <si>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</si>
  <si>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</si>
  <si>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</si>
  <si>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</si>
  <si>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</si>
  <si>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</si>
  <si>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</si>
  <si>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</si>
  <si>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</si>
  <si>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</si>
  <si>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</si>
  <si>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</si>
  <si>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</si>
  <si>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</si>
  <si>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</si>
  <si>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</si>
  <si>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</si>
  <si>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</si>
  <si>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</si>
  <si>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</si>
  <si>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</si>
  <si>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</si>
  <si>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</si>
  <si>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</si>
  <si>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</si>
  <si>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</si>
  <si>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</si>
  <si>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</si>
  <si>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</si>
  <si>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</si>
  <si>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</si>
  <si>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</si>
  <si>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</si>
  <si>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</si>
  <si>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</si>
  <si>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</si>
  <si>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</si>
  <si>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</si>
  <si>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</si>
  <si>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</si>
  <si>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</si>
  <si>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</si>
  <si>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</si>
  <si>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</si>
  <si>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</si>
  <si>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</si>
  <si>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</si>
  <si>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</si>
  <si>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</si>
  <si>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</si>
  <si>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</si>
  <si>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</si>
  <si>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</si>
  <si>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</si>
  <si>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</si>
  <si>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</si>
  <si>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</si>
  <si>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</si>
  <si>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</si>
  <si>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</si>
  <si>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</si>
  <si>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</si>
  <si>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</si>
  <si>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</si>
  <si>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</si>
  <si>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</si>
  <si>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</si>
  <si>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</si>
  <si>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</si>
  <si>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</si>
  <si>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</si>
  <si>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</si>
  <si>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</si>
  <si>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</si>
  <si>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</si>
  <si>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</si>
  <si>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</si>
  <si>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</si>
  <si>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</si>
  <si>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</si>
  <si>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</si>
  <si>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</si>
  <si>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</si>
  <si>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</si>
  <si>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</si>
  <si>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</si>
  <si>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</si>
  <si>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</si>
  <si>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</si>
  <si>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</si>
  <si>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</si>
  <si>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</si>
  <si>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</si>
  <si>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</si>
  <si>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</si>
  <si>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</si>
  <si>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</si>
  <si>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</si>
  <si>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</si>
  <si>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</si>
  <si>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</si>
  <si>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</si>
  <si>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</si>
  <si>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</si>
  <si>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</si>
  <si>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</si>
  <si>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</si>
  <si>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</si>
  <si>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</si>
  <si>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</si>
  <si>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</si>
  <si>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</si>
  <si>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</si>
  <si>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</si>
  <si>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</si>
  <si>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</si>
  <si>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</si>
  <si>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</si>
  <si>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</si>
  <si>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</si>
  <si>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</si>
  <si>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</si>
  <si>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</si>
  <si>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</si>
  <si>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</si>
  <si>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</si>
  <si>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</si>
  <si>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</si>
  <si>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</si>
  <si>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</si>
  <si>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</si>
  <si>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</si>
  <si>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</si>
  <si>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</si>
  <si>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</si>
  <si>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</si>
  <si>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</si>
  <si>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</si>
  <si>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</si>
  <si>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</si>
  <si>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</si>
  <si>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</si>
  <si>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</si>
  <si>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</si>
  <si>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</si>
  <si>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</si>
  <si>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</si>
  <si>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</si>
  <si>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</si>
  <si>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</si>
  <si>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</si>
  <si>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</si>
  <si>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</si>
  <si>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</si>
  <si>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</si>
  <si>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</si>
  <si>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</si>
  <si>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</si>
  <si>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</si>
  <si>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</si>
  <si>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</si>
  <si>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</si>
  <si>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</si>
  <si>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</si>
  <si>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</si>
  <si>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</si>
  <si>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</si>
  <si>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</si>
  <si>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</si>
  <si>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</si>
  <si>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</si>
  <si>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</si>
  <si>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</si>
  <si>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</si>
  <si>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</si>
  <si>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</si>
  <si>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</si>
  <si>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</si>
  <si>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</si>
  <si>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</si>
  <si>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</si>
  <si>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</si>
  <si>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</si>
  <si>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</si>
  <si>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</si>
  <si>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</si>
  <si>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</si>
  <si>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</si>
  <si>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</si>
  <si>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</si>
  <si>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</si>
  <si>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</si>
  <si>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</si>
  <si>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</si>
  <si>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</si>
  <si>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</si>
  <si>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</si>
  <si>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</si>
  <si>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</si>
  <si>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</si>
  <si>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</si>
  <si>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</si>
  <si>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</si>
  <si>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</si>
  <si>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</si>
  <si>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</si>
  <si>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</si>
  <si>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</si>
  <si>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</si>
  <si>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</si>
  <si>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</si>
  <si>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</si>
  <si>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</si>
  <si>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</si>
  <si>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</si>
  <si>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</si>
  <si>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</si>
  <si>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</si>
  <si>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</si>
  <si>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</si>
  <si>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</si>
  <si>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</si>
  <si>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</si>
  <si>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</si>
  <si>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</si>
  <si>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</si>
  <si>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</si>
  <si>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</si>
  <si>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</si>
  <si>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</si>
  <si>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</si>
  <si>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</si>
  <si>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</si>
  <si>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</si>
  <si>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</si>
  <si>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</si>
  <si>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</si>
  <si>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</si>
  <si>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</si>
  <si>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</si>
  <si>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</si>
  <si>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</si>
  <si>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</si>
  <si>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</si>
  <si>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</si>
  <si>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</si>
  <si>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</si>
  <si>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</si>
  <si>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</si>
  <si>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</si>
  <si>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</si>
  <si>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</si>
  <si>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</si>
  <si>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</si>
  <si>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</si>
  <si>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</si>
  <si>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</si>
  <si>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</si>
  <si>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</si>
  <si>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</si>
  <si>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</si>
  <si>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</si>
  <si>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</si>
  <si>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</si>
  <si>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</si>
  <si>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</si>
  <si>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</si>
  <si>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</si>
  <si>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</si>
  <si>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</si>
  <si>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</si>
  <si>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</si>
  <si>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</si>
  <si>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</si>
  <si>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</si>
  <si>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</si>
  <si>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</si>
  <si>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</si>
  <si>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</si>
  <si>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</si>
  <si>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</si>
  <si>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</si>
  <si>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</si>
  <si>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</si>
  <si>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</si>
  <si>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</si>
  <si>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</si>
  <si>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</si>
  <si>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</si>
  <si>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</si>
  <si>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</si>
  <si>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</si>
  <si>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</si>
  <si>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</si>
  <si>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</si>
  <si>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</si>
  <si>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</si>
  <si>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</si>
  <si>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</si>
  <si>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</si>
  <si>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</si>
  <si>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</si>
  <si>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</si>
  <si>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</si>
  <si>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</si>
  <si>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</si>
  <si>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</si>
  <si>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</si>
  <si>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</si>
  <si>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</si>
  <si>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</si>
  <si>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</si>
  <si>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</si>
  <si>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</si>
  <si>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</si>
  <si>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</si>
  <si>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</si>
  <si>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</si>
  <si>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</si>
  <si>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</si>
  <si>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</si>
  <si>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</si>
  <si>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</si>
  <si>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</si>
  <si>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</si>
  <si>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</si>
  <si>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</si>
  <si>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</si>
  <si>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</si>
  <si>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</si>
  <si>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</si>
  <si>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</si>
  <si>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</si>
  <si>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</si>
  <si>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</si>
  <si>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</si>
  <si>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</si>
  <si>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</si>
  <si>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</si>
  <si>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</si>
  <si>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</si>
  <si>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</si>
  <si>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</si>
  <si>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</si>
  <si>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</si>
  <si>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</si>
  <si>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</si>
  <si>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</si>
  <si>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</si>
  <si>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</si>
  <si>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</si>
  <si>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</si>
  <si>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</si>
  <si>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</si>
  <si>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</si>
  <si>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</si>
  <si>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</si>
  <si>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</si>
  <si>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</si>
  <si>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</si>
  <si>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</si>
  <si>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</si>
  <si>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</si>
  <si>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</si>
  <si>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</si>
  <si>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</si>
  <si>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</si>
  <si>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</si>
  <si>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</si>
  <si>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</si>
  <si>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</si>
  <si>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</si>
  <si>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</si>
  <si>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</si>
  <si>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</si>
  <si>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</si>
  <si>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</si>
  <si>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</si>
  <si>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</si>
  <si>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</si>
  <si>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</si>
  <si>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</si>
  <si>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</si>
  <si>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</si>
  <si>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</si>
  <si>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</si>
  <si>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</si>
  <si>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</si>
  <si>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</si>
  <si>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</si>
  <si>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</si>
  <si>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</si>
  <si>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</si>
  <si>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</si>
  <si>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</si>
  <si>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</si>
  <si>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</si>
  <si>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</si>
  <si>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</si>
  <si>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</si>
  <si>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</si>
  <si>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</si>
  <si>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</si>
  <si>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</si>
  <si>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</si>
  <si>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</si>
  <si>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</si>
  <si>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</si>
  <si>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</si>
  <si>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</si>
  <si>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</si>
  <si>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</si>
  <si>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</si>
  <si>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</si>
  <si>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</si>
  <si>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</si>
  <si>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</si>
  <si>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</si>
  <si>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</si>
  <si>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</si>
  <si>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</si>
  <si>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</si>
  <si>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</si>
  <si>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</si>
  <si>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</si>
  <si>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</si>
  <si>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</si>
  <si>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</si>
  <si>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</si>
  <si>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</si>
  <si>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</si>
  <si>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</si>
  <si>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</si>
  <si>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</si>
  <si>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</si>
  <si>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</si>
  <si>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</si>
  <si>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</si>
  <si>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</si>
  <si>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</si>
  <si>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</si>
  <si>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</si>
  <si>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</si>
  <si>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</si>
  <si>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</si>
  <si>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</si>
  <si>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</si>
  <si>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</si>
  <si>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</si>
  <si>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</si>
  <si>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</si>
  <si>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</si>
  <si>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</si>
  <si>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</si>
  <si>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</si>
  <si>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</si>
  <si>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</si>
  <si>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</si>
  <si>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</si>
  <si>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</si>
  <si>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</si>
  <si>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</si>
  <si>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</si>
  <si>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</si>
  <si>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</si>
  <si>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</si>
  <si>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</si>
  <si>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</si>
  <si>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</si>
  <si>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</si>
  <si>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</si>
  <si>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</si>
  <si>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</si>
  <si>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</si>
  <si>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</si>
  <si>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</si>
  <si>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</si>
  <si>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</si>
  <si>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</si>
  <si>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</si>
  <si>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</si>
  <si>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</si>
  <si>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</si>
  <si>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</si>
  <si>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</si>
  <si>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</si>
  <si>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</si>
  <si>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</si>
  <si>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</si>
  <si>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</si>
  <si>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</si>
  <si>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</si>
  <si>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</si>
  <si>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</si>
  <si>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</si>
  <si>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</si>
  <si>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</si>
  <si>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</si>
  <si>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</si>
  <si>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</si>
  <si>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</si>
  <si>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</si>
  <si>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</si>
  <si>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</si>
  <si>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</si>
  <si>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</si>
  <si>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</si>
  <si>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</si>
  <si>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</si>
  <si>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</si>
  <si>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</si>
  <si>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</si>
  <si>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</si>
  <si>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</si>
  <si>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</si>
  <si>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</si>
  <si>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</si>
  <si>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</si>
  <si>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</si>
  <si>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</si>
  <si>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</si>
  <si>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</si>
  <si>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</si>
  <si>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</si>
  <si>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</si>
  <si>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</si>
  <si>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</si>
  <si>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</si>
  <si>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</si>
  <si>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</si>
  <si>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</si>
  <si>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</si>
  <si>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</si>
  <si>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</si>
  <si>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</si>
  <si>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</si>
  <si>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</si>
  <si>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</si>
  <si>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</si>
  <si>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</si>
  <si>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</si>
  <si>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</si>
  <si>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</si>
  <si>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</si>
  <si>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</si>
  <si>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</si>
  <si>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</si>
  <si>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</si>
  <si>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</si>
  <si>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</si>
  <si>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</si>
  <si>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</si>
  <si>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</si>
  <si>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</si>
  <si>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</si>
  <si>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</si>
  <si>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</si>
  <si>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</si>
  <si>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</si>
  <si>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</si>
  <si>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</si>
  <si>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</si>
  <si>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</si>
  <si>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</si>
  <si>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</si>
  <si>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</si>
  <si>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</si>
  <si>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</si>
  <si>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</si>
  <si>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</si>
  <si>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</si>
  <si>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</si>
  <si>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</si>
  <si>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</si>
  <si>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</si>
  <si>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</si>
  <si>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</si>
  <si>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</si>
  <si>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</si>
  <si>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</si>
  <si>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</si>
  <si>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</si>
  <si>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</si>
  <si>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</si>
  <si>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</si>
  <si>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</si>
  <si>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</si>
  <si>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</si>
  <si>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</si>
  <si>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</si>
  <si>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</si>
  <si>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</si>
  <si>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</si>
  <si>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</si>
  <si>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</si>
  <si>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</si>
  <si>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</si>
  <si>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</si>
  <si>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</si>
  <si>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</si>
  <si>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</si>
  <si>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</si>
  <si>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</si>
  <si>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</si>
  <si>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</si>
  <si>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</si>
  <si>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</si>
  <si>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</si>
  <si>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</si>
  <si>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</si>
  <si>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</si>
  <si>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</si>
  <si>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</si>
  <si>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</si>
  <si>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</si>
  <si>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</si>
  <si>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</si>
  <si>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</si>
  <si>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</si>
  <si>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</si>
  <si>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</si>
  <si>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</si>
  <si>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</si>
  <si>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</si>
  <si>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</si>
  <si>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</si>
  <si>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</si>
  <si>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</si>
  <si>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</si>
  <si>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</si>
  <si>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</si>
  <si>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</si>
  <si>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</si>
  <si>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</si>
  <si>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</si>
  <si>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</si>
  <si>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</si>
  <si>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</si>
  <si>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</si>
  <si>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</si>
  <si>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</si>
  <si>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</si>
  <si>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</si>
  <si>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</si>
  <si>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</si>
  <si>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</si>
  <si>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</si>
  <si>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</si>
  <si>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</si>
  <si>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</si>
  <si>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</si>
  <si>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</si>
  <si>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</si>
  <si>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</si>
  <si>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</si>
  <si>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</si>
  <si>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</si>
  <si>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</si>
  <si>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</si>
  <si>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</si>
  <si>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</si>
  <si>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</si>
  <si>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</si>
  <si>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</si>
  <si>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</si>
  <si>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</si>
  <si>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</si>
  <si>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</si>
  <si>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</si>
  <si>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</si>
  <si>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</si>
  <si>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</si>
  <si>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</si>
  <si>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</si>
  <si>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</si>
  <si>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</si>
  <si>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</si>
  <si>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</si>
  <si>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</si>
  <si>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</si>
  <si>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</si>
  <si>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</si>
  <si>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</si>
  <si>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</si>
  <si>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</si>
  <si>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</si>
  <si>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</si>
  <si>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</si>
  <si>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</si>
  <si>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</si>
  <si>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</si>
  <si>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</si>
  <si>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</si>
  <si>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</si>
  <si>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</si>
  <si>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</si>
  <si>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</si>
  <si>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</si>
  <si>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</si>
  <si>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</si>
  <si>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</si>
  <si>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</si>
  <si>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</si>
  <si>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</si>
  <si>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</si>
  <si>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</si>
  <si>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</si>
  <si>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</si>
  <si>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</si>
  <si>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</si>
  <si>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</si>
  <si>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</si>
  <si>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</si>
  <si>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</si>
  <si>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</si>
  <si>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</si>
  <si>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</si>
  <si>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</si>
  <si>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</si>
  <si>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</si>
  <si>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</si>
  <si>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</si>
  <si>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</si>
  <si>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</si>
  <si>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</si>
  <si>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</si>
  <si>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</si>
  <si>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</si>
  <si>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</si>
  <si>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</si>
  <si>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</si>
  <si>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</si>
  <si>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</si>
  <si>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</si>
  <si>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</si>
  <si>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</si>
  <si>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</si>
  <si>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</si>
  <si>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</si>
  <si>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</si>
  <si>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</si>
  <si>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</si>
  <si>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</si>
  <si>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</si>
  <si>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</si>
  <si>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</si>
  <si>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</si>
  <si>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</si>
  <si>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</si>
  <si>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</si>
  <si>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</si>
  <si>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</si>
  <si>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</si>
  <si>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</si>
  <si>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</si>
  <si>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</si>
  <si>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</si>
  <si>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</si>
  <si>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</si>
  <si>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</si>
  <si>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</si>
  <si>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</si>
  <si>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</si>
  <si>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</si>
  <si>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</si>
  <si>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</si>
  <si>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</si>
  <si>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</si>
  <si>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</si>
  <si>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</si>
  <si>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</si>
  <si>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</si>
  <si>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</si>
  <si>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</si>
  <si>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</si>
  <si>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</si>
  <si>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</si>
  <si>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</si>
  <si>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</si>
  <si>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</si>
  <si>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</si>
  <si>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</si>
  <si>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</si>
  <si>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</si>
  <si>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</si>
  <si>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</si>
  <si>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</si>
  <si>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</si>
  <si>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</si>
  <si>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</si>
  <si>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</si>
  <si>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</si>
  <si>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</si>
  <si>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</si>
  <si>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</si>
  <si>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</si>
  <si>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</si>
  <si>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</si>
  <si>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</si>
  <si>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</si>
  <si>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</si>
  <si>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</si>
  <si>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</si>
  <si>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</si>
  <si>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</si>
  <si>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</si>
  <si>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</si>
  <si>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</si>
  <si>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</si>
  <si>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</si>
  <si>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</si>
  <si>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</si>
  <si>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</si>
  <si>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</si>
  <si>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</si>
  <si>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</si>
  <si>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</si>
  <si>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</si>
  <si>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</si>
  <si>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</si>
  <si>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</si>
  <si>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</si>
  <si>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</si>
  <si>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</si>
  <si>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</si>
  <si>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</si>
  <si>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</si>
  <si>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</si>
  <si>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</si>
  <si>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</si>
  <si>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</si>
  <si>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</si>
  <si>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</si>
  <si>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</si>
  <si>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</si>
  <si>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</si>
  <si>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</si>
  <si>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</si>
  <si>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</si>
  <si>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</si>
  <si>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</si>
  <si>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</si>
  <si>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</si>
  <si>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</si>
  <si>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</si>
  <si>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</si>
  <si>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</si>
  <si>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</si>
  <si>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</si>
  <si>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</si>
  <si>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</si>
  <si>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</si>
  <si>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</si>
  <si>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</si>
  <si>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</si>
  <si>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</si>
  <si>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</si>
  <si>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</si>
  <si>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</si>
  <si>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</si>
  <si>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</si>
  <si>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</si>
  <si>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</si>
  <si>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</si>
  <si>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</si>
  <si>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</si>
  <si>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</si>
  <si>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</si>
  <si>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</si>
  <si>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</si>
  <si>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</si>
  <si>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</si>
  <si>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</si>
  <si>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</si>
  <si>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</si>
  <si>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</si>
  <si>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</si>
  <si>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</si>
  <si>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</si>
  <si>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</si>
  <si>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</si>
  <si>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</si>
  <si>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</si>
  <si>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</si>
  <si>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</si>
  <si>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</si>
  <si>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</si>
  <si>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</si>
  <si>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</si>
  <si>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</si>
  <si>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</si>
  <si>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</si>
  <si>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</si>
  <si>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</si>
  <si>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</si>
  <si>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</si>
  <si>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</si>
  <si>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</si>
  <si>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</si>
  <si>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</si>
  <si>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</si>
  <si>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</si>
  <si>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</si>
  <si>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</si>
  <si>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</si>
  <si>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</si>
  <si>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</si>
  <si>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</si>
  <si>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</si>
  <si>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</si>
  <si>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</si>
  <si>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</si>
  <si>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</si>
  <si>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</si>
  <si>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</si>
  <si>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</si>
  <si>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</si>
  <si>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</si>
  <si>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</si>
  <si>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</si>
  <si>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</si>
  <si>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</si>
  <si>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</si>
  <si>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</si>
  <si>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</si>
  <si>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</si>
  <si>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</si>
  <si>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</si>
  <si>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</si>
  <si>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</si>
  <si>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</si>
  <si>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</si>
  <si>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</si>
  <si>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</si>
  <si>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</si>
  <si>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</si>
  <si>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</si>
  <si>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</si>
  <si>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</si>
  <si>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</si>
  <si>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</si>
  <si>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</si>
  <si>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</si>
  <si>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</si>
  <si>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</si>
  <si>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</si>
  <si>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</si>
  <si>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</si>
  <si>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</si>
  <si>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</si>
  <si>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</si>
  <si>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</si>
  <si>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</si>
  <si>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</si>
  <si>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</si>
  <si>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</si>
  <si>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</si>
  <si>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</si>
  <si>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</si>
  <si>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</si>
  <si>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</si>
  <si>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</si>
  <si>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</si>
  <si>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</si>
  <si>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</si>
  <si>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</si>
  <si>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</si>
  <si>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</si>
  <si>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</si>
  <si>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</si>
  <si>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</si>
  <si>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</si>
  <si>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</si>
  <si>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</si>
  <si>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</si>
  <si>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</si>
  <si>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</si>
  <si>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</si>
  <si>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</si>
  <si>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</si>
  <si>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</si>
  <si>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</si>
  <si>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</si>
  <si>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</si>
  <si>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</si>
  <si>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</si>
  <si>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</si>
  <si>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</si>
  <si>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</si>
  <si>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</si>
  <si>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</si>
  <si>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</si>
  <si>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</si>
  <si>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</si>
  <si>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</si>
  <si>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</si>
  <si>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</si>
  <si>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</si>
  <si>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</si>
  <si>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</si>
  <si>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</si>
  <si>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</si>
  <si>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</si>
  <si>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</si>
  <si>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</si>
  <si>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</si>
  <si>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</si>
  <si>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</si>
  <si>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</si>
  <si>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</si>
  <si>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</si>
  <si>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</si>
  <si>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</si>
  <si>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</si>
  <si>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</si>
  <si>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</si>
  <si>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</si>
  <si>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</si>
  <si>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</si>
  <si>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</si>
  <si>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</si>
  <si>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</si>
  <si>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</si>
  <si>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</si>
  <si>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</si>
  <si>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</si>
  <si>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</si>
  <si>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</si>
  <si>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</si>
  <si>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</si>
  <si>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</si>
  <si>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</si>
  <si>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</si>
  <si>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</si>
  <si>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</si>
  <si>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</si>
  <si>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</si>
  <si>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</si>
  <si>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</si>
  <si>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</si>
  <si>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</si>
  <si>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</si>
  <si>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</si>
  <si>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</si>
  <si>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</si>
  <si>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</si>
  <si>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</si>
  <si>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</si>
  <si>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</si>
  <si>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</si>
  <si>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</si>
  <si>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</si>
  <si>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</si>
  <si>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</si>
  <si>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</si>
  <si>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</si>
  <si>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</si>
  <si>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</si>
  <si>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</si>
  <si>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</si>
  <si>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</si>
  <si>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</si>
  <si>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</si>
  <si>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</si>
  <si>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</si>
  <si>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</si>
  <si>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</si>
  <si>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</si>
  <si>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</si>
  <si>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</si>
  <si>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</si>
  <si>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</si>
  <si>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</si>
  <si>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</si>
  <si>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</si>
  <si>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</si>
  <si>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</si>
  <si>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</si>
  <si>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</si>
  <si>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</si>
  <si>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</si>
  <si>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</si>
  <si>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</si>
  <si>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</si>
  <si>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</si>
  <si>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</si>
  <si>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</si>
  <si>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</si>
  <si>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</si>
  <si>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</si>
  <si>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</si>
  <si>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</si>
  <si>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</si>
  <si>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</si>
  <si>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</si>
  <si>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</si>
  <si>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</si>
  <si>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</si>
  <si>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</si>
  <si>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</si>
  <si>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</si>
  <si>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</si>
  <si>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</si>
  <si>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</si>
  <si>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</si>
  <si>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</si>
  <si>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</si>
  <si>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</si>
  <si>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</si>
  <si>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</si>
  <si>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</si>
  <si>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</si>
  <si>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</si>
  <si>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</si>
  <si>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</si>
  <si>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</si>
  <si>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</si>
  <si>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</si>
  <si>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</si>
  <si>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</si>
  <si>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</si>
  <si>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</si>
  <si>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</si>
  <si>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</si>
  <si>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</si>
  <si>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</si>
  <si>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</si>
  <si>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</si>
  <si>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</si>
  <si>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</si>
  <si>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</si>
  <si>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</si>
  <si>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</si>
  <si>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</si>
  <si>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</si>
  <si>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</si>
  <si>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</si>
  <si>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</si>
  <si>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</si>
  <si>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</si>
  <si>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</si>
  <si>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</si>
  <si>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</si>
  <si>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</si>
  <si>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</si>
  <si>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</si>
  <si>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</si>
  <si>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</si>
  <si>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</si>
  <si>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</si>
  <si>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</si>
  <si>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</si>
  <si>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</si>
  <si>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</si>
  <si>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</si>
  <si>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</si>
  <si>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</si>
  <si>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</si>
  <si>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</si>
  <si>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</si>
  <si>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</si>
  <si>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</si>
  <si>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</si>
  <si>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</si>
  <si>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</si>
  <si>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</si>
  <si>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</si>
  <si>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</si>
  <si>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</si>
  <si>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</si>
  <si>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</si>
  <si>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</si>
  <si>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</si>
  <si>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</si>
  <si>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</si>
  <si>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</si>
  <si>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</si>
  <si>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</si>
  <si>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</si>
  <si>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</si>
  <si>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</si>
  <si>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</si>
  <si>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</si>
  <si>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</si>
  <si>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</si>
  <si>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</si>
  <si>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</si>
  <si>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</si>
  <si>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</si>
  <si>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</si>
  <si>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</si>
  <si>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</si>
  <si>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</si>
  <si>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</si>
  <si>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</si>
  <si>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</si>
  <si>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</si>
  <si>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</si>
  <si>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</si>
  <si>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</si>
  <si>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</si>
  <si>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</si>
  <si>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</si>
  <si>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</si>
  <si>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</si>
  <si>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</si>
  <si>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</si>
  <si>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</si>
  <si>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</si>
  <si>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</si>
  <si>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</si>
  <si>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</si>
  <si>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</si>
  <si>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</si>
  <si>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</si>
  <si>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</si>
  <si>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</si>
  <si>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</si>
  <si>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</si>
  <si>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</si>
  <si>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</si>
  <si>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</si>
  <si>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</si>
  <si>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</si>
  <si>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</si>
  <si>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</si>
  <si>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</si>
  <si>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</si>
  <si>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</si>
  <si>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</si>
  <si>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</si>
  <si>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</si>
  <si>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</si>
  <si>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</si>
  <si>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</si>
  <si>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</si>
  <si>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</si>
  <si>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</si>
  <si>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</si>
  <si>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</si>
  <si>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</si>
  <si>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</si>
  <si>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</si>
  <si>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</si>
  <si>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</si>
  <si>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</si>
  <si>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</si>
  <si>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</si>
  <si>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</si>
  <si>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</si>
  <si>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</si>
  <si>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</si>
  <si>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</si>
  <si>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</si>
  <si>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</si>
  <si>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</si>
  <si>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</si>
  <si>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</si>
  <si>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</si>
  <si>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</si>
  <si>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</si>
  <si>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</si>
  <si>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</si>
  <si>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</si>
  <si>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</si>
  <si>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</si>
  <si>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</si>
  <si>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</si>
  <si>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</si>
  <si>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</si>
  <si>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</si>
  <si>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</si>
  <si>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</si>
  <si>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</si>
  <si>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</si>
  <si>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</si>
  <si>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</si>
  <si>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</si>
  <si>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</si>
  <si>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</si>
  <si>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</si>
  <si>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</si>
  <si>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</si>
  <si>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</si>
  <si>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</si>
  <si>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</si>
  <si>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</si>
  <si>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</si>
  <si>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</si>
  <si>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</si>
  <si>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</si>
  <si>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</si>
  <si>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</si>
  <si>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</si>
  <si>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</si>
  <si>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</si>
  <si>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</si>
  <si>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</si>
  <si>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</si>
  <si>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</si>
  <si>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</si>
  <si>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</si>
  <si>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</si>
  <si>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</si>
  <si>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</si>
  <si>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</si>
  <si>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</si>
  <si>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</si>
  <si>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</si>
  <si>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</si>
  <si>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</si>
  <si>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</si>
  <si>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</si>
  <si>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</si>
  <si>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</si>
  <si>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</si>
  <si>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</si>
  <si>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</si>
  <si>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</si>
  <si>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</si>
  <si>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</si>
  <si>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</si>
  <si>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</si>
  <si>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</si>
  <si>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</si>
  <si>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</si>
  <si>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</si>
  <si>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</si>
  <si>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</si>
  <si>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</si>
  <si>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</si>
  <si>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</si>
  <si>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</si>
  <si>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</si>
  <si>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</si>
  <si>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</si>
  <si>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</si>
  <si>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</si>
  <si>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</si>
  <si>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</si>
  <si>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</si>
  <si>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</si>
  <si>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</si>
  <si>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</si>
  <si>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</si>
  <si>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</si>
  <si>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</si>
  <si>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</si>
  <si>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</si>
  <si>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</si>
  <si>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</si>
  <si>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</si>
  <si>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</si>
  <si>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</si>
  <si>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</si>
  <si>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</si>
  <si>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</si>
  <si>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</si>
  <si>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</si>
  <si>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</si>
  <si>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</si>
  <si>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</si>
  <si>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</si>
  <si>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</si>
  <si>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</si>
  <si>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</si>
  <si>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</si>
  <si>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</si>
  <si>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</si>
  <si>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</si>
  <si>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</si>
  <si>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</si>
  <si>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</si>
  <si>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</si>
  <si>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</si>
  <si>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</si>
  <si>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</si>
  <si>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</si>
  <si>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</si>
  <si>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</si>
  <si>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</si>
  <si>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</si>
  <si>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</si>
  <si>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</si>
  <si>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</si>
  <si>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</si>
  <si>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</si>
  <si>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</si>
  <si>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</si>
  <si>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</si>
  <si>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</si>
  <si>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</si>
  <si>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</si>
  <si>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</si>
  <si>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</si>
  <si>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</si>
  <si>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</si>
  <si>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</si>
  <si>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</si>
  <si>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</si>
  <si>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</si>
  <si>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</si>
  <si>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</si>
  <si>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</si>
  <si>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</si>
  <si>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</si>
  <si>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</si>
  <si>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</si>
  <si>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</si>
  <si>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</si>
  <si>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</si>
  <si>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</si>
  <si>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</si>
  <si>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</si>
  <si>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</si>
  <si>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</si>
  <si>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</si>
  <si>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</si>
  <si>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</si>
  <si>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</si>
  <si>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</si>
  <si>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</si>
  <si>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</si>
  <si>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</si>
  <si>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</si>
  <si>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</si>
  <si>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</si>
  <si>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</si>
  <si>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</si>
  <si>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</si>
  <si>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</si>
  <si>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</si>
  <si>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</si>
  <si>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</si>
  <si>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</si>
  <si>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</si>
  <si>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</si>
  <si>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</si>
  <si>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</si>
  <si>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</si>
  <si>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</si>
  <si>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</si>
  <si>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</si>
  <si>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</si>
  <si>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</si>
  <si>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</si>
  <si>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</si>
  <si>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</si>
  <si>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</si>
  <si>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</si>
  <si>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</si>
  <si>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</si>
  <si>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</si>
  <si>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</si>
  <si>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</si>
  <si>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</si>
  <si>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</si>
  <si>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</si>
  <si>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</si>
  <si>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</si>
  <si>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</si>
  <si>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</si>
  <si>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</si>
  <si>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</si>
  <si>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</si>
  <si>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</si>
  <si>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</si>
  <si>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</si>
  <si>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</si>
  <si>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</si>
  <si>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</si>
  <si>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</si>
  <si>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</si>
  <si>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</si>
  <si>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</si>
  <si>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</si>
  <si>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</si>
  <si>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</si>
  <si>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</si>
  <si>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</si>
  <si>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</si>
  <si>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</si>
  <si>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</si>
  <si>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</si>
  <si>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</si>
  <si>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</si>
  <si>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</si>
  <si>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</si>
  <si>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</si>
  <si>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</si>
  <si>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</si>
  <si>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</si>
  <si>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</si>
  <si>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</si>
  <si>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</si>
  <si>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</si>
  <si>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</si>
  <si>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</si>
  <si>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</si>
  <si>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</si>
  <si>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</si>
  <si>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</si>
  <si>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</si>
  <si>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</si>
  <si>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</si>
  <si>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</si>
  <si>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</si>
  <si>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</si>
  <si>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</si>
  <si>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</si>
  <si>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</si>
  <si>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</si>
  <si>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</si>
  <si>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</si>
  <si>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</si>
  <si>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</si>
  <si>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</si>
  <si>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</si>
  <si>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</si>
  <si>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</si>
  <si>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</si>
  <si>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</si>
  <si>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</si>
  <si>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</si>
  <si>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</si>
  <si>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</si>
  <si>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</si>
  <si>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</si>
  <si>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</si>
  <si>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</si>
  <si>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</si>
  <si>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</si>
  <si>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</si>
  <si>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</si>
  <si>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</si>
  <si>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</si>
  <si>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</si>
  <si>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</si>
  <si>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</si>
  <si>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</si>
  <si>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</si>
  <si>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</si>
  <si>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</si>
  <si>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</si>
  <si>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</si>
  <si>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</si>
  <si>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</si>
  <si>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</si>
  <si>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</si>
  <si>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</si>
  <si>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</si>
  <si>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</si>
  <si>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</si>
  <si>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</si>
  <si>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</si>
  <si>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</si>
  <si>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</si>
  <si>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</si>
  <si>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</si>
  <si>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</si>
  <si>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</si>
  <si>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</si>
  <si>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</si>
  <si>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</si>
  <si>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</si>
  <si>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</si>
  <si>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</si>
  <si>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</si>
  <si>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</si>
  <si>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</si>
  <si>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</si>
  <si>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</si>
  <si>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</si>
  <si>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</si>
  <si>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</si>
  <si>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</si>
  <si>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</si>
  <si>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</si>
  <si>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</si>
  <si>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</si>
  <si>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</si>
  <si>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</si>
  <si>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</si>
  <si>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</si>
  <si>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</si>
  <si>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</si>
  <si>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</si>
  <si>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</si>
  <si>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</si>
  <si>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</si>
  <si>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</si>
  <si>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</si>
  <si>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</si>
  <si>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</si>
  <si>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</si>
  <si>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</si>
  <si>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</si>
  <si>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</si>
  <si>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</si>
  <si>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</si>
  <si>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</si>
  <si>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</si>
  <si>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</si>
  <si>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</si>
  <si>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</si>
  <si>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</si>
  <si>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</si>
  <si>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</si>
  <si>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</si>
  <si>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</si>
  <si>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</si>
  <si>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</si>
  <si>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</si>
  <si>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</si>
  <si>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</si>
  <si>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</si>
  <si>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</si>
  <si>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</si>
  <si>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</si>
  <si>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</si>
  <si>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</si>
  <si>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</si>
  <si>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</si>
  <si>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</si>
  <si>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</si>
  <si>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</si>
  <si>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</si>
  <si>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</si>
  <si>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</si>
  <si>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</si>
  <si>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</si>
  <si>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</si>
  <si>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</si>
  <si>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</si>
  <si>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</si>
  <si>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</si>
  <si>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</si>
  <si>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</si>
  <si>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</si>
  <si>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</si>
  <si>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</si>
  <si>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</si>
  <si>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</si>
  <si>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</si>
  <si>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</si>
  <si>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</si>
  <si>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</si>
  <si>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</si>
  <si>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</si>
  <si>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</si>
  <si>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</si>
  <si>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</si>
  <si>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</si>
  <si>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</si>
  <si>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</si>
  <si>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</si>
  <si>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</si>
  <si>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</si>
  <si>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</si>
  <si>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</si>
  <si>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</si>
  <si>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</si>
  <si>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</si>
  <si>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</si>
  <si>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</si>
  <si>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</si>
  <si>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</si>
  <si>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</si>
  <si>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</si>
  <si>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</si>
  <si>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</si>
  <si>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</si>
  <si>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</si>
  <si>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</si>
  <si>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</si>
  <si>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</si>
  <si>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</si>
  <si>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</si>
  <si>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</si>
  <si>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</si>
  <si>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</si>
  <si>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</si>
  <si>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</si>
  <si>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</si>
  <si>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</si>
  <si>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</si>
  <si>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</si>
  <si>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</si>
  <si>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</si>
  <si>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</si>
  <si>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</si>
  <si>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</si>
  <si>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</si>
  <si>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</si>
  <si>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</si>
  <si>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</si>
  <si>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</si>
  <si>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</si>
  <si>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</si>
  <si>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</si>
  <si>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</si>
  <si>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</si>
  <si>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</si>
  <si>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</si>
  <si>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</si>
  <si>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</si>
  <si>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</si>
  <si>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</si>
  <si>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</si>
  <si>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</si>
  <si>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</si>
  <si>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</si>
  <si>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</si>
  <si>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</si>
  <si>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</si>
  <si>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</si>
  <si>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</si>
  <si>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</si>
  <si>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</si>
  <si>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</si>
  <si>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</si>
  <si>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</si>
  <si>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</si>
  <si>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</si>
  <si>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</si>
  <si>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</si>
  <si>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</si>
  <si>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</si>
  <si>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</si>
  <si>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</si>
  <si>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</si>
  <si>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</si>
  <si>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</si>
  <si>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</si>
  <si>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</si>
  <si>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</si>
  <si>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</si>
  <si>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</si>
  <si>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</si>
  <si>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</si>
  <si>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</si>
  <si>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</si>
  <si>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</si>
  <si>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</si>
  <si>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</si>
  <si>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</si>
  <si>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</si>
  <si>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</si>
  <si>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</si>
  <si>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</si>
  <si>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</si>
  <si>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</si>
  <si>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</si>
  <si>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</si>
  <si>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</si>
  <si>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</si>
  <si>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</si>
  <si>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</si>
  <si>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</si>
  <si>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</si>
  <si>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</si>
  <si>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</si>
  <si>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</si>
  <si>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</si>
  <si>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</si>
  <si>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</si>
  <si>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</si>
  <si>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</si>
  <si>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</si>
  <si>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</si>
  <si>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</si>
  <si>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</si>
  <si>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</si>
  <si>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</si>
  <si>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</si>
  <si>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</si>
  <si>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</si>
  <si>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</si>
  <si>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</si>
  <si>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</si>
  <si>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</si>
  <si>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</si>
  <si>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</si>
  <si>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</si>
  <si>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</si>
  <si>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</si>
  <si>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</si>
  <si>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</si>
  <si>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</si>
  <si>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</si>
  <si>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</si>
  <si>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</si>
  <si>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</si>
  <si>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</si>
  <si>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</si>
  <si>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</si>
  <si>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</si>
  <si>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</si>
  <si>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</si>
  <si>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</si>
  <si>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</si>
  <si>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</si>
  <si>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</si>
  <si>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</si>
  <si>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</si>
  <si>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</si>
  <si>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</si>
  <si>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</si>
  <si>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</si>
  <si>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</si>
  <si>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</si>
  <si>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</si>
  <si>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</si>
  <si>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</si>
  <si>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</si>
  <si>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</si>
  <si>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</si>
  <si>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</si>
  <si>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</si>
  <si>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</si>
  <si>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</si>
  <si>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</si>
  <si>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</si>
  <si>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</si>
  <si>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</si>
  <si>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</si>
  <si>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</si>
  <si>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</si>
  <si>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</si>
  <si>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</si>
  <si>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</si>
  <si>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</si>
  <si>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</si>
  <si>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</si>
  <si>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</si>
  <si>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</si>
  <si>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</si>
  <si>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</si>
  <si>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</si>
  <si>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</si>
  <si>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</si>
  <si>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</si>
  <si>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</si>
  <si>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</si>
  <si>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</si>
  <si>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</si>
  <si>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</si>
  <si>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</si>
  <si>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</si>
  <si>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</si>
  <si>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</si>
  <si>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</si>
  <si>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</si>
  <si>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</si>
  <si>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</si>
  <si>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</si>
  <si>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</si>
  <si>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</si>
  <si>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</si>
  <si>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</si>
  <si>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</si>
  <si>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</si>
  <si>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</si>
  <si>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</si>
  <si>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</si>
  <si>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</si>
  <si>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</si>
  <si>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</si>
  <si>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</si>
  <si>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</si>
  <si>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</si>
  <si>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</si>
  <si>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</si>
  <si>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</si>
  <si>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</si>
  <si>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</si>
  <si>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</si>
  <si>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</si>
  <si>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</si>
  <si>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</si>
  <si>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</si>
  <si>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</si>
  <si>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</si>
  <si>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</si>
  <si>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</si>
  <si>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</si>
  <si>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</si>
  <si>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</si>
  <si>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</si>
  <si>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</si>
  <si>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</si>
  <si>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</si>
  <si>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</si>
  <si>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</si>
  <si>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</si>
  <si>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</si>
  <si>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</si>
  <si>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</si>
  <si>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</si>
  <si>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</si>
  <si>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</si>
  <si>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</si>
  <si>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</si>
  <si>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</si>
  <si>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</si>
  <si>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</si>
  <si>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</si>
  <si>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</si>
  <si>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</si>
  <si>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</si>
  <si>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</si>
  <si>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</si>
  <si>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</si>
  <si>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</si>
  <si>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</si>
  <si>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</si>
  <si>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</si>
  <si>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</si>
  <si>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</si>
  <si>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</si>
  <si>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</si>
  <si>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</si>
  <si>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</si>
  <si>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</si>
  <si>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</si>
  <si>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</si>
  <si>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</si>
  <si>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</si>
  <si>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</si>
  <si>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</si>
  <si>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</si>
  <si>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</si>
  <si>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</si>
  <si>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</si>
  <si>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</si>
  <si>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</si>
  <si>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</si>
  <si>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</si>
  <si>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</si>
  <si>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</si>
  <si>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</si>
  <si>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</si>
  <si>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</si>
  <si>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</si>
  <si>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</si>
  <si>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</si>
  <si>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</si>
  <si>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</si>
  <si>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</si>
  <si>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</si>
  <si>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</si>
  <si>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</si>
  <si>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</si>
  <si>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</si>
  <si>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</si>
  <si>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</si>
  <si>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</si>
  <si>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</si>
  <si>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</si>
  <si>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</si>
  <si>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</si>
  <si>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</si>
  <si>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</si>
  <si>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</si>
  <si>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</si>
  <si>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</si>
  <si>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</si>
  <si>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</si>
  <si>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</si>
  <si>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</si>
  <si>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</si>
  <si>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</si>
  <si>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</si>
  <si>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</si>
  <si>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</si>
  <si>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</si>
  <si>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</si>
  <si>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</si>
  <si>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</si>
  <si>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</si>
  <si>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</si>
  <si>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</si>
  <si>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</si>
  <si>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</si>
  <si>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</si>
  <si>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</si>
  <si>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</si>
  <si>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</si>
  <si>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</si>
  <si>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</si>
  <si>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</si>
  <si>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</si>
  <si>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</si>
  <si>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</si>
  <si>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</si>
  <si>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</si>
  <si>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</si>
  <si>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</si>
  <si>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</si>
  <si>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</si>
  <si>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</si>
  <si>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</si>
  <si>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</si>
  <si>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</si>
  <si>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</si>
  <si>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</si>
  <si>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</si>
  <si>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</si>
  <si>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</si>
  <si>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</si>
  <si>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</si>
  <si>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</si>
  <si>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</si>
  <si>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</si>
  <si>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</si>
  <si>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</si>
  <si>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</si>
  <si>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</si>
  <si>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</si>
  <si>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</si>
  <si>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</si>
  <si>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</si>
  <si>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</si>
  <si>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</si>
  <si>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</si>
  <si>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</si>
  <si>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</si>
  <si>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</si>
  <si>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</si>
  <si>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</si>
  <si>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</si>
  <si>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</si>
  <si>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</si>
  <si>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</si>
  <si>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</si>
  <si>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</si>
  <si>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</si>
  <si>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</si>
  <si>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</si>
  <si>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</si>
  <si>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</si>
  <si>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</si>
  <si>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</si>
  <si>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</si>
  <si>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</si>
  <si>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</si>
  <si>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</si>
  <si>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</si>
  <si>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</si>
  <si>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</si>
  <si>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</si>
  <si>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</si>
  <si>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</si>
  <si>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</si>
  <si>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</si>
  <si>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</si>
  <si>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</si>
  <si>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</si>
  <si>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</si>
  <si>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</si>
  <si>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</si>
  <si>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</si>
  <si>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</si>
  <si>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</si>
  <si>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</si>
  <si>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</si>
  <si>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</si>
  <si>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</si>
  <si>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</si>
  <si>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</si>
  <si>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</si>
  <si>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</si>
  <si>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</si>
  <si>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</si>
  <si>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</si>
  <si>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</si>
  <si>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</si>
  <si>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</si>
  <si>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</si>
  <si>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</si>
  <si>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</si>
  <si>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</si>
  <si>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</si>
  <si>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</si>
  <si>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</si>
  <si>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</si>
  <si>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</si>
  <si>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</si>
  <si>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</si>
  <si>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</si>
  <si>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</si>
  <si>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</si>
  <si>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</si>
  <si>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</si>
  <si>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</si>
  <si>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</si>
  <si>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</si>
  <si>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</si>
  <si>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</si>
  <si>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</si>
  <si>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</si>
  <si>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</si>
  <si>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</si>
  <si>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</si>
  <si>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</si>
  <si>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</si>
  <si>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</si>
  <si>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</si>
  <si>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</si>
  <si>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</si>
  <si>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</si>
  <si>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</si>
  <si>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</si>
  <si>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</si>
  <si>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</si>
  <si>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</si>
  <si>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</si>
  <si>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</si>
  <si>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</si>
  <si>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</si>
  <si>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</si>
  <si>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</si>
  <si>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</si>
  <si>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</si>
  <si>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</si>
  <si>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</si>
  <si>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</si>
  <si>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</si>
  <si>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</si>
  <si>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</si>
  <si>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</si>
  <si>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</si>
  <si>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</si>
  <si>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</si>
  <si>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</si>
  <si>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</si>
  <si>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</si>
  <si>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</si>
  <si>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</si>
  <si>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</si>
  <si>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</si>
  <si>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</si>
  <si>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</si>
  <si>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</si>
  <si>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</si>
  <si>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</si>
  <si>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</si>
  <si>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</si>
  <si>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</si>
  <si>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</si>
  <si>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</si>
  <si>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</si>
  <si>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</si>
  <si>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</si>
  <si>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</si>
  <si>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</si>
  <si>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</si>
  <si>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</si>
  <si>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</si>
  <si>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</si>
  <si>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</si>
  <si>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</si>
  <si>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</si>
  <si>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</si>
  <si>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</si>
  <si>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</si>
  <si>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</si>
  <si>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</si>
  <si>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</si>
  <si>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</si>
  <si>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</si>
  <si>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</si>
  <si>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</si>
  <si>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</si>
  <si>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</si>
  <si>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</si>
  <si>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</si>
  <si>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</si>
  <si>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</si>
  <si>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</si>
  <si>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</si>
  <si>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</si>
  <si>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</si>
  <si>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</si>
  <si>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</si>
  <si>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</si>
  <si>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</si>
  <si>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</si>
  <si>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</si>
  <si>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</si>
  <si>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</si>
  <si>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</si>
  <si>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</si>
  <si>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</si>
  <si>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</si>
  <si>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</si>
  <si>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</si>
  <si>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</si>
  <si>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</si>
  <si>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</si>
  <si>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</si>
  <si>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</si>
  <si>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</si>
  <si>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</si>
  <si>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</si>
  <si>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</si>
  <si>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</si>
  <si>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</si>
  <si>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</si>
  <si>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</si>
  <si>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</si>
  <si>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</si>
  <si>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</si>
  <si>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</si>
  <si>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</si>
  <si>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</si>
  <si>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</si>
  <si>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</si>
  <si>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</si>
  <si>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</si>
  <si>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</si>
  <si>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</si>
  <si>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</si>
  <si>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</si>
  <si>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</si>
  <si>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</si>
  <si>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</si>
  <si>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</si>
  <si>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</si>
  <si>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</si>
  <si>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</si>
  <si>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</si>
  <si>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</si>
  <si>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</si>
  <si>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</si>
  <si>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</si>
  <si>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</si>
  <si>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</si>
  <si>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</si>
  <si>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</si>
  <si>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</si>
  <si>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</si>
  <si>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</si>
  <si>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</si>
  <si>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</si>
  <si>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</si>
  <si>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</si>
  <si>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</si>
  <si>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</si>
  <si>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</si>
  <si>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</si>
  <si>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</si>
  <si>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</si>
  <si>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</si>
  <si>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</si>
  <si>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</si>
  <si>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</si>
  <si>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</si>
  <si>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</si>
  <si>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</si>
  <si>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</si>
  <si>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</si>
  <si>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</si>
  <si>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</si>
  <si>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</si>
  <si>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</si>
  <si>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</si>
  <si>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</si>
  <si>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</si>
  <si>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</si>
  <si>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</si>
  <si>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</si>
  <si>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</si>
  <si>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</si>
  <si>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</si>
  <si>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</si>
  <si>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</si>
  <si>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</si>
  <si>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</si>
  <si>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</si>
  <si>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</si>
  <si>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</si>
  <si>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</si>
  <si>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</si>
  <si>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</si>
  <si>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</si>
  <si>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</si>
  <si>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</si>
  <si>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</si>
  <si>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</si>
  <si>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</si>
  <si>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</si>
  <si>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</si>
  <si>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</si>
  <si>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</si>
  <si>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</si>
  <si>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</si>
  <si>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</si>
  <si>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</si>
  <si>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</si>
  <si>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</si>
  <si>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</si>
  <si>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</si>
  <si>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</si>
  <si>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</si>
  <si>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</si>
  <si>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</si>
  <si>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</si>
  <si>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</si>
  <si>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</si>
  <si>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</si>
  <si>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</si>
  <si>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</si>
  <si>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</si>
  <si>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</si>
  <si>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</si>
  <si>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</si>
  <si>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</si>
  <si>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</si>
  <si>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</si>
  <si>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</si>
  <si>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</si>
  <si>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</si>
  <si>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</si>
  <si>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</si>
  <si>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</si>
  <si>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</si>
  <si>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</si>
  <si>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</si>
  <si>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</si>
  <si>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</si>
  <si>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</si>
  <si>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</si>
  <si>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</si>
  <si>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</si>
  <si>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</si>
  <si>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</si>
  <si>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</si>
  <si>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</si>
  <si>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</si>
  <si>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</si>
  <si>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</si>
  <si>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</si>
  <si>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</si>
  <si>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</si>
  <si>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</si>
  <si>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</si>
  <si>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</si>
  <si>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</si>
  <si>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</si>
  <si>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</si>
  <si>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</si>
  <si>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</si>
  <si>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</si>
  <si>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</si>
  <si>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</si>
  <si>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</si>
  <si>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</si>
  <si>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</si>
  <si>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</si>
  <si>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</si>
  <si>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</si>
  <si>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</si>
  <si>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</si>
  <si>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</si>
  <si>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</si>
  <si>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</si>
  <si>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</si>
  <si>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</si>
  <si>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</si>
  <si>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</si>
  <si>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</si>
  <si>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</si>
  <si>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</si>
  <si>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</si>
  <si>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</si>
  <si>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</si>
  <si>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</si>
  <si>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</si>
  <si>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</si>
  <si>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</si>
  <si>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</si>
  <si>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</si>
  <si>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</si>
  <si>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</si>
  <si>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</si>
  <si>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</si>
  <si>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</si>
  <si>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</si>
  <si>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</si>
  <si>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</si>
  <si>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</si>
  <si>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</si>
  <si>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</si>
  <si>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</si>
  <si>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</si>
  <si>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</si>
  <si>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</si>
  <si>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</si>
  <si>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</si>
  <si>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</si>
  <si>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</si>
  <si>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</si>
  <si>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</si>
  <si>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</si>
  <si>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</si>
  <si>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</si>
  <si>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</si>
  <si>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</si>
  <si>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</si>
  <si>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</si>
  <si>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</si>
  <si>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</si>
  <si>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</si>
  <si>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</si>
  <si>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</si>
  <si>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</si>
  <si>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</si>
  <si>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</si>
  <si>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</si>
  <si>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</si>
  <si>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</si>
  <si>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</si>
  <si>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</si>
  <si>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</si>
  <si>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</si>
  <si>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</si>
  <si>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</si>
  <si>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</si>
  <si>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</si>
  <si>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</si>
  <si>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</si>
  <si>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</si>
  <si>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</si>
  <si>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</si>
  <si>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</si>
  <si>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</si>
  <si>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</si>
  <si>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</si>
  <si>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</si>
  <si>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</si>
  <si>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</si>
  <si>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</si>
  <si>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</si>
  <si>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</si>
  <si>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</si>
  <si>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</si>
  <si>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</si>
  <si>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</si>
  <si>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</si>
  <si>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</si>
  <si>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</si>
  <si>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</si>
  <si>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</si>
  <si>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</si>
  <si>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</si>
  <si>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</si>
  <si>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</si>
  <si>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</si>
  <si>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</si>
  <si>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</si>
  <si>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</si>
  <si>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</si>
  <si>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</si>
  <si>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</si>
  <si>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</si>
  <si>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</si>
  <si>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</si>
  <si>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</si>
  <si>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</si>
  <si>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</si>
  <si>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</si>
  <si>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</si>
  <si>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</si>
  <si>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</si>
  <si>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</si>
  <si>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</si>
  <si>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</si>
  <si>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</si>
  <si>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</si>
  <si>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</si>
  <si>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</si>
  <si>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</si>
  <si>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</si>
  <si>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</si>
  <si>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</si>
  <si>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</si>
  <si>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</si>
  <si>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</si>
  <si>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</si>
  <si>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</si>
  <si>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</si>
  <si>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</si>
  <si>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</si>
  <si>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</si>
  <si>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</si>
  <si>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</si>
  <si>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</si>
  <si>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</si>
  <si>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</si>
  <si>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</si>
  <si>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</si>
  <si>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</si>
  <si>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</si>
  <si>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</si>
  <si>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</si>
  <si>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</si>
  <si>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</si>
  <si>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</si>
  <si>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</si>
  <si>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</si>
  <si>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</si>
  <si>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</si>
  <si>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</si>
  <si>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</si>
  <si>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</si>
  <si>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</si>
  <si>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</si>
  <si>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</si>
  <si>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</si>
  <si>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</si>
  <si>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</si>
  <si>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</si>
  <si>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</si>
  <si>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</si>
  <si>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</si>
  <si>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</si>
  <si>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</si>
  <si>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</si>
  <si>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</si>
  <si>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</si>
  <si>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</si>
  <si>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</si>
  <si>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</si>
  <si>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</si>
  <si>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</si>
  <si>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</si>
  <si>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</si>
  <si>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</si>
  <si>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</si>
  <si>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</si>
  <si>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</si>
  <si>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</si>
  <si>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</si>
  <si>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</si>
  <si>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</si>
  <si>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</si>
  <si>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</si>
  <si>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</si>
  <si>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</si>
  <si>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</si>
  <si>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</si>
  <si>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</si>
  <si>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</si>
  <si>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</si>
  <si>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</si>
  <si>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</si>
  <si>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</si>
  <si>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</si>
  <si>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</si>
  <si>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</si>
  <si>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</si>
  <si>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</si>
  <si>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</si>
  <si>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</si>
  <si>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</si>
  <si>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</si>
  <si>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</si>
  <si>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</si>
  <si>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</si>
  <si>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</si>
  <si>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</si>
  <si>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</si>
  <si>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</si>
  <si>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</si>
  <si>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</si>
  <si>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</si>
  <si>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</si>
  <si>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</si>
  <si>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</si>
  <si>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</si>
  <si>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</si>
  <si>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</si>
  <si>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</si>
  <si>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</si>
  <si>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</si>
  <si>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</si>
  <si>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</si>
  <si>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</si>
  <si>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</si>
  <si>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</si>
  <si>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</si>
  <si>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</si>
  <si>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</si>
  <si>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</si>
  <si>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</si>
  <si>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</si>
  <si>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</si>
  <si>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</si>
  <si>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</si>
  <si>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</si>
  <si>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</si>
  <si>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</si>
  <si>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</si>
  <si>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</si>
  <si>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</si>
  <si>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</si>
  <si>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</si>
  <si>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</si>
  <si>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</si>
  <si>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</si>
  <si>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</si>
  <si>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</si>
  <si>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</si>
  <si>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</si>
  <si>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</si>
  <si>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</si>
  <si>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</si>
  <si>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</si>
  <si>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</si>
  <si>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</si>
  <si>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</si>
  <si>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</si>
  <si>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</si>
  <si>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</si>
  <si>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</si>
  <si>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</si>
  <si>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</si>
  <si>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</si>
  <si>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</si>
  <si>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</si>
  <si>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</si>
  <si>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</si>
  <si>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</si>
  <si>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</si>
  <si>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</si>
  <si>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</si>
  <si>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</si>
  <si>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</si>
  <si>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</si>
  <si>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</si>
  <si>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</si>
  <si>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</si>
  <si>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</si>
  <si>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</si>
  <si>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</si>
  <si>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</si>
  <si>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</si>
  <si>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</si>
  <si>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</si>
  <si>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</si>
  <si>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</si>
  <si>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</si>
  <si>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</si>
  <si>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</si>
  <si>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</si>
  <si>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</si>
  <si>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</si>
  <si>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</si>
  <si>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</si>
  <si>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</si>
  <si>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</si>
  <si>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</si>
  <si>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</si>
  <si>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</si>
  <si>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</si>
  <si>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</si>
  <si>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</si>
  <si>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</si>
  <si>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</si>
  <si>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</si>
  <si>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</si>
  <si>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</si>
  <si>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</si>
  <si>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</si>
  <si>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</si>
  <si>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</si>
  <si>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</si>
  <si>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</si>
  <si>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</si>
  <si>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</si>
  <si>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</si>
  <si>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</si>
  <si>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</si>
  <si>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</si>
  <si>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</si>
  <si>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</si>
  <si>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</si>
  <si>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</si>
  <si>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</si>
  <si>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</si>
  <si>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</si>
  <si>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</si>
  <si>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</si>
  <si>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</si>
  <si>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</si>
  <si>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</si>
  <si>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</si>
  <si>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</si>
  <si>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</si>
  <si>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</si>
  <si>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</si>
  <si>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</si>
  <si>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</si>
  <si>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</si>
  <si>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</si>
  <si>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</si>
  <si>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</si>
  <si>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</si>
  <si>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</si>
  <si>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</si>
  <si>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</si>
  <si>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</si>
  <si>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</si>
  <si>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</si>
  <si>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</si>
  <si>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</si>
  <si>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</si>
  <si>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</si>
  <si>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</si>
  <si>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</si>
  <si>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</si>
  <si>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</si>
  <si>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</si>
  <si>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</si>
  <si>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</si>
  <si>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</si>
  <si>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</si>
  <si>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</si>
  <si>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</si>
  <si>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</si>
  <si>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</si>
  <si>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</si>
  <si>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</si>
  <si>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</si>
  <si>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</si>
  <si>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</si>
  <si>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</si>
  <si>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</si>
  <si>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</si>
  <si>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</si>
  <si>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</si>
  <si>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</si>
  <si>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</si>
  <si>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</si>
  <si>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</si>
  <si>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</si>
  <si>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</si>
  <si>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</si>
  <si>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</si>
  <si>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</si>
  <si>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</si>
  <si>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</si>
  <si>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</si>
  <si>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</si>
  <si>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</si>
  <si>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</si>
  <si>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</si>
  <si>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</si>
  <si>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</si>
  <si>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</si>
  <si>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</si>
  <si>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</si>
  <si>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</si>
  <si>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</si>
  <si>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</si>
  <si>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</si>
  <si>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</si>
  <si>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</si>
  <si>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</si>
  <si>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</si>
  <si>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</si>
  <si>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</si>
  <si>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</si>
  <si>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</si>
  <si>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</si>
  <si>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</si>
  <si>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</si>
  <si>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</si>
  <si>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</si>
  <si>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</si>
  <si>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</si>
  <si>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</si>
  <si>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</si>
  <si>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</si>
  <si>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</si>
  <si>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</si>
  <si>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</si>
  <si>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</si>
  <si>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</si>
  <si>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</si>
  <si>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</si>
  <si>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</si>
  <si>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</si>
  <si>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</si>
  <si>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</si>
  <si>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</si>
  <si>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</si>
  <si>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</si>
  <si>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</si>
  <si>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</si>
  <si>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</si>
  <si>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</si>
  <si>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</si>
  <si>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</si>
  <si>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</si>
  <si>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</si>
  <si>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</si>
  <si>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</si>
  <si>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</si>
  <si>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</si>
  <si>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</si>
  <si>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</si>
  <si>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</si>
  <si>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</si>
  <si>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</si>
  <si>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</si>
  <si>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</si>
  <si>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</si>
  <si>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</si>
  <si>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</si>
  <si>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</si>
  <si>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</si>
  <si>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</si>
  <si>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</si>
  <si>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</si>
  <si>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</si>
  <si>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</si>
  <si>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</si>
  <si>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</si>
  <si>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</si>
  <si>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</si>
  <si>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</si>
  <si>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</si>
  <si>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</si>
  <si>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</si>
  <si>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</si>
  <si>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</si>
  <si>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</si>
  <si>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</si>
  <si>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</si>
  <si>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</si>
  <si>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</si>
  <si>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</si>
  <si>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</si>
  <si>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</si>
  <si>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</si>
  <si>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</si>
  <si>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</si>
  <si>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</si>
  <si>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</si>
  <si>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</si>
  <si>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</si>
  <si>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</si>
  <si>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</si>
  <si>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</si>
  <si>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</si>
  <si>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</si>
  <si>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</si>
  <si>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</si>
  <si>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</si>
  <si>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</si>
  <si>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</si>
  <si>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</si>
  <si>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</si>
  <si>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</si>
  <si>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</si>
  <si>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</si>
  <si>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</si>
  <si>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</si>
  <si>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</si>
  <si>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</si>
  <si>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</si>
  <si>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</si>
  <si>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</si>
  <si>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</si>
  <si>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</si>
  <si>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</si>
  <si>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</si>
  <si>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</si>
  <si>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</si>
  <si>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</si>
  <si>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</si>
  <si>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</si>
  <si>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</si>
  <si>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</si>
  <si>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</si>
  <si>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</si>
  <si>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</si>
  <si>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</si>
  <si>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</si>
  <si>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</si>
  <si>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</si>
  <si>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</si>
  <si>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</si>
  <si>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</si>
  <si>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</si>
  <si>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</si>
  <si>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</si>
  <si>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</si>
  <si>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</si>
  <si>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</si>
  <si>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</si>
  <si>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</si>
  <si>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</si>
  <si>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</si>
  <si>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</si>
  <si>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</si>
  <si>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</si>
  <si>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</si>
  <si>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</si>
  <si>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</si>
  <si>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</si>
  <si>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</si>
  <si>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</si>
  <si>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</si>
  <si>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</si>
  <si>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</si>
  <si>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</si>
  <si>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</si>
  <si>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</si>
  <si>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</si>
  <si>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</si>
  <si>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</si>
  <si>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</si>
  <si>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</si>
  <si>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</si>
  <si>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</si>
  <si>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</si>
  <si>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</si>
  <si>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</si>
  <si>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</si>
  <si>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</si>
  <si>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</si>
  <si>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</si>
  <si>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</si>
  <si>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</si>
  <si>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</si>
  <si>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</si>
  <si>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</si>
  <si>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</si>
  <si>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</si>
  <si>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</si>
  <si>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</si>
  <si>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</si>
  <si>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</si>
  <si>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</si>
  <si>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</si>
  <si>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</si>
  <si>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</si>
  <si>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</si>
  <si>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</si>
  <si>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</si>
  <si>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</si>
  <si>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</si>
  <si>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</si>
  <si>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</si>
  <si>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</si>
  <si>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</si>
  <si>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</si>
  <si>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</si>
  <si>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</si>
  <si>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</si>
  <si>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</si>
  <si>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</si>
  <si>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</si>
  <si>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</si>
  <si>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</si>
  <si>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</si>
  <si>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</si>
  <si>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</si>
  <si>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</si>
  <si>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</si>
  <si>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</si>
  <si>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</si>
  <si>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</si>
  <si>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</si>
  <si>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</si>
  <si>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</si>
  <si>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</si>
  <si>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</si>
  <si>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</si>
  <si>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</si>
  <si>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</si>
  <si>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</si>
  <si>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</si>
  <si>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</si>
  <si>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</si>
  <si>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</si>
  <si>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</si>
  <si>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</si>
  <si>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</si>
  <si>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</si>
  <si>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</si>
  <si>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</si>
  <si>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</si>
  <si>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</si>
  <si>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</si>
  <si>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</si>
  <si>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</si>
  <si>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</si>
  <si>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</si>
  <si>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</si>
  <si>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</si>
  <si>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</si>
  <si>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</si>
  <si>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</si>
  <si>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</si>
  <si>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</si>
  <si>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</si>
  <si>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</si>
  <si>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</si>
  <si>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</si>
  <si>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</si>
  <si>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</si>
  <si>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</si>
  <si>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</si>
  <si>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</si>
  <si>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</si>
  <si>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</si>
  <si>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</si>
  <si>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</si>
  <si>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</si>
  <si>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</si>
  <si>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</si>
  <si>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</si>
  <si>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</si>
  <si>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</si>
  <si>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</si>
  <si>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</si>
  <si>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</si>
  <si>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</si>
  <si>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</si>
  <si>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</si>
  <si>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</si>
  <si>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</si>
  <si>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</si>
  <si>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</si>
  <si>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</si>
  <si>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</si>
  <si>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</si>
  <si>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</si>
  <si>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</si>
  <si>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</si>
  <si>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</si>
  <si>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</si>
  <si>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</si>
  <si>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</si>
  <si>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</si>
  <si>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</si>
  <si>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</si>
  <si>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</si>
  <si>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</si>
  <si>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</si>
  <si>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</si>
  <si>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</si>
  <si>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</si>
  <si>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</si>
  <si>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</si>
  <si>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</si>
  <si>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</si>
  <si>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</si>
  <si>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</si>
  <si>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</si>
  <si>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</si>
  <si>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</si>
  <si>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</si>
  <si>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</si>
  <si>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</si>
  <si>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</si>
  <si>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</si>
  <si>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</si>
  <si>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</si>
  <si>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</si>
  <si>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</si>
  <si>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</si>
  <si>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</si>
  <si>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</si>
  <si>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</si>
  <si>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</si>
  <si>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</si>
  <si>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</si>
  <si>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</si>
  <si>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</si>
  <si>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</si>
  <si>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</si>
  <si>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</si>
  <si>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</si>
  <si>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</si>
  <si>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</si>
  <si>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</si>
  <si>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</si>
  <si>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</si>
  <si>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</si>
  <si>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</si>
  <si>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</si>
  <si>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</si>
  <si>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</si>
  <si>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</si>
  <si>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</si>
  <si>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</si>
  <si>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</si>
  <si>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</si>
  <si>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</si>
  <si>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</si>
  <si>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</si>
  <si>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</si>
  <si>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</si>
  <si>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</si>
  <si>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</si>
  <si>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</si>
  <si>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</si>
  <si>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</si>
  <si>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</si>
  <si>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</si>
  <si>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</si>
  <si>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</si>
  <si>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</si>
  <si>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</si>
  <si>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</si>
  <si>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</si>
  <si>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</si>
  <si>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</si>
  <si>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</si>
  <si>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</si>
  <si>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</si>
  <si>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</si>
  <si>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</si>
  <si>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</si>
  <si>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</si>
  <si>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</si>
  <si>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</si>
  <si>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</si>
  <si>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</si>
  <si>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</si>
  <si>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</si>
  <si>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</si>
  <si>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</si>
  <si>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</si>
  <si>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</si>
  <si>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</si>
  <si>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</si>
  <si>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</si>
  <si>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</si>
  <si>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</si>
  <si>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</si>
  <si>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</si>
  <si>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</si>
  <si>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</si>
  <si>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</si>
  <si>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</si>
  <si>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</si>
  <si>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</si>
  <si>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</si>
  <si>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</si>
  <si>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</si>
  <si>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</si>
  <si>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</si>
  <si>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</si>
  <si>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</si>
  <si>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</si>
  <si>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</si>
  <si>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</si>
  <si>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</si>
  <si>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</si>
  <si>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</si>
  <si>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</si>
  <si>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</si>
  <si>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</si>
  <si>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</si>
  <si>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</si>
  <si>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</si>
  <si>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</si>
  <si>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</si>
  <si>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</si>
  <si>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</si>
  <si>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</si>
  <si>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</si>
  <si>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</si>
  <si>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</si>
  <si>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</si>
  <si>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</si>
  <si>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</si>
  <si>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</si>
  <si>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</si>
  <si>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</si>
  <si>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</si>
  <si>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</si>
  <si>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</si>
  <si>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</si>
  <si>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</si>
  <si>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</si>
  <si>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</si>
  <si>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</si>
  <si>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</si>
  <si>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</si>
  <si>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</si>
  <si>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</si>
  <si>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</si>
  <si>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</si>
  <si>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</si>
  <si>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</si>
  <si>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</si>
  <si>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</si>
  <si>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</si>
  <si>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</si>
  <si>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</si>
  <si>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</si>
  <si>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</si>
  <si>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</si>
  <si>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</si>
  <si>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</si>
  <si>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</si>
  <si>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</si>
  <si>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</si>
  <si>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</si>
  <si>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</si>
  <si>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</si>
  <si>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</si>
  <si>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</si>
  <si>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</si>
  <si>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</si>
  <si>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</si>
  <si>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</si>
  <si>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</si>
  <si>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</si>
  <si>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</si>
  <si>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</si>
  <si>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</si>
  <si>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</si>
  <si>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</si>
  <si>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</si>
  <si>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</si>
  <si>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</si>
  <si>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</si>
  <si>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</si>
  <si>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</si>
  <si>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</si>
  <si>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</si>
  <si>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</si>
  <si>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</si>
  <si>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</si>
  <si>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</si>
  <si>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</si>
  <si>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</si>
  <si>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</si>
  <si>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</si>
  <si>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</si>
  <si>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</si>
  <si>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</si>
  <si>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</si>
  <si>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</si>
  <si>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</si>
  <si>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</si>
  <si>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</si>
  <si>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</si>
  <si>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</si>
  <si>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</si>
  <si>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</si>
  <si>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</si>
  <si>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</si>
  <si>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</si>
  <si>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</si>
  <si>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</si>
  <si>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</si>
  <si>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</si>
  <si>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</si>
  <si>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</si>
  <si>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</si>
  <si>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</si>
  <si>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</si>
  <si>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</si>
  <si>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</si>
  <si>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</si>
  <si>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</si>
  <si>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</si>
  <si>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</si>
  <si>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</si>
  <si>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</si>
  <si>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</si>
  <si>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</si>
  <si>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</si>
  <si>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</si>
  <si>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</si>
  <si>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</si>
  <si>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</si>
  <si>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</si>
  <si>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</si>
  <si>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</si>
  <si>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</si>
  <si>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</si>
  <si>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</si>
  <si>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</si>
  <si>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</si>
  <si>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</si>
  <si>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</si>
  <si>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</si>
  <si>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</si>
  <si>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</si>
  <si>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</si>
  <si>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</si>
  <si>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</si>
  <si>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</si>
  <si>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</si>
  <si>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</si>
  <si>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</si>
  <si>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</si>
  <si>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</si>
  <si>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</si>
  <si>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</si>
  <si>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</si>
  <si>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</si>
  <si>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</si>
  <si>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</si>
  <si>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</si>
  <si>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</si>
  <si>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</si>
  <si>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</si>
  <si>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</si>
  <si>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</si>
  <si>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</si>
  <si>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</si>
  <si>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</si>
  <si>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</si>
  <si>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</si>
  <si>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</si>
  <si>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</si>
  <si>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</si>
  <si>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</si>
  <si>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</si>
  <si>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</si>
  <si>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</si>
  <si>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</si>
  <si>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</si>
  <si>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</si>
  <si>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</si>
  <si>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</si>
  <si>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</si>
  <si>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</si>
  <si>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</si>
  <si>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</si>
  <si>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</si>
  <si>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</si>
  <si>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</si>
  <si>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</si>
  <si>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</si>
  <si>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</si>
  <si>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</si>
  <si>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</si>
  <si>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</si>
  <si>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</si>
  <si>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</si>
  <si>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</si>
  <si>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</si>
  <si>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</si>
  <si>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</si>
  <si>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</si>
  <si>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</si>
  <si>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</si>
  <si>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</si>
  <si>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</si>
  <si>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</si>
  <si>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</si>
  <si>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</si>
  <si>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</si>
  <si>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</si>
  <si>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</si>
  <si>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</si>
  <si>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</si>
  <si>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</si>
  <si>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</si>
  <si>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</si>
  <si>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</si>
  <si>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</si>
  <si>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</si>
  <si>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</si>
  <si>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</si>
  <si>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</si>
  <si>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</si>
  <si>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</si>
  <si>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</si>
  <si>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</si>
  <si>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</si>
  <si>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</si>
  <si>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</si>
  <si>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</si>
  <si>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</si>
  <si>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</si>
  <si>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</si>
  <si>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</si>
  <si>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</si>
  <si>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</si>
  <si>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</si>
  <si>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</si>
  <si>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</si>
  <si>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</si>
  <si>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</si>
  <si>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</si>
  <si>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</si>
  <si>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</si>
  <si>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</si>
  <si>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</si>
  <si>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</si>
  <si>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</si>
  <si>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</si>
  <si>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</si>
  <si>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</si>
  <si>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</si>
  <si>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</si>
  <si>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</si>
  <si>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</si>
  <si>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</si>
  <si>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</si>
  <si>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</si>
  <si>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</si>
  <si>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</si>
  <si>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</si>
  <si>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</si>
  <si>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</si>
  <si>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</si>
  <si>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</si>
  <si>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</si>
  <si>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</si>
  <si>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</si>
  <si>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</si>
  <si>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</si>
  <si>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</si>
  <si>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</si>
  <si>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</si>
  <si>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</si>
  <si>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</si>
  <si>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</si>
  <si>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</si>
  <si>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</si>
  <si>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</si>
  <si>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</si>
  <si>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</si>
  <si>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</si>
  <si>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</si>
  <si>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</si>
  <si>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</si>
  <si>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</si>
  <si>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</si>
  <si>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</si>
  <si>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</si>
  <si>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</si>
  <si>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</si>
  <si>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</si>
  <si>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</si>
  <si>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</si>
  <si>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</si>
  <si>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</si>
  <si>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</si>
  <si>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</si>
  <si>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</si>
  <si>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</si>
  <si>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</si>
  <si>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</si>
  <si>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</si>
  <si>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</si>
  <si>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</si>
  <si>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</si>
  <si>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</si>
  <si>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</si>
  <si>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</si>
  <si>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</si>
  <si>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</si>
  <si>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</si>
  <si>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</si>
  <si>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</si>
  <si>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</si>
  <si>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</si>
  <si>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</si>
  <si>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</si>
  <si>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</si>
  <si>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</si>
  <si>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</si>
  <si>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</si>
  <si>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</si>
  <si>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</si>
  <si>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</si>
  <si>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</si>
  <si>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</si>
  <si>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</si>
  <si>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</si>
  <si>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</si>
  <si>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</si>
  <si>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</si>
  <si>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</si>
  <si>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</si>
  <si>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</si>
  <si>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</si>
  <si>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</si>
  <si>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</si>
  <si>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</si>
  <si>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</si>
  <si>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</si>
  <si>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</si>
  <si>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</si>
  <si>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</si>
  <si>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</si>
  <si>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</si>
  <si>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</si>
  <si>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</si>
  <si>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</si>
  <si>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</si>
  <si>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</si>
  <si>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</si>
  <si>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</si>
  <si>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</si>
  <si>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</si>
  <si>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</si>
  <si>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</si>
  <si>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</si>
  <si>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</si>
  <si>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</si>
  <si>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</si>
  <si>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</si>
  <si>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</si>
  <si>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</si>
  <si>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</si>
  <si>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</si>
  <si>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</si>
  <si>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</si>
  <si>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</si>
  <si>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</si>
  <si>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</si>
  <si>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</si>
  <si>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</si>
  <si>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</si>
  <si>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</si>
  <si>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</si>
  <si>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</si>
  <si>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</si>
  <si>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</si>
  <si>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</si>
  <si>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</si>
  <si>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</si>
  <si>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</si>
  <si>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</si>
  <si>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</si>
  <si>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</si>
  <si>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</si>
  <si>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</si>
  <si>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</si>
  <si>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</si>
  <si>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</si>
  <si>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</si>
  <si>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</si>
  <si>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</si>
  <si>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</si>
  <si>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</si>
  <si>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</si>
  <si>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</si>
  <si>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</si>
  <si>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</si>
  <si>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</si>
  <si>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</si>
  <si>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</si>
  <si>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</si>
  <si>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</si>
  <si>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</si>
  <si>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</si>
  <si>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</si>
  <si>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</si>
  <si>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</si>
  <si>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</si>
  <si>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</si>
  <si>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</si>
  <si>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</si>
  <si>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</si>
  <si>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</si>
  <si>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</si>
  <si>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</si>
  <si>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</si>
  <si>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</si>
  <si>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</si>
  <si>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</si>
  <si>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</si>
  <si>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</si>
  <si>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</si>
  <si>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</si>
  <si>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</si>
  <si>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</si>
  <si>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</si>
  <si>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</si>
  <si>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</si>
  <si>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</si>
  <si>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</si>
  <si>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</si>
  <si>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</si>
  <si>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</si>
  <si>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</si>
  <si>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</si>
  <si>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</si>
  <si>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</si>
  <si>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</si>
  <si>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</si>
  <si>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</si>
  <si>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</si>
  <si>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</si>
  <si>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</si>
  <si>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</si>
  <si>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</si>
  <si>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</si>
  <si>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</si>
  <si>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</si>
  <si>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</si>
  <si>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</si>
  <si>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</si>
  <si>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</si>
  <si>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</si>
  <si>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</si>
  <si>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</si>
  <si>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</si>
  <si>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</si>
  <si>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</si>
  <si>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</si>
  <si>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</si>
  <si>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</si>
  <si>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</si>
  <si>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</si>
  <si>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</si>
  <si>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</si>
  <si>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</si>
  <si>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</si>
  <si>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</si>
  <si>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</si>
  <si>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</si>
  <si>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</si>
  <si>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</si>
  <si>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</si>
  <si>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</si>
  <si>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</si>
  <si>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</si>
  <si>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</si>
  <si>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</si>
  <si>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</si>
  <si>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</si>
  <si>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</si>
  <si>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</si>
  <si>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</si>
  <si>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</si>
  <si>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</si>
  <si>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</si>
  <si>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</si>
  <si>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</si>
  <si>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</si>
  <si>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</si>
  <si>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</si>
  <si>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</si>
  <si>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</si>
  <si>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</si>
  <si>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</si>
  <si>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</si>
  <si>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</si>
  <si>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</si>
  <si>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</si>
  <si>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</si>
  <si>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</si>
  <si>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</si>
  <si>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</si>
  <si>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</si>
  <si>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</si>
  <si>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</si>
  <si>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</si>
  <si>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</si>
  <si>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</si>
  <si>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</si>
  <si>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</si>
  <si>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</si>
  <si>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</si>
  <si>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</si>
  <si>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</si>
  <si>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</si>
  <si>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</si>
  <si>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</si>
  <si>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</si>
  <si>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</si>
  <si>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</si>
  <si>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</si>
  <si>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</si>
  <si>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</si>
  <si>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</si>
  <si>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</si>
  <si>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</si>
  <si>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</si>
  <si>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</si>
  <si>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</si>
  <si>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</si>
  <si>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</si>
  <si>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</si>
  <si>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</si>
  <si>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</si>
  <si>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</si>
  <si>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</si>
  <si>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</si>
  <si>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</si>
  <si>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</si>
  <si>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</si>
  <si>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</si>
  <si>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</si>
  <si>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</si>
  <si>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</si>
  <si>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</si>
  <si>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</si>
  <si>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</si>
  <si>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</si>
  <si>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</si>
  <si>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</si>
  <si>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</si>
  <si>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</si>
  <si>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</si>
  <si>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</si>
  <si>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</si>
  <si>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</si>
  <si>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</si>
  <si>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</si>
  <si>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</si>
  <si>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</si>
  <si>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</si>
  <si>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</si>
  <si>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</si>
  <si>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</si>
  <si>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</si>
  <si>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</si>
  <si>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</si>
  <si>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</si>
  <si>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</si>
  <si>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</si>
  <si>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</si>
  <si>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</si>
  <si>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</si>
  <si>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</si>
  <si>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</si>
  <si>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</si>
  <si>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</si>
  <si>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</si>
  <si>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</si>
  <si>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</si>
  <si>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</si>
  <si>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</si>
  <si>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</si>
  <si>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</si>
  <si>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</si>
  <si>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</si>
  <si>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</si>
  <si>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</si>
  <si>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</si>
  <si>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</si>
  <si>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</si>
  <si>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</si>
  <si>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</si>
  <si>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</si>
  <si>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</si>
  <si>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</si>
  <si>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</si>
  <si>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</si>
  <si>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</si>
  <si>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</si>
  <si>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</si>
  <si>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</si>
  <si>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</si>
  <si>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</si>
  <si>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</si>
  <si>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</si>
  <si>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</si>
  <si>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</si>
  <si>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</si>
  <si>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</si>
  <si>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</si>
  <si>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</si>
  <si>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</si>
  <si>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</si>
  <si>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</si>
  <si>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</si>
  <si>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</si>
  <si>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</si>
  <si>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</si>
  <si>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</si>
  <si>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</si>
  <si>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</si>
  <si>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</si>
  <si>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</si>
  <si>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</si>
  <si>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</si>
  <si>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</si>
  <si>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</si>
  <si>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</si>
  <si>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</si>
  <si>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</si>
  <si>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</si>
  <si>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</si>
  <si>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</si>
  <si>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</si>
  <si>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</si>
  <si>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</si>
  <si>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</si>
  <si>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</si>
  <si>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</si>
  <si>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</si>
  <si>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</si>
  <si>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</si>
  <si>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</si>
  <si>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</si>
  <si>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</si>
  <si>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</si>
  <si>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</si>
  <si>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</si>
  <si>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</si>
  <si>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</si>
  <si>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</si>
  <si>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</si>
  <si>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</si>
  <si>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</si>
  <si>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</si>
  <si>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</si>
  <si>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</si>
  <si>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</si>
  <si>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</si>
  <si>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</si>
  <si>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</si>
  <si>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</si>
  <si>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</si>
  <si>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</si>
  <si>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</si>
  <si>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</si>
  <si>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</si>
  <si>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</si>
  <si>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</si>
  <si>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</si>
  <si>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</si>
  <si>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</si>
  <si>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</si>
  <si>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</si>
  <si>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</si>
  <si>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</si>
  <si>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</si>
  <si>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</si>
  <si>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</si>
  <si>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</si>
  <si>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</si>
  <si>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</si>
  <si>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</si>
  <si>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</si>
  <si>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</si>
  <si>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</si>
  <si>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</si>
  <si>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</si>
  <si>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</si>
  <si>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</si>
  <si>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</si>
  <si>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</si>
  <si>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</si>
  <si>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</si>
  <si>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</si>
  <si>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</si>
  <si>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</si>
  <si>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</si>
  <si>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</si>
  <si>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</si>
  <si>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</si>
  <si>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</si>
  <si>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</si>
  <si>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</si>
  <si>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</si>
  <si>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</si>
  <si>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</si>
  <si>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</si>
  <si>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</si>
  <si>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</si>
  <si>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</si>
  <si>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</si>
  <si>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</si>
  <si>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</si>
  <si>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</si>
  <si>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</si>
  <si>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</si>
  <si>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</si>
  <si>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</si>
  <si>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</si>
  <si>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</si>
  <si>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</si>
  <si>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</si>
  <si>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</si>
  <si>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</si>
  <si>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</si>
  <si>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</si>
  <si>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</si>
  <si>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</si>
  <si>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</si>
  <si>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</si>
  <si>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</si>
  <si>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</si>
  <si>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</si>
  <si>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</si>
  <si>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</si>
  <si>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</si>
  <si>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</si>
  <si>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</si>
  <si>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</si>
  <si>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</si>
  <si>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</si>
  <si>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</si>
  <si>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</si>
  <si>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</si>
  <si>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</si>
  <si>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</si>
  <si>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</si>
  <si>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</si>
  <si>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</si>
  <si>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</si>
  <si>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</si>
  <si>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</si>
  <si>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</si>
  <si>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</si>
  <si>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</si>
  <si>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</si>
  <si>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</si>
  <si>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</si>
  <si>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</si>
  <si>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</si>
  <si>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</si>
  <si>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</si>
  <si>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</si>
  <si>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</si>
  <si>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</si>
  <si>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</si>
  <si>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</si>
  <si>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</si>
  <si>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</si>
  <si>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</si>
  <si>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</si>
  <si>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</si>
  <si>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</si>
  <si>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</si>
  <si>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</si>
  <si>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</si>
  <si>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</si>
  <si>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</si>
  <si>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</si>
  <si>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</si>
  <si>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</si>
  <si>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</si>
  <si>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</si>
  <si>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</si>
  <si>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</si>
  <si>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</si>
  <si>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</si>
  <si>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</si>
  <si>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</si>
  <si>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</si>
  <si>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</si>
  <si>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</si>
  <si>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</si>
  <si>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</si>
  <si>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</si>
  <si>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</si>
  <si>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</si>
  <si>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</si>
  <si>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</si>
  <si>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</si>
  <si>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</si>
  <si>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</si>
  <si>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</si>
  <si>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</si>
  <si>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</si>
  <si>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</si>
  <si>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</si>
  <si>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</si>
  <si>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</si>
  <si>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</si>
  <si>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</si>
  <si>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</si>
  <si>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</si>
  <si>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</si>
  <si>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</si>
  <si>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</si>
  <si>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</si>
  <si>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</si>
  <si>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</si>
  <si>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</si>
  <si>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</si>
  <si>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</si>
  <si>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</si>
  <si>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</si>
  <si>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</si>
  <si>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</si>
  <si>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</si>
  <si>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</si>
  <si>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</si>
  <si>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</si>
  <si>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</si>
  <si>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</si>
  <si>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</si>
  <si>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</si>
  <si>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</si>
  <si>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</si>
  <si>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</si>
  <si>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</si>
  <si>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</si>
  <si>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</si>
  <si>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</si>
  <si>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</si>
  <si>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</si>
  <si>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</si>
  <si>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</si>
  <si>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</si>
  <si>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</si>
  <si>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</si>
  <si>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</si>
  <si>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</si>
  <si>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</si>
  <si>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</si>
  <si>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</si>
  <si>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</si>
  <si>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</si>
  <si>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</si>
  <si>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</si>
  <si>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</si>
  <si>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</si>
  <si>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</si>
  <si>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</si>
  <si>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</si>
  <si>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</si>
  <si>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</si>
  <si>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</si>
  <si>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</si>
  <si>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</si>
  <si>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</si>
  <si>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</si>
  <si>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</si>
  <si>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</si>
  <si>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</si>
  <si>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</si>
  <si>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</si>
  <si>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</si>
  <si>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</si>
  <si>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</si>
  <si>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</si>
  <si>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</si>
  <si>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</si>
  <si>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</si>
  <si>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</si>
  <si>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</si>
  <si>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</si>
  <si>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</si>
  <si>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</si>
  <si>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</si>
  <si>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</si>
  <si>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</si>
  <si>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</si>
  <si>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</si>
  <si>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</si>
  <si>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</si>
  <si>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</si>
  <si>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</si>
  <si>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</si>
  <si>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</si>
  <si>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</si>
  <si>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</si>
  <si>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</si>
  <si>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</si>
  <si>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</si>
  <si>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</si>
  <si>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</si>
  <si>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</si>
  <si>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</si>
  <si>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</si>
  <si>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</si>
  <si>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</si>
  <si>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</si>
  <si>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</si>
  <si>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</si>
  <si>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</si>
  <si>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</si>
  <si>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</si>
  <si>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</si>
  <si>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</si>
  <si>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</si>
  <si>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</si>
  <si>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</si>
  <si>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</si>
  <si>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</si>
  <si>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</si>
  <si>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</si>
  <si>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</si>
  <si>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</si>
  <si>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</si>
  <si>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</si>
  <si>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</si>
  <si>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</si>
  <si>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</si>
  <si>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</si>
  <si>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</si>
  <si>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</si>
  <si>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</si>
  <si>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</si>
  <si>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</si>
  <si>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</si>
  <si>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</si>
  <si>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</si>
  <si>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</si>
  <si>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</si>
  <si>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</si>
  <si>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</si>
  <si>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</si>
  <si>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</si>
  <si>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</si>
  <si>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</si>
  <si>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</si>
  <si>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</si>
  <si>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</si>
  <si>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</si>
  <si>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</si>
  <si>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</si>
  <si>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</si>
  <si>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</si>
  <si>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</si>
  <si>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</si>
  <si>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</si>
  <si>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</si>
  <si>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</si>
  <si>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</si>
  <si>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</si>
  <si>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</si>
  <si>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</si>
  <si>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</si>
  <si>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</si>
  <si>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</si>
  <si>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</si>
  <si>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</si>
  <si>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</si>
  <si>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</si>
  <si>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</si>
  <si>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</si>
  <si>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</si>
  <si>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</si>
  <si>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</si>
  <si>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</si>
  <si>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</si>
  <si>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</si>
  <si>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</si>
  <si>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</si>
  <si>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</si>
  <si>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</si>
  <si>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</si>
  <si>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</si>
  <si>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</si>
  <si>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</si>
  <si>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</si>
  <si>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</si>
  <si>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</si>
  <si>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</si>
  <si>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</si>
  <si>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</si>
  <si>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</si>
  <si>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</si>
  <si>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</si>
  <si>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</si>
  <si>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</si>
  <si>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</si>
  <si>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</si>
  <si>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</si>
  <si>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</si>
  <si>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</si>
  <si>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</si>
  <si>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</si>
  <si>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</si>
  <si>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</si>
  <si>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</si>
  <si>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</si>
  <si>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</si>
  <si>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</si>
  <si>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</si>
  <si>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</si>
  <si>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</si>
  <si>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</si>
  <si>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</si>
  <si>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</si>
  <si>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</si>
  <si>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</si>
  <si>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</si>
  <si>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</si>
  <si>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</si>
  <si>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</si>
  <si>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</si>
  <si>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</si>
  <si>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</si>
  <si>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</si>
  <si>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</si>
  <si>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</si>
  <si>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</si>
  <si>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</si>
  <si>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</si>
  <si>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</si>
  <si>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</si>
  <si>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</si>
  <si>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</si>
  <si>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</si>
  <si>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</si>
  <si>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</si>
  <si>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</si>
  <si>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</si>
  <si>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</si>
  <si>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</si>
  <si>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</si>
  <si>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</si>
  <si>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</si>
  <si>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</si>
  <si>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</si>
  <si>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</si>
  <si>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</si>
  <si>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</si>
  <si>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</si>
  <si>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</si>
  <si>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</si>
  <si>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</si>
  <si>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</si>
  <si>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</si>
  <si>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</si>
  <si>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</si>
  <si>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</si>
  <si>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</si>
  <si>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</si>
  <si>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</si>
  <si>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</si>
  <si>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</si>
  <si>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</si>
  <si>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</si>
  <si>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</si>
  <si>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</si>
  <si>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</si>
  <si>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</si>
  <si>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</si>
  <si>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</si>
  <si>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</si>
  <si>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</si>
  <si>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</si>
  <si>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</si>
  <si>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</si>
  <si>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</si>
  <si>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</si>
  <si>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</si>
  <si>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</si>
  <si>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</si>
  <si>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</si>
  <si>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</si>
  <si>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</si>
  <si>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</si>
  <si>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</si>
  <si>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</si>
  <si>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</si>
  <si>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</si>
  <si>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</si>
  <si>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</si>
  <si>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</si>
  <si>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</si>
  <si>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</si>
  <si>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</si>
  <si>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</si>
  <si>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</si>
  <si>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</si>
  <si>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</si>
  <si>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</si>
  <si>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</si>
  <si>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</si>
  <si>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</si>
  <si>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</si>
  <si>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</si>
  <si>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</si>
  <si>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</si>
  <si>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</si>
  <si>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</si>
  <si>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</si>
  <si>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</si>
  <si>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</si>
  <si>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</si>
  <si>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</si>
  <si>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</si>
  <si>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</si>
  <si>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</si>
  <si>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</si>
  <si>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</si>
  <si>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</si>
  <si>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</si>
  <si>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</si>
  <si>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</si>
  <si>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</si>
  <si>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</si>
  <si>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</si>
  <si>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</si>
  <si>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</si>
  <si>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</si>
  <si>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</si>
  <si>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</si>
  <si>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</si>
  <si>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</si>
  <si>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</si>
  <si>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</si>
  <si>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</si>
  <si>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</si>
  <si>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</si>
  <si>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</si>
  <si>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</si>
  <si>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</si>
  <si>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</si>
  <si>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</si>
  <si>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</si>
  <si>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</si>
  <si>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</si>
  <si>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</si>
  <si>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</si>
  <si>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</si>
  <si>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</si>
  <si>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</si>
  <si>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</si>
  <si>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</si>
  <si>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</si>
  <si>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</si>
  <si>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</si>
  <si>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</si>
  <si>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</si>
  <si>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</si>
  <si>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</si>
  <si>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</si>
  <si>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</si>
  <si>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</si>
  <si>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</si>
  <si>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</si>
  <si>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</si>
  <si>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</si>
  <si>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</si>
  <si>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</si>
  <si>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</si>
  <si>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</si>
  <si>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</si>
  <si>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</si>
  <si>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</si>
  <si>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</si>
  <si>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</si>
  <si>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</si>
  <si>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</si>
  <si>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</si>
  <si>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</si>
  <si>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</si>
  <si>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</si>
  <si>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</si>
  <si>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</si>
  <si>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</si>
  <si>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</si>
  <si>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</si>
  <si>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</si>
  <si>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</si>
  <si>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</si>
  <si>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</si>
  <si>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</si>
  <si>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</si>
  <si>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</si>
  <si>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</si>
  <si>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</si>
  <si>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</si>
  <si>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</si>
  <si>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</si>
  <si>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</si>
  <si>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</si>
  <si>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</si>
  <si>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</si>
  <si>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</si>
  <si>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</si>
  <si>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</si>
  <si>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</si>
  <si>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</si>
  <si>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</si>
  <si>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</si>
  <si>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</si>
  <si>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</si>
  <si>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</si>
  <si>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</si>
  <si>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</si>
  <si>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</si>
  <si>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</si>
  <si>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</si>
  <si>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</si>
  <si>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</si>
  <si>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</si>
  <si>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</si>
  <si>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</si>
  <si>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</si>
  <si>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</si>
  <si>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</si>
  <si>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</si>
  <si>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</si>
  <si>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</si>
  <si>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</si>
  <si>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</si>
  <si>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</si>
  <si>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</si>
  <si>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</si>
  <si>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</si>
  <si>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</si>
  <si>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</si>
  <si>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</si>
  <si>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</si>
  <si>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</si>
  <si>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</si>
  <si>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</si>
  <si>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</si>
  <si>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</si>
  <si>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</si>
  <si>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</si>
  <si>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</si>
  <si>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</si>
  <si>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</si>
  <si>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</si>
  <si>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</si>
  <si>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</si>
  <si>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</si>
  <si>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</si>
  <si>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</si>
  <si>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</si>
  <si>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</si>
  <si>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</si>
  <si>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</si>
  <si>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</si>
  <si>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</si>
  <si>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</si>
  <si>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</si>
  <si>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</si>
  <si>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</si>
  <si>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</si>
  <si>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</si>
  <si>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</si>
  <si>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</si>
  <si>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</si>
  <si>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</si>
  <si>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</si>
  <si>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</si>
  <si>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</si>
  <si>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</si>
  <si>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</si>
  <si>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</si>
  <si>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</si>
  <si>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</si>
  <si>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</si>
  <si>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</si>
  <si>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</si>
  <si>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</si>
  <si>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</si>
  <si>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</si>
  <si>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</si>
  <si>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</si>
  <si>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</si>
  <si>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</si>
  <si>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</si>
  <si>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</si>
  <si>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</si>
  <si>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</si>
  <si>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</si>
  <si>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</si>
  <si>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</si>
  <si>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</si>
  <si>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</si>
  <si>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</si>
  <si>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</si>
  <si>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</si>
  <si>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</si>
  <si>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</si>
  <si>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</si>
  <si>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</si>
  <si>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</si>
  <si>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</si>
  <si>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</si>
  <si>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</si>
  <si>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</si>
  <si>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</si>
  <si>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</si>
  <si>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</si>
  <si>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</si>
  <si>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</si>
  <si>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</si>
  <si>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</si>
  <si>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</si>
  <si>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</si>
  <si>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</si>
  <si>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</si>
  <si>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</si>
  <si>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</si>
  <si>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</si>
  <si>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</si>
  <si>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</si>
  <si>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</si>
  <si>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</si>
  <si>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</si>
  <si>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</si>
  <si>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</si>
  <si>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</si>
  <si>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</si>
  <si>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</si>
  <si>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</si>
  <si>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</si>
  <si>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</si>
  <si>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</si>
  <si>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</si>
  <si>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</si>
  <si>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</si>
  <si>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</si>
  <si>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</si>
  <si>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</si>
  <si>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</si>
  <si>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</si>
  <si>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</si>
  <si>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</si>
  <si>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</si>
  <si>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</si>
  <si>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</si>
  <si>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</si>
  <si>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</si>
  <si>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</si>
  <si>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</si>
  <si>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</si>
  <si>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</si>
  <si>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</si>
  <si>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</si>
  <si>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</si>
  <si>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</si>
  <si>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</si>
  <si>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</si>
  <si>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</si>
  <si>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</si>
  <si>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</si>
  <si>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</si>
  <si>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</si>
  <si>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</si>
  <si>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</si>
  <si>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</si>
  <si>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</si>
  <si>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</si>
  <si>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</si>
  <si>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</si>
  <si>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</si>
  <si>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</si>
  <si>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</si>
  <si>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</si>
  <si>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</si>
  <si>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</si>
  <si>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</si>
  <si>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</si>
  <si>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</si>
  <si>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</si>
  <si>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</si>
  <si>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</si>
  <si>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</si>
  <si>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</si>
  <si>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</si>
  <si>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</si>
  <si>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</si>
  <si>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</si>
  <si>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</si>
  <si>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</si>
  <si>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</si>
  <si>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</si>
  <si>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</si>
  <si>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</si>
  <si>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</si>
  <si>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</si>
  <si>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</si>
  <si>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</si>
  <si>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</si>
  <si>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</si>
  <si>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</si>
  <si>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</si>
  <si>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</si>
  <si>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</si>
  <si>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</si>
  <si>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</si>
  <si>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</si>
  <si>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</si>
  <si>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</si>
  <si>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</si>
  <si>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</si>
  <si>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</si>
  <si>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</si>
  <si>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</si>
  <si>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</si>
  <si>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</si>
  <si>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</si>
  <si>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</si>
  <si>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</si>
  <si>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</si>
  <si>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</si>
  <si>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</si>
  <si>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</si>
  <si>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</si>
  <si>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</si>
  <si>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</si>
  <si>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</si>
  <si>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</si>
  <si>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</si>
  <si>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</si>
  <si>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</si>
  <si>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</si>
  <si>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</si>
  <si>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</si>
  <si>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</si>
  <si>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</si>
  <si>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</si>
  <si>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</si>
  <si>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</si>
  <si>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</si>
  <si>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</si>
  <si>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</si>
  <si>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</si>
  <si>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</si>
  <si>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</si>
  <si>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</si>
  <si>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</si>
  <si>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</si>
  <si>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</si>
  <si>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</si>
  <si>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</si>
  <si>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</si>
  <si>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</si>
  <si>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</si>
  <si>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</si>
  <si>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</si>
  <si>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</si>
  <si>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</si>
  <si>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</si>
  <si>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</si>
  <si>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</si>
  <si>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</si>
  <si>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</si>
  <si>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</si>
  <si>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</si>
  <si>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</si>
  <si>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</si>
  <si>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</si>
  <si>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</si>
  <si>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</si>
  <si>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</si>
  <si>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</si>
  <si>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</si>
  <si>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</si>
  <si>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</si>
  <si>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</si>
  <si>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</si>
  <si>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</si>
  <si>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</si>
  <si>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</si>
  <si>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</si>
  <si>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</si>
  <si>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</si>
  <si>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</si>
  <si>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</si>
  <si>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</si>
  <si>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</si>
  <si>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</si>
  <si>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</si>
  <si>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</si>
  <si>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</si>
  <si>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</si>
  <si>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</si>
  <si>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</si>
  <si>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</si>
  <si>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</si>
  <si>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</si>
  <si>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</si>
  <si>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</si>
  <si>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</si>
  <si>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</si>
  <si>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</si>
  <si>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</si>
  <si>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</si>
  <si>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</si>
  <si>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</si>
  <si>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</si>
  <si>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</si>
  <si>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</si>
  <si>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</si>
  <si>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</si>
  <si>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</si>
  <si>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</si>
  <si>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</si>
  <si>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</si>
  <si>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</si>
  <si>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</si>
  <si>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</si>
  <si>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</si>
  <si>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</si>
  <si>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</si>
  <si>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</si>
  <si>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</si>
  <si>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</si>
  <si>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</si>
  <si>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</si>
  <si>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</si>
  <si>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</si>
  <si>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</si>
  <si>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</si>
  <si>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</si>
  <si>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</si>
  <si>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</si>
  <si>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</si>
  <si>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</si>
  <si>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</si>
  <si>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</si>
  <si>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</si>
  <si>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</si>
  <si>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</si>
  <si>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</si>
  <si>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</si>
  <si>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</si>
  <si>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</si>
  <si>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</si>
  <si>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</si>
  <si>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</si>
  <si>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</si>
  <si>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</si>
  <si>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</si>
  <si>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</si>
  <si>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</si>
  <si>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</si>
  <si>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</si>
  <si>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</si>
  <si>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</si>
  <si>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</si>
  <si>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</si>
  <si>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</si>
  <si>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</si>
  <si>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</si>
  <si>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</si>
  <si>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</si>
  <si>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</si>
  <si>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</si>
  <si>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</si>
  <si>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</si>
  <si>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</si>
  <si>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</si>
  <si>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</si>
  <si>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</si>
  <si>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</si>
  <si>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</si>
  <si>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</si>
  <si>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</si>
  <si>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</si>
  <si>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</si>
  <si>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</si>
  <si>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</si>
  <si>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</si>
  <si>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</si>
  <si>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</si>
  <si>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</si>
  <si>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</si>
  <si>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</si>
  <si>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</si>
  <si>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</si>
  <si>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</si>
  <si>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</si>
  <si>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</si>
  <si>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</si>
  <si>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</si>
  <si>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</si>
  <si>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</si>
  <si>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</si>
  <si>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</si>
  <si>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</si>
  <si>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</si>
  <si>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</si>
  <si>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</si>
  <si>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</si>
  <si>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</si>
  <si>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</si>
  <si>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</si>
  <si>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</si>
  <si>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</si>
  <si>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</si>
  <si>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</si>
  <si>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</si>
  <si>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</si>
  <si>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</si>
  <si>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</si>
  <si>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</si>
  <si>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</si>
  <si>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</si>
  <si>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</si>
  <si>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</si>
  <si>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</si>
  <si>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</si>
  <si>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</si>
  <si>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</si>
  <si>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</si>
  <si>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</si>
  <si>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</si>
  <si>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</si>
  <si>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</si>
  <si>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</si>
  <si>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</si>
  <si>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</si>
  <si>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</si>
  <si>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</si>
  <si>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</si>
  <si>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</si>
  <si>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</si>
  <si>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</si>
  <si>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</si>
  <si>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</si>
  <si>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</si>
  <si>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</si>
  <si>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</si>
  <si>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</si>
  <si>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</si>
  <si>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</si>
  <si>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</si>
  <si>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</si>
  <si>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</si>
  <si>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</si>
  <si>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</si>
  <si>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</si>
  <si>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</si>
  <si>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</si>
  <si>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</si>
  <si>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</si>
  <si>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</si>
  <si>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</si>
  <si>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</si>
  <si>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</si>
  <si>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</si>
  <si>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</si>
  <si>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</si>
  <si>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</si>
  <si>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</si>
  <si>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</si>
  <si>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</si>
  <si>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</si>
  <si>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</si>
  <si>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</si>
  <si>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</si>
  <si>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</si>
  <si>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</si>
  <si>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</si>
  <si>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</si>
  <si>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</si>
  <si>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</si>
  <si>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</si>
  <si>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</si>
  <si>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</si>
  <si>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</si>
  <si>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</si>
  <si>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</si>
  <si>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</si>
  <si>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</si>
  <si>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</si>
  <si>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</si>
  <si>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</si>
  <si>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</si>
  <si>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</si>
  <si>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</si>
  <si>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</si>
  <si>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</si>
  <si>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</si>
  <si>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</si>
  <si>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</si>
  <si>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</si>
  <si>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</si>
  <si>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</si>
  <si>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</si>
  <si>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</si>
  <si>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</si>
  <si>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</si>
  <si>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</si>
  <si>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</si>
  <si>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</si>
  <si>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</si>
  <si>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</si>
  <si>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</si>
  <si>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</si>
  <si>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</si>
  <si>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</si>
  <si>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</si>
  <si>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</si>
  <si>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</si>
  <si>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</si>
  <si>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</si>
  <si>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</si>
  <si>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</si>
  <si>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</si>
  <si>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</si>
  <si>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</si>
  <si>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</si>
  <si>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</si>
  <si>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</si>
  <si>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</si>
  <si>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</si>
  <si>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</si>
  <si>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</si>
  <si>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</si>
  <si>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</si>
  <si>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</si>
  <si>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</si>
  <si>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</si>
  <si>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</si>
  <si>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</si>
  <si>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</si>
  <si>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</si>
  <si>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</si>
  <si>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</si>
  <si>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</si>
  <si>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</si>
  <si>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</si>
  <si>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</si>
  <si>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</si>
  <si>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</si>
  <si>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</si>
  <si>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</si>
  <si>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</si>
  <si>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</si>
  <si>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</si>
  <si>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</si>
  <si>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</si>
  <si>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</si>
  <si>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</si>
  <si>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</si>
  <si>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</si>
  <si>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</si>
  <si>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</si>
  <si>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</si>
  <si>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</si>
  <si>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</si>
  <si>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</si>
  <si>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</si>
  <si>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</si>
  <si>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</si>
  <si>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</si>
  <si>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</si>
  <si>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</si>
  <si>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</si>
  <si>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</si>
  <si>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</si>
  <si>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</si>
  <si>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</si>
  <si>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</si>
  <si>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</si>
  <si>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</si>
  <si>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</si>
  <si>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</si>
  <si>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</si>
  <si>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</si>
  <si>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</si>
  <si>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</si>
  <si>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</si>
  <si>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</si>
  <si>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</si>
  <si>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</si>
  <si>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</si>
  <si>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</si>
  <si>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</si>
  <si>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</si>
  <si>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</si>
  <si>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</si>
  <si>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</si>
  <si>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</si>
  <si>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</si>
  <si>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</si>
  <si>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</si>
  <si>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</si>
  <si>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</si>
  <si>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</si>
  <si>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</si>
  <si>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</si>
  <si>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</si>
  <si>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</si>
  <si>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</si>
  <si>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</si>
  <si>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</si>
  <si>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</si>
  <si>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</si>
  <si>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</si>
  <si>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</si>
  <si>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</si>
  <si>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</si>
  <si>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</si>
  <si>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</si>
  <si>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</si>
  <si>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</si>
  <si>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</si>
  <si>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</si>
  <si>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</si>
  <si>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</si>
  <si>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</si>
  <si>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</si>
  <si>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</si>
  <si>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</si>
  <si>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</si>
  <si>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</si>
  <si>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</si>
  <si>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</si>
  <si>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</si>
  <si>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</si>
  <si>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</si>
  <si>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</si>
  <si>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</si>
  <si>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</si>
  <si>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</si>
  <si>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</si>
  <si>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</si>
  <si>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</si>
  <si>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</si>
  <si>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</si>
  <si>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</si>
  <si>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</si>
  <si>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</si>
  <si>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</si>
  <si>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</si>
  <si>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</si>
  <si>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</si>
  <si>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</si>
  <si>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</si>
  <si>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</si>
  <si>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</si>
  <si>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</si>
  <si>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</si>
  <si>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</si>
  <si>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</si>
  <si>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</si>
  <si>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</si>
  <si>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</si>
  <si>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</si>
  <si>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</si>
  <si>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</si>
  <si>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</si>
  <si>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</si>
  <si>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</si>
  <si>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</si>
  <si>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</si>
  <si>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</si>
  <si>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</si>
  <si>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</si>
  <si>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</si>
  <si>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</si>
  <si>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</si>
  <si>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</si>
  <si>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</si>
  <si>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</si>
  <si>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</si>
  <si>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</si>
  <si>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</si>
  <si>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</si>
  <si>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</si>
  <si>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</si>
  <si>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</si>
  <si>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</si>
  <si>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</si>
  <si>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</si>
  <si>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</si>
  <si>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</si>
  <si>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</si>
  <si>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</si>
  <si>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</si>
  <si>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</si>
  <si>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</si>
  <si>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</si>
  <si>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</si>
  <si>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</si>
  <si>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</si>
  <si>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</si>
  <si>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</si>
  <si>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</si>
  <si>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</si>
  <si>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</si>
  <si>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</si>
  <si>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</si>
  <si>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</si>
  <si>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</si>
  <si>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</si>
  <si>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</si>
  <si>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</si>
  <si>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</si>
  <si>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</si>
  <si>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</si>
  <si>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</si>
  <si>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</si>
  <si>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</si>
  <si>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</si>
  <si>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</si>
  <si>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</si>
  <si>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</si>
  <si>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</si>
  <si>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</si>
  <si>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</si>
  <si>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</si>
  <si>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</si>
  <si>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</si>
  <si>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</si>
  <si>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</si>
  <si>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</si>
  <si>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</si>
  <si>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</si>
  <si>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</si>
  <si>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</si>
  <si>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</si>
  <si>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</si>
  <si>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</si>
  <si>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</si>
  <si>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</si>
  <si>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</si>
  <si>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</si>
  <si>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</si>
  <si>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</si>
  <si>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</si>
  <si>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</si>
  <si>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</si>
  <si>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</si>
  <si>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</si>
  <si>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</si>
  <si>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</si>
  <si>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</si>
  <si>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</si>
  <si>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</si>
  <si>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</si>
  <si>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</si>
  <si>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</si>
  <si>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</si>
  <si>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</si>
  <si>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</si>
  <si>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</si>
  <si>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</si>
  <si>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</si>
  <si>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</si>
  <si>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</si>
  <si>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</si>
  <si>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</si>
  <si>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</si>
  <si>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</si>
  <si>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</si>
  <si>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</si>
  <si>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</si>
  <si>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</si>
  <si>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</si>
  <si>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</si>
  <si>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</si>
  <si>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</si>
  <si>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</si>
  <si>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</si>
  <si>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</si>
  <si>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</si>
  <si>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</si>
  <si>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</si>
  <si>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</si>
  <si>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</si>
  <si>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</si>
  <si>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</si>
  <si>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</si>
  <si>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</si>
  <si>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</si>
  <si>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</si>
  <si>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</si>
  <si>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</si>
  <si>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</si>
  <si>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</si>
  <si>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</si>
  <si>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</si>
  <si>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</si>
  <si>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</si>
  <si>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</si>
  <si>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</si>
  <si>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</si>
  <si>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</si>
  <si>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</si>
  <si>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</si>
  <si>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</si>
  <si>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</si>
  <si>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</si>
  <si>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</si>
  <si>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</si>
  <si>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</si>
  <si>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</si>
  <si>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</si>
  <si>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</si>
  <si>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</si>
  <si>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</si>
  <si>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</si>
  <si>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</si>
  <si>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</si>
  <si>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</si>
  <si>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</si>
  <si>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</si>
  <si>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</si>
  <si>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</si>
  <si>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</si>
  <si>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</si>
  <si>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</si>
  <si>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</si>
  <si>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</si>
  <si>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</si>
  <si>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</si>
  <si>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</si>
  <si>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</si>
  <si>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</si>
  <si>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</si>
  <si>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</si>
  <si>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</si>
  <si>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</si>
  <si>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</si>
  <si>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</si>
  <si>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</si>
  <si>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</si>
  <si>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</si>
  <si>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</si>
  <si>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</si>
  <si>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</si>
  <si>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</si>
  <si>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</si>
  <si>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</si>
  <si>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</si>
  <si>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</si>
  <si>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</si>
  <si>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</si>
  <si>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</si>
  <si>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</si>
  <si>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</si>
  <si>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</si>
  <si>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</si>
  <si>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</si>
  <si>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</si>
  <si>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</si>
  <si>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</si>
  <si>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</si>
  <si>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</si>
  <si>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</si>
  <si>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</si>
  <si>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</si>
  <si>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</si>
  <si>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</si>
  <si>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</si>
  <si>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</si>
  <si>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</si>
  <si>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</si>
  <si>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</si>
  <si>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</si>
  <si>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</si>
  <si>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</si>
  <si>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</si>
  <si>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</si>
  <si>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</si>
  <si>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</si>
  <si>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</si>
  <si>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</si>
  <si>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</si>
  <si>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</si>
  <si>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</si>
  <si>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</si>
  <si>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</si>
  <si>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</si>
  <si>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</si>
  <si>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</si>
  <si>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</si>
  <si>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</si>
  <si>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</si>
  <si>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</si>
  <si>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</si>
  <si>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</si>
  <si>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</si>
  <si>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</si>
  <si>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</si>
  <si>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</si>
  <si>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</si>
  <si>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</si>
  <si>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</si>
  <si>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</si>
  <si>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</si>
  <si>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</si>
  <si>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</si>
  <si>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</si>
  <si>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</si>
  <si>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</si>
  <si>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</si>
  <si>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</si>
  <si>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</si>
  <si>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</si>
  <si>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</si>
  <si>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</si>
  <si>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</si>
  <si>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</si>
  <si>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</si>
  <si>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</si>
  <si>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</si>
  <si>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</si>
  <si>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</si>
  <si>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</si>
  <si>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</si>
  <si>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</si>
  <si>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</si>
  <si>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</si>
  <si>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</si>
  <si>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</si>
  <si>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</si>
  <si>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</si>
  <si>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</si>
  <si>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</si>
  <si>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</si>
  <si>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</si>
  <si>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</si>
  <si>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</si>
  <si>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</si>
  <si>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</si>
  <si>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</si>
  <si>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</si>
  <si>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</si>
  <si>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</si>
  <si>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</si>
  <si>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</si>
  <si>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</si>
  <si>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</si>
  <si>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</si>
  <si>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</si>
  <si>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</si>
  <si>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</si>
  <si>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</si>
  <si>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</si>
  <si>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</si>
  <si>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</si>
  <si>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</si>
  <si>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</si>
  <si>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</si>
  <si>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</si>
  <si>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</si>
  <si>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</si>
  <si>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</si>
  <si>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</si>
  <si>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</si>
  <si>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</si>
  <si>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</si>
  <si>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</si>
  <si>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</si>
  <si>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</si>
  <si>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</si>
  <si>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</si>
  <si>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</si>
  <si>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</si>
  <si>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</si>
  <si>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</si>
  <si>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</si>
  <si>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</si>
  <si>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</si>
  <si>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</si>
  <si>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</si>
  <si>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</si>
  <si>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</si>
  <si>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</si>
  <si>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</si>
  <si>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</si>
  <si>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</si>
  <si>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</si>
  <si>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</si>
  <si>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</si>
  <si>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</si>
  <si>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</si>
  <si>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</si>
  <si>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</si>
  <si>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</si>
  <si>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</si>
  <si>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</si>
  <si>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</si>
  <si>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</si>
  <si>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</si>
  <si>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</si>
  <si>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</si>
  <si>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</si>
  <si>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</si>
  <si>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</si>
  <si>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</si>
  <si>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</si>
  <si>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</si>
  <si>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</si>
  <si>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</si>
  <si>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</si>
  <si>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</si>
  <si>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</si>
  <si>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</si>
  <si>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</si>
  <si>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</si>
  <si>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</si>
  <si>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</si>
  <si>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</si>
  <si>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</si>
  <si>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</si>
  <si>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</si>
  <si>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</si>
  <si>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</si>
  <si>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</si>
  <si>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</si>
  <si>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</si>
  <si>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</si>
  <si>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</si>
  <si>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</si>
  <si>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</si>
  <si>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</si>
  <si>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</si>
  <si>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</si>
  <si>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</si>
  <si>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</si>
  <si>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</si>
  <si>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</si>
  <si>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</si>
  <si>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</si>
  <si>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</si>
  <si>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</si>
  <si>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</si>
  <si>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</si>
  <si>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</si>
  <si>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</si>
  <si>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</si>
  <si>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</si>
  <si>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</si>
  <si>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</si>
  <si>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</si>
  <si>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</si>
  <si>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</si>
  <si>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</si>
  <si>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</si>
  <si>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</si>
  <si>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</si>
  <si>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</si>
  <si>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</si>
  <si>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</si>
  <si>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</si>
  <si>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</si>
  <si>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</si>
  <si>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</si>
  <si>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</si>
  <si>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</si>
  <si>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</si>
  <si>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</si>
  <si>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</si>
  <si>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</si>
  <si>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</si>
  <si>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</si>
  <si>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</si>
  <si>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</si>
  <si>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</si>
  <si>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</si>
  <si>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</si>
  <si>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</si>
  <si>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</si>
  <si>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</si>
  <si>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</si>
  <si>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</si>
  <si>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</si>
  <si>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</si>
  <si>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</si>
  <si>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</si>
  <si>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</si>
  <si>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</si>
  <si>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</si>
  <si>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</si>
  <si>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</si>
  <si>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</si>
  <si>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</si>
  <si>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</si>
  <si>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</si>
  <si>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</si>
  <si>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</si>
  <si>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</si>
  <si>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</si>
  <si>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</si>
  <si>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</si>
  <si>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</si>
  <si>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</si>
  <si>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</si>
  <si>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</si>
  <si>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</si>
  <si>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</si>
  <si>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</si>
  <si>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</si>
  <si>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</si>
  <si>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</si>
  <si>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</si>
  <si>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</si>
  <si>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</si>
  <si>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</si>
  <si>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</si>
  <si>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</si>
  <si>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</si>
  <si>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</si>
  <si>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</si>
  <si>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</si>
  <si>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</si>
  <si>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</si>
  <si>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</si>
  <si>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</si>
  <si>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</si>
  <si>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</si>
  <si>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</si>
  <si>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</si>
  <si>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</si>
  <si>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</si>
  <si>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</si>
  <si>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</si>
  <si>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</si>
  <si>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</si>
  <si>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</si>
  <si>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</si>
  <si>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</si>
  <si>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</si>
  <si>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</si>
  <si>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</si>
  <si>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</si>
  <si>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</si>
  <si>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</si>
  <si>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</si>
  <si>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</si>
  <si>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</si>
  <si>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</si>
  <si>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</si>
  <si>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</si>
  <si>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</si>
  <si>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</si>
  <si>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</si>
  <si>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</si>
  <si>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</si>
  <si>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</si>
  <si>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</si>
  <si>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</si>
  <si>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</si>
  <si>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</si>
  <si>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</si>
  <si>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</si>
  <si>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</si>
  <si>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</si>
  <si>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</si>
  <si>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</si>
  <si>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</si>
  <si>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</si>
  <si>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</si>
  <si>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</si>
  <si>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</si>
  <si>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</si>
  <si>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</si>
  <si>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</si>
  <si>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</si>
  <si>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</si>
  <si>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</si>
  <si>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</si>
  <si>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</si>
  <si>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</si>
  <si>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</si>
  <si>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</si>
  <si>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</si>
  <si>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</si>
  <si>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</si>
  <si>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</si>
  <si>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</si>
  <si>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</si>
  <si>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</si>
  <si>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</si>
  <si>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</si>
  <si>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</si>
  <si>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</si>
  <si>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</si>
  <si>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</si>
  <si>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</si>
  <si>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</si>
  <si>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</si>
  <si>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</si>
  <si>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</si>
  <si>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</si>
  <si>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</si>
  <si>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</si>
  <si>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</si>
  <si>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</si>
  <si>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</si>
  <si>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</si>
  <si>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</si>
  <si>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</si>
  <si>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</si>
  <si>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</si>
  <si>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</si>
  <si>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</si>
  <si>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</si>
  <si>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</si>
  <si>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</si>
  <si>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</si>
  <si>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</si>
  <si>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</si>
  <si>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</si>
  <si>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</si>
  <si>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</si>
  <si>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</si>
  <si>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</si>
  <si>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</si>
  <si>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</si>
  <si>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</si>
  <si>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</si>
  <si>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</si>
  <si>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</si>
  <si>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</si>
  <si>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</si>
  <si>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</si>
  <si>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</si>
  <si>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</si>
  <si>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</si>
  <si>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</si>
  <si>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</si>
  <si>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</si>
  <si>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</si>
  <si>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</si>
  <si>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</si>
  <si>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</si>
  <si>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</si>
  <si>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</si>
  <si>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</si>
  <si>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</si>
  <si>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</si>
  <si>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</si>
  <si>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</si>
  <si>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</si>
  <si>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</si>
  <si>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</si>
  <si>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</si>
  <si>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</si>
  <si>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</si>
  <si>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</si>
  <si>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</si>
  <si>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</si>
  <si>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</si>
  <si>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</si>
  <si>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</si>
  <si>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</si>
  <si>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</si>
  <si>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</si>
  <si>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</si>
  <si>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</si>
  <si>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</si>
  <si>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</si>
  <si>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</si>
  <si>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</si>
  <si>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</si>
  <si>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</si>
  <si>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</si>
  <si>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</si>
  <si>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</si>
  <si>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</si>
  <si>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</si>
  <si>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</si>
  <si>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</si>
  <si>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</si>
  <si>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</si>
  <si>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</si>
  <si>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</si>
  <si>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</si>
  <si>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</si>
  <si>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</si>
  <si>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</si>
  <si>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</si>
  <si>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</si>
  <si>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</si>
  <si>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</si>
  <si>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</si>
  <si>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</si>
  <si>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</si>
  <si>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</si>
  <si>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</si>
  <si>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</si>
  <si>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</si>
  <si>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</si>
  <si>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</si>
  <si>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</si>
  <si>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</si>
  <si>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</si>
  <si>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</si>
  <si>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</si>
  <si>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</si>
  <si>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</si>
  <si>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</si>
  <si>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</si>
  <si>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</si>
  <si>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</si>
  <si>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</si>
  <si>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</si>
  <si>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</si>
  <si>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</si>
  <si>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</si>
  <si>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</si>
  <si>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</si>
  <si>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</si>
  <si>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</si>
  <si>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</si>
  <si>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</si>
  <si>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</si>
  <si>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</si>
  <si>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</si>
  <si>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</si>
  <si>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</si>
  <si>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</si>
  <si>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</si>
  <si>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</si>
  <si>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</si>
  <si>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</si>
  <si>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</si>
  <si>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</si>
  <si>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</si>
  <si>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</si>
  <si>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</si>
  <si>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</si>
  <si>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</si>
  <si>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</si>
  <si>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</si>
  <si>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</si>
  <si>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</si>
  <si>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</si>
  <si>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</si>
  <si>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</si>
  <si>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</si>
  <si>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</si>
  <si>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</si>
  <si>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</si>
  <si>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</si>
  <si>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</si>
  <si>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</si>
  <si>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</si>
  <si>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</si>
  <si>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</si>
  <si>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</si>
  <si>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</si>
  <si>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</si>
  <si>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</si>
  <si>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</si>
  <si>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</si>
  <si>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</si>
  <si>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</si>
  <si>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</si>
  <si>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</si>
  <si>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</si>
  <si>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</si>
  <si>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</si>
  <si>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</si>
  <si>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</si>
  <si>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</si>
  <si>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</si>
  <si>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</si>
  <si>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</si>
  <si>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</si>
  <si>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</si>
  <si>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</si>
  <si>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</si>
  <si>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</si>
  <si>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</si>
  <si>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</si>
  <si>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</si>
  <si>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</si>
  <si>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</si>
  <si>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</si>
  <si>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</si>
  <si>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</si>
  <si>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</si>
  <si>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</si>
  <si>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</si>
  <si>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</si>
  <si>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</si>
  <si>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</si>
  <si>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</si>
  <si>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</si>
  <si>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</si>
  <si>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</si>
  <si>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</si>
  <si>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</si>
  <si>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</si>
  <si>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</si>
  <si>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</si>
  <si>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</si>
  <si>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</si>
  <si>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</si>
  <si>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</si>
  <si>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</si>
  <si>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</si>
  <si>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</si>
  <si>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</si>
  <si>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</si>
  <si>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</si>
  <si>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</si>
  <si>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</si>
  <si>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</si>
  <si>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</si>
  <si>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</si>
  <si>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</si>
  <si>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</si>
  <si>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</si>
  <si>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</si>
  <si>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</si>
  <si>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</si>
  <si>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</si>
  <si>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</si>
  <si>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</si>
  <si>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</si>
  <si>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</si>
  <si>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</si>
  <si>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</si>
  <si>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</si>
  <si>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</si>
  <si>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</si>
  <si>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</si>
  <si>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</si>
  <si>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</si>
  <si>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</si>
  <si>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</si>
  <si>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</si>
  <si>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</si>
  <si>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</si>
  <si>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</si>
  <si>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</si>
  <si>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</si>
  <si>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</si>
  <si>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</si>
  <si>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</si>
  <si>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</si>
  <si>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</si>
  <si>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</si>
  <si>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</si>
  <si>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</si>
  <si>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</si>
  <si>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</si>
  <si>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</si>
  <si>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</si>
  <si>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</si>
  <si>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</si>
  <si>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</si>
  <si>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</si>
  <si>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</si>
  <si>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</si>
  <si>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</si>
  <si>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</si>
  <si>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</si>
  <si>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</si>
  <si>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</si>
  <si>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</si>
  <si>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</si>
  <si>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</si>
  <si>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</si>
  <si>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</si>
  <si>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</si>
  <si>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</si>
  <si>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</si>
  <si>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</si>
  <si>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</si>
  <si>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</si>
  <si>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</si>
  <si>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</si>
  <si>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</si>
  <si>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</si>
  <si>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</si>
  <si>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</si>
  <si>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</si>
  <si>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</si>
  <si>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</si>
  <si>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</si>
  <si>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</si>
  <si>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</si>
  <si>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</si>
  <si>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</si>
  <si>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</si>
  <si>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</si>
  <si>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</si>
  <si>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</si>
  <si>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</si>
  <si>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</si>
  <si>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</si>
  <si>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</si>
  <si>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</si>
  <si>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</si>
  <si>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</si>
  <si>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</si>
  <si>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</si>
  <si>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</si>
  <si>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</si>
  <si>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</si>
  <si>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</si>
  <si>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</si>
  <si>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</si>
  <si>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</si>
  <si>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</si>
  <si>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</si>
  <si>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</si>
  <si>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</si>
  <si>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</si>
  <si>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</si>
  <si>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</si>
  <si>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</si>
  <si>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</si>
  <si>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</si>
  <si>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</si>
  <si>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</si>
  <si>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</si>
  <si>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</si>
  <si>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</si>
  <si>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</si>
  <si>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</si>
  <si>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</si>
  <si>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</si>
  <si>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</si>
  <si>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</si>
  <si>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</si>
  <si>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</si>
  <si>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</si>
  <si>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</si>
  <si>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</si>
  <si>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</si>
  <si>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</si>
  <si>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</si>
  <si>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</si>
  <si>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</si>
  <si>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</si>
  <si>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</si>
  <si>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</si>
  <si>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</si>
  <si>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</si>
  <si>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</si>
  <si>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</si>
  <si>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</si>
  <si>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</si>
  <si>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</si>
  <si>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</si>
  <si>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</si>
  <si>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</si>
  <si>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</si>
  <si>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</si>
  <si>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</si>
  <si>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</si>
  <si>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</si>
  <si>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</si>
  <si>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</si>
  <si>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</si>
  <si>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</si>
  <si>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</si>
  <si>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</si>
  <si>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</si>
  <si>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</si>
  <si>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</si>
  <si>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</si>
  <si>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</si>
  <si>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</si>
  <si>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</si>
  <si>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</si>
  <si>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</si>
  <si>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</si>
  <si>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</si>
  <si>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</si>
  <si>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</si>
  <si>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</si>
  <si>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</si>
  <si>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</si>
  <si>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</si>
  <si>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</si>
  <si>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</si>
  <si>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</si>
  <si>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</si>
  <si>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</si>
  <si>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</si>
  <si>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</si>
  <si>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</si>
  <si>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</si>
  <si>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</si>
  <si>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</si>
  <si>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</si>
  <si>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</si>
  <si>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</si>
  <si>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</si>
  <si>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</si>
  <si>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</si>
  <si>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</si>
  <si>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</si>
  <si>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</si>
  <si>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</si>
  <si>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</si>
  <si>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</si>
  <si>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</si>
  <si>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</si>
  <si>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</si>
  <si>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</si>
  <si>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</si>
  <si>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</si>
  <si>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</si>
  <si>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</si>
  <si>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</si>
  <si>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</si>
  <si>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</si>
  <si>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</si>
  <si>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</si>
  <si>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</si>
  <si>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</si>
  <si>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</si>
  <si>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</si>
  <si>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</si>
  <si>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</si>
  <si>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</si>
  <si>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</si>
  <si>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</si>
  <si>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</si>
  <si>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</si>
  <si>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</si>
  <si>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</si>
  <si>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</si>
  <si>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</si>
  <si>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</si>
  <si>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</si>
  <si>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</si>
  <si>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</si>
  <si>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</si>
  <si>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</si>
  <si>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</si>
  <si>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</si>
  <si>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</si>
  <si>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</si>
  <si>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</si>
  <si>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</si>
  <si>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</si>
  <si>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</si>
  <si>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</si>
  <si>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</si>
  <si>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</si>
  <si>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</si>
  <si>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</si>
  <si>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</si>
  <si>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</si>
  <si>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</si>
  <si>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</si>
  <si>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</si>
  <si>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</si>
  <si>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</si>
  <si>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</si>
  <si>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</si>
  <si>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</si>
  <si>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</si>
  <si>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</si>
  <si>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</si>
  <si>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</si>
  <si>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</si>
  <si>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</si>
  <si>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</si>
  <si>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</si>
  <si>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</si>
  <si>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</si>
  <si>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</si>
  <si>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</si>
  <si>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</si>
  <si>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</si>
  <si>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</si>
  <si>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</si>
  <si>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</si>
  <si>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</si>
  <si>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</si>
  <si>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</si>
  <si>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</si>
  <si>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</si>
  <si>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</si>
  <si>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</si>
  <si>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</si>
  <si>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</si>
  <si>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</si>
  <si>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</si>
  <si>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</si>
  <si>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</si>
  <si>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</si>
  <si>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</si>
  <si>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</si>
  <si>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</si>
  <si>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</si>
  <si>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</si>
  <si>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</si>
  <si>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</si>
  <si>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</si>
  <si>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</si>
  <si>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</si>
  <si>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</si>
  <si>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</si>
  <si>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</si>
  <si>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</si>
  <si>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</si>
  <si>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</si>
  <si>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</si>
  <si>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</si>
  <si>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</si>
  <si>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</si>
  <si>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</si>
  <si>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</si>
  <si>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</si>
  <si>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</si>
  <si>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</si>
  <si>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</si>
  <si>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</si>
  <si>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</si>
  <si>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</si>
  <si>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</si>
  <si>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</si>
  <si>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</si>
  <si>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</si>
  <si>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</si>
  <si>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</si>
  <si>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</si>
  <si>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</si>
  <si>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</si>
  <si>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</si>
  <si>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</si>
  <si>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</si>
  <si>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</si>
  <si>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</si>
  <si>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</si>
  <si>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</si>
  <si>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</si>
  <si>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</si>
  <si>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</si>
  <si>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</si>
  <si>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</si>
  <si>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</si>
  <si>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</si>
  <si>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</si>
  <si>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</si>
  <si>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</si>
  <si>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</si>
  <si>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</si>
  <si>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</si>
  <si>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</si>
  <si>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</si>
  <si>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</si>
  <si>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</si>
  <si>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</si>
  <si>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</si>
  <si>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</si>
  <si>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</si>
  <si>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</si>
  <si>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</si>
  <si>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</si>
  <si>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</si>
  <si>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</si>
  <si>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</si>
  <si>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</si>
  <si>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</si>
  <si>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</si>
  <si>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</si>
  <si>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</si>
  <si>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</si>
  <si>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</si>
  <si>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</si>
  <si>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</si>
  <si>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</si>
  <si>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</si>
  <si>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</si>
  <si>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</si>
  <si>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</si>
  <si>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</si>
  <si>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</si>
  <si>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</si>
  <si>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</si>
  <si>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</si>
  <si>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</si>
  <si>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</si>
  <si>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</si>
  <si>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</si>
  <si>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</si>
  <si>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</si>
  <si>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</si>
  <si>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</si>
  <si>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</si>
  <si>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</si>
  <si>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</si>
  <si>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</si>
  <si>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</si>
  <si>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</si>
  <si>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</si>
  <si>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</si>
  <si>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</si>
  <si>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</si>
  <si>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</si>
  <si>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</si>
  <si>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</si>
  <si>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</si>
  <si>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</si>
  <si>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</si>
  <si>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</si>
  <si>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</si>
  <si>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</si>
  <si>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</si>
  <si>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</si>
  <si>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</si>
  <si>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</si>
  <si>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</si>
  <si>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</si>
  <si>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</si>
  <si>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</si>
  <si>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</si>
  <si>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</si>
  <si>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</si>
  <si>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</si>
  <si>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</si>
  <si>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</si>
  <si>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</si>
  <si>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</si>
  <si>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</si>
  <si>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</si>
  <si>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</si>
  <si>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</si>
  <si>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</si>
  <si>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</si>
  <si>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</si>
  <si>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</si>
  <si>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</si>
  <si>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</si>
  <si>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</si>
  <si>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</si>
  <si>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</si>
  <si>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</si>
  <si>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</si>
  <si>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</si>
  <si>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</si>
  <si>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</si>
  <si>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</si>
  <si>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</si>
  <si>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</si>
  <si>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</si>
  <si>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</si>
  <si>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</si>
  <si>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</si>
  <si>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</si>
  <si>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</si>
  <si>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</si>
  <si>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</si>
  <si>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</si>
  <si>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</si>
  <si>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</si>
  <si>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</si>
  <si>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</si>
  <si>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</si>
  <si>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</si>
  <si>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</si>
  <si>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</si>
  <si>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</si>
  <si>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</si>
  <si>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</si>
  <si>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</si>
  <si>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</si>
  <si>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</si>
  <si>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</si>
  <si>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</si>
  <si>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</si>
  <si>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</si>
  <si>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</si>
  <si>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</si>
  <si>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</si>
  <si>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</si>
  <si>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</si>
  <si>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</si>
  <si>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</si>
  <si>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</si>
  <si>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</si>
  <si>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</si>
  <si>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</si>
  <si>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</si>
  <si>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</si>
  <si>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</si>
  <si>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</si>
  <si>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</si>
  <si>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</si>
  <si>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</si>
  <si>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</si>
  <si>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</si>
  <si>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</si>
  <si>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</si>
  <si>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</si>
  <si>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</si>
  <si>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</si>
  <si>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</si>
  <si>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</si>
  <si>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</si>
  <si>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</si>
  <si>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</si>
  <si>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</si>
  <si>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</si>
  <si>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</si>
  <si>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</si>
  <si>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</si>
  <si>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</si>
  <si>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</si>
  <si>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</si>
  <si>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</si>
  <si>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</si>
  <si>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</si>
  <si>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</si>
  <si>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</si>
  <si>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</si>
  <si>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</si>
  <si>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</si>
  <si>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</si>
  <si>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</si>
  <si>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</si>
  <si>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</si>
  <si>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</si>
  <si>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</si>
  <si>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</si>
  <si>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</si>
  <si>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</si>
  <si>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</si>
  <si>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</si>
  <si>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</si>
  <si>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</si>
  <si>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</si>
  <si>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</si>
  <si>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</si>
  <si>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</si>
  <si>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</si>
  <si>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</si>
  <si>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</si>
  <si>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</si>
  <si>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</si>
  <si>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</si>
  <si>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</si>
  <si>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</si>
  <si>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</si>
  <si>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</si>
  <si>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</si>
  <si>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</si>
  <si>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</si>
  <si>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</si>
  <si>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</si>
  <si>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</si>
  <si>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</si>
  <si>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</si>
  <si>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</si>
  <si>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</si>
  <si>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</si>
  <si>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</si>
  <si>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</si>
  <si>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</si>
  <si>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</si>
  <si>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</si>
  <si>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</si>
  <si>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</si>
  <si>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</si>
  <si>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</si>
  <si>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</si>
  <si>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</si>
  <si>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</si>
  <si>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</si>
  <si>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</si>
  <si>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</si>
  <si>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</si>
  <si>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</si>
  <si>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</si>
  <si>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</si>
  <si>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</si>
  <si>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</si>
  <si>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</si>
  <si>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</si>
  <si>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</si>
  <si>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</si>
  <si>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</si>
  <si>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</si>
  <si>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</si>
  <si>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</si>
  <si>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</si>
  <si>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</si>
  <si>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</si>
  <si>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</si>
  <si>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</si>
  <si>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</si>
  <si>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</si>
  <si>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</si>
  <si>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</si>
  <si>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</si>
  <si>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</si>
  <si>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</si>
  <si>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</si>
  <si>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</si>
  <si>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</si>
  <si>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</si>
  <si>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</si>
  <si>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</si>
  <si>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</si>
  <si>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</si>
  <si>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</si>
  <si>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</si>
  <si>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</si>
  <si>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</si>
  <si>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</si>
  <si>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</si>
  <si>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</si>
  <si>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</si>
  <si>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</si>
  <si>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</si>
  <si>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</si>
  <si>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</si>
  <si>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</si>
  <si>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</si>
  <si>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</si>
  <si>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</si>
  <si>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</si>
  <si>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</si>
  <si>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</si>
  <si>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</si>
  <si>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</si>
  <si>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</si>
  <si>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</si>
  <si>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</si>
  <si>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</si>
  <si>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</si>
  <si>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</si>
  <si>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</si>
  <si>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</si>
  <si>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</si>
  <si>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</si>
  <si>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</si>
  <si>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</si>
  <si>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</si>
  <si>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</si>
  <si>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</si>
  <si>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</si>
  <si>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</si>
  <si>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</si>
  <si>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</si>
  <si>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</si>
  <si>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</si>
  <si>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</si>
  <si>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</si>
  <si>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</si>
  <si>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</si>
  <si>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</si>
  <si>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</si>
  <si>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</si>
  <si>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</si>
  <si>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</si>
  <si>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</si>
  <si>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</si>
  <si>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</si>
  <si>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</si>
  <si>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</si>
  <si>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</si>
  <si>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</si>
  <si>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</si>
  <si>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</si>
  <si>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</si>
  <si>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</si>
  <si>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</si>
  <si>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</si>
  <si>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</si>
  <si>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</si>
  <si>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</si>
  <si>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</si>
  <si>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</si>
  <si>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</si>
  <si>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</si>
  <si>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</si>
  <si>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</si>
  <si>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</si>
  <si>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</si>
  <si>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</si>
  <si>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</si>
  <si>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</si>
  <si>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</si>
  <si>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</si>
  <si>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</si>
  <si>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</si>
  <si>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</si>
  <si>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</si>
  <si>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</si>
  <si>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</si>
  <si>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</si>
  <si>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</si>
  <si>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</si>
  <si>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</si>
  <si>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</si>
  <si>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</si>
  <si>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</si>
  <si>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</si>
  <si>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</si>
  <si>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</si>
  <si>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</si>
  <si>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</si>
  <si>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</si>
  <si>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</si>
  <si>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</si>
  <si>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</si>
  <si>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</si>
  <si>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</si>
  <si>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</si>
  <si>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</si>
  <si>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</si>
  <si>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</si>
  <si>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</si>
  <si>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</si>
  <si>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</si>
  <si>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</si>
  <si>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</si>
  <si>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</si>
  <si>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</si>
  <si>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</si>
  <si>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</si>
  <si>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</si>
  <si>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</si>
  <si>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</si>
  <si>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</si>
  <si>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</si>
  <si>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</si>
  <si>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</si>
  <si>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</si>
  <si>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</si>
  <si>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</si>
  <si>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</si>
  <si>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</si>
  <si>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</si>
  <si>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</si>
  <si>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</si>
  <si>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</si>
  <si>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</si>
  <si>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</si>
  <si>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</si>
  <si>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</si>
  <si>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</si>
  <si>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</si>
  <si>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</si>
  <si>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</si>
  <si>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</si>
  <si>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</si>
  <si>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</si>
  <si>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</si>
  <si>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</si>
  <si>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</si>
  <si>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</si>
  <si>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</si>
  <si>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</si>
  <si>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</si>
  <si>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</si>
  <si>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</si>
  <si>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</si>
  <si>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</si>
  <si>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</si>
  <si>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</si>
  <si>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</si>
  <si>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</si>
  <si>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</si>
  <si>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</si>
  <si>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</si>
  <si>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</si>
  <si>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</si>
  <si>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</si>
  <si>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</si>
  <si>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</si>
  <si>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</si>
  <si>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</si>
  <si>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</si>
  <si>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</si>
  <si>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</si>
  <si>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</si>
  <si>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</si>
  <si>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</si>
  <si>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</si>
  <si>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</si>
  <si>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</si>
  <si>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</si>
  <si>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</si>
  <si>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</si>
  <si>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</si>
  <si>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</si>
  <si>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</si>
  <si>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</si>
  <si>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</si>
  <si>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</si>
  <si>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</si>
  <si>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</si>
  <si>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</si>
  <si>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</si>
  <si>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</si>
  <si>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</si>
  <si>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</si>
  <si>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</si>
  <si>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</si>
  <si>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</si>
  <si>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</si>
  <si>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</si>
  <si>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</si>
  <si>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</si>
  <si>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</si>
  <si>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</si>
  <si>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</si>
  <si>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</si>
  <si>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</si>
  <si>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</si>
  <si>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</si>
  <si>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</si>
  <si>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</si>
  <si>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</si>
  <si>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</si>
  <si>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</si>
  <si>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</si>
  <si>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</si>
  <si>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</si>
  <si>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</si>
  <si>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</si>
  <si>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</si>
  <si>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</si>
  <si>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</si>
  <si>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</si>
  <si>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</si>
  <si>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</si>
  <si>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</si>
  <si>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</si>
  <si>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</si>
  <si>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</si>
  <si>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</si>
  <si>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</si>
  <si>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</si>
  <si>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</si>
  <si>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</si>
  <si>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</si>
  <si>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</si>
  <si>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</si>
  <si>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</si>
  <si>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</si>
  <si>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</si>
  <si>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</si>
  <si>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</si>
  <si>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</si>
  <si>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</si>
  <si>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</si>
  <si>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</si>
  <si>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</si>
  <si>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</si>
  <si>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</si>
  <si>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</si>
  <si>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</si>
  <si>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</si>
  <si>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</si>
  <si>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</si>
  <si>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</si>
  <si>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</si>
  <si>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</si>
  <si>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</si>
  <si>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</si>
  <si>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</si>
  <si>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</si>
  <si>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</si>
  <si>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</si>
  <si>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</si>
  <si>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</si>
  <si>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</si>
  <si>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</si>
  <si>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</si>
  <si>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</si>
  <si>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</si>
  <si>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</si>
  <si>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</si>
  <si>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</si>
  <si>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</si>
  <si>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</si>
  <si>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</si>
  <si>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</si>
  <si>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</si>
  <si>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</si>
  <si>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</si>
  <si>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</si>
  <si>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</si>
  <si>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</si>
  <si>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</si>
  <si>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</si>
  <si>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</si>
  <si>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</si>
  <si>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</si>
  <si>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</si>
  <si>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</si>
  <si>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</si>
  <si>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</si>
  <si>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</si>
  <si>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</si>
  <si>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</si>
  <si>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</si>
  <si>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</si>
  <si>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</si>
  <si>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</si>
  <si>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</si>
  <si>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</si>
  <si>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</si>
  <si>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</si>
  <si>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</si>
  <si>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</si>
  <si>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</si>
  <si>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</si>
  <si>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</si>
  <si>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</si>
  <si>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</si>
  <si>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</si>
  <si>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</si>
  <si>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</si>
  <si>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</si>
  <si>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</si>
  <si>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</si>
  <si>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</si>
  <si>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</si>
  <si>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</si>
  <si>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</si>
  <si>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</si>
  <si>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</si>
  <si>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</si>
  <si>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</si>
  <si>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</si>
  <si>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</si>
  <si>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</si>
  <si>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</si>
  <si>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</si>
  <si>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</si>
  <si>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</si>
  <si>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</si>
  <si>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</si>
  <si>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</si>
  <si>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</si>
  <si>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</si>
  <si>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</si>
  <si>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</si>
  <si>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</si>
  <si>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</si>
  <si>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</si>
  <si>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</si>
  <si>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</si>
  <si>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</si>
  <si>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</si>
  <si>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</si>
  <si>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</si>
  <si>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</si>
  <si>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</si>
  <si>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</si>
  <si>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</si>
  <si>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</si>
  <si>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</si>
  <si>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</si>
  <si>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</si>
  <si>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</si>
  <si>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</si>
  <si>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</si>
  <si>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</si>
  <si>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</si>
  <si>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</si>
  <si>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</si>
  <si>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</si>
  <si>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</si>
  <si>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</si>
  <si>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</si>
  <si>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</si>
  <si>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</si>
  <si>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</si>
  <si>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</si>
  <si>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</si>
  <si>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</si>
  <si>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</si>
  <si>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</si>
  <si>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</si>
  <si>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</si>
  <si>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</si>
  <si>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</si>
  <si>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</si>
  <si>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</si>
  <si>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</si>
  <si>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</si>
  <si>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</si>
  <si>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</si>
  <si>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</si>
  <si>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</si>
  <si>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</si>
  <si>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</si>
  <si>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</si>
  <si>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</si>
  <si>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</si>
  <si>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</si>
  <si>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</si>
  <si>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</si>
  <si>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</si>
  <si>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</si>
  <si>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</si>
  <si>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</si>
  <si>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</si>
  <si>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</si>
  <si>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</si>
  <si>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</si>
  <si>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</si>
  <si>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</si>
  <si>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</si>
  <si>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</si>
  <si>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</si>
  <si>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</si>
  <si>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</si>
  <si>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</si>
  <si>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</si>
  <si>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</si>
  <si>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</si>
  <si>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</si>
  <si>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</si>
  <si>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</si>
  <si>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</si>
  <si>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</si>
  <si>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</si>
  <si>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</si>
  <si>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</si>
  <si>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</si>
  <si>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</si>
  <si>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</si>
  <si>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</si>
  <si>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</si>
  <si>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</si>
  <si>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</si>
  <si>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</si>
  <si>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</si>
  <si>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</si>
  <si>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</si>
  <si>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</si>
  <si>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</si>
  <si>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</si>
  <si>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</si>
  <si>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</si>
  <si>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</si>
  <si>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</si>
  <si>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</si>
  <si>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</si>
  <si>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</si>
  <si>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</si>
  <si>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</si>
  <si>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</si>
  <si>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</si>
  <si>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</si>
  <si>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</si>
  <si>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</si>
  <si>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</si>
  <si>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</si>
  <si>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</si>
  <si>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</si>
  <si>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</si>
  <si>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</si>
  <si>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</si>
  <si>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</si>
  <si>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</si>
  <si>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</si>
  <si>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</si>
  <si>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</si>
  <si>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</si>
  <si>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</si>
  <si>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</si>
  <si>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</si>
  <si>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</si>
  <si>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</si>
  <si>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</si>
  <si>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</si>
  <si>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</si>
  <si>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</si>
  <si>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</si>
  <si>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</si>
  <si>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</si>
  <si>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</si>
  <si>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</si>
  <si>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</si>
  <si>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</si>
  <si>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</si>
  <si>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</si>
  <si>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</si>
  <si>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</si>
  <si>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</si>
  <si>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</si>
  <si>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</si>
  <si>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</si>
  <si>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</si>
  <si>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</si>
  <si>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</si>
  <si>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</si>
  <si>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</si>
  <si>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</si>
  <si>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</si>
  <si>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</si>
  <si>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</si>
  <si>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</si>
  <si>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</si>
  <si>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</si>
  <si>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</si>
  <si>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</si>
  <si>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</si>
  <si>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</si>
  <si>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</si>
  <si>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</si>
  <si>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</si>
  <si>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</si>
  <si>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</si>
  <si>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</si>
  <si>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</si>
  <si>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</si>
  <si>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</si>
  <si>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</si>
  <si>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</si>
  <si>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</si>
  <si>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</si>
  <si>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</si>
  <si>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</si>
  <si>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</si>
  <si>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</si>
  <si>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</si>
  <si>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</si>
  <si>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</si>
  <si>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</si>
  <si>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</si>
  <si>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</si>
  <si>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</si>
  <si>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</si>
  <si>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</si>
  <si>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</si>
  <si>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</si>
  <si>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</si>
  <si>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</si>
  <si>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</si>
  <si>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</si>
  <si>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</si>
  <si>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</si>
  <si>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</si>
  <si>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</si>
  <si>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</si>
  <si>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</si>
  <si>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</si>
  <si>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</si>
  <si>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</si>
  <si>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</si>
  <si>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</si>
  <si>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</si>
  <si>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</si>
  <si>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</si>
  <si>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</si>
  <si>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</si>
  <si>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</si>
  <si>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</si>
  <si>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</si>
  <si>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</si>
  <si>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</si>
  <si>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</si>
  <si>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</si>
  <si>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</si>
  <si>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</si>
  <si>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</si>
  <si>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</si>
  <si>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</si>
  <si>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</si>
  <si>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</si>
  <si>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</si>
  <si>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</si>
  <si>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</si>
  <si>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</si>
  <si>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</si>
  <si>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</si>
  <si>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</si>
  <si>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</si>
  <si>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</si>
  <si>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</si>
  <si>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</si>
  <si>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</si>
  <si>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</si>
  <si>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</si>
  <si>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</si>
  <si>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</si>
  <si>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</si>
  <si>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</si>
  <si>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</si>
  <si>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</si>
  <si>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</si>
  <si>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</si>
  <si>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</si>
  <si>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</si>
  <si>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</si>
  <si>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</si>
  <si>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</si>
  <si>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</si>
  <si>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</si>
  <si>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</si>
  <si>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</si>
  <si>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</si>
  <si>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</si>
  <si>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</si>
  <si>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</si>
  <si>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</si>
  <si>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</si>
  <si>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</si>
  <si>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</si>
  <si>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</si>
  <si>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</si>
  <si>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</si>
  <si>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</si>
  <si>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</si>
  <si>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</si>
  <si>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</si>
  <si>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</si>
  <si>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</si>
  <si>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</si>
  <si>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</si>
  <si>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</si>
  <si>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</si>
  <si>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</si>
  <si>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</si>
  <si>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</si>
  <si>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</si>
  <si>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</si>
  <si>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</si>
  <si>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</si>
  <si>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</si>
  <si>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</si>
  <si>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</si>
  <si>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</si>
  <si>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</si>
  <si>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</si>
  <si>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</si>
  <si>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</si>
  <si>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</si>
  <si>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</si>
  <si>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</si>
  <si>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</si>
  <si>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</si>
  <si>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</si>
  <si>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</si>
  <si>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</si>
  <si>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</si>
  <si>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</si>
  <si>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</si>
  <si>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</si>
  <si>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</si>
  <si>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</si>
  <si>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</si>
  <si>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</si>
  <si>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</si>
  <si>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</si>
  <si>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</si>
  <si>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</si>
  <si>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</si>
  <si>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</si>
  <si>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</si>
  <si>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</si>
  <si>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</si>
  <si>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</si>
  <si>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</si>
  <si>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</si>
  <si>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</si>
  <si>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</si>
  <si>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</si>
  <si>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</si>
  <si>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</si>
  <si>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</si>
  <si>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</si>
  <si>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</si>
  <si>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</si>
  <si>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</si>
  <si>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</si>
  <si>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</si>
  <si>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</si>
  <si>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</si>
  <si>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</si>
  <si>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</si>
  <si>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</si>
  <si>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</si>
  <si>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</si>
  <si>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</si>
  <si>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</si>
  <si>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</si>
  <si>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</si>
  <si>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</si>
  <si>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</si>
  <si>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</si>
  <si>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</si>
  <si>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</si>
  <si>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</si>
  <si>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</si>
  <si>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</si>
  <si>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</si>
  <si>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</si>
  <si>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</si>
  <si>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</si>
  <si>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</si>
  <si>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</si>
  <si>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</si>
  <si>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</si>
  <si>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</si>
  <si>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</si>
  <si>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</si>
  <si>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</si>
  <si>
    <t>Standard Deviaion of Goal</t>
  </si>
  <si>
    <t>Upper Quartile of Goal</t>
  </si>
  <si>
    <t>Lower Quartile of Goal</t>
  </si>
  <si>
    <t>IQR of Goal</t>
  </si>
  <si>
    <t>Standard Deviaion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</si>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</sst>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chartsheet" Target="chartsheets/sheet2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247513779527559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D-4E33-BF3A-28D0C7A2273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D-4E33-BF3A-28D0C7A2273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D-4E33-BF3A-28D0C7A22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202168"/>
        <c:axId val="858205120"/>
      </c:lineChart>
      <c:catAx>
        <c:axId val="85820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05120"/>
        <c:crosses val="autoZero"/>
        <c:auto val="1"/>
        <c:lblAlgn val="ctr"/>
        <c:lblOffset val="100"/>
        <c:noMultiLvlLbl val="0"/>
      </c:catAx>
      <c:valAx>
        <c:axId val="8582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0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50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20-495D-92E6-D8632691079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50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20-495D-92E6-D8632691079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20-495D-92E6-D86326910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624832"/>
        <c:axId val="855623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020-495D-92E6-D863269107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4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020-495D-92E6-D863269107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020-495D-92E6-D863269107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20-495D-92E6-D8632691079D}"/>
                  </c:ext>
                </c:extLst>
              </c15:ser>
            </c15:filteredLineSeries>
          </c:ext>
        </c:extLst>
      </c:lineChart>
      <c:catAx>
        <c:axId val="85562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23520"/>
        <c:crosses val="autoZero"/>
        <c:auto val="1"/>
        <c:lblAlgn val="ctr"/>
        <c:lblOffset val="100"/>
        <c:noMultiLvlLbl val="0"/>
      </c:catAx>
      <c:valAx>
        <c:axId val="8556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2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</a:t>
            </a:r>
            <a:r>
              <a:rPr lang="en-US" baseline="0"/>
              <a:t>t Category Outcomes</a:t>
            </a:r>
            <a:endParaRPr lang="en-US"/>
          </a:p>
        </c:rich>
      </c:tx>
      <c:layout>
        <c:manualLayout>
          <c:xMode val="edge"/>
          <c:yMode val="edge"/>
          <c:x val="0.31782633420822404"/>
          <c:y val="9.03420559727955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4-4F75-A8A8-9C99FF7A6B7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4-4F75-A8A8-9C99FF7A6B7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4-4F75-A8A8-9C99FF7A6B7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74-4F75-A8A8-9C99FF7A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532040"/>
        <c:axId val="586532368"/>
      </c:barChart>
      <c:catAx>
        <c:axId val="58653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32368"/>
        <c:crosses val="autoZero"/>
        <c:auto val="1"/>
        <c:lblAlgn val="ctr"/>
        <c:lblOffset val="100"/>
        <c:noMultiLvlLbl val="0"/>
      </c:catAx>
      <c:valAx>
        <c:axId val="58653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3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A-4437-B261-44B6E0DE32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A-4437-B261-44B6E0DE325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A-4437-B261-44B6E0DE3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6000656"/>
        <c:axId val="1045999016"/>
      </c:barChart>
      <c:catAx>
        <c:axId val="10460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99016"/>
        <c:crosses val="autoZero"/>
        <c:auto val="1"/>
        <c:lblAlgn val="ctr"/>
        <c:lblOffset val="100"/>
        <c:noMultiLvlLbl val="0"/>
      </c:catAx>
      <c:valAx>
        <c:axId val="104599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0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 on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5526968093547"/>
          <c:y val="2.67570551363582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F-4158-941B-6A2B8A810BF8}"/>
            </c:ext>
          </c:extLst>
        </c:ser>
        <c:ser>
          <c:idx val="1"/>
          <c:order val="1"/>
          <c:tx>
            <c:strRef>
              <c:f>'Outcomes Base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F-4158-941B-6A2B8A810BF8}"/>
            </c:ext>
          </c:extLst>
        </c:ser>
        <c:ser>
          <c:idx val="2"/>
          <c:order val="2"/>
          <c:tx>
            <c:strRef>
              <c:f>'Outcomes Base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F-4158-941B-6A2B8A810BF8}"/>
            </c:ext>
          </c:extLst>
        </c:ser>
        <c:ser>
          <c:idx val="3"/>
          <c:order val="3"/>
          <c:tx>
            <c:strRef>
              <c:f>'Outcomes Base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6F-4158-941B-6A2B8A810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571240"/>
        <c:axId val="441562712"/>
      </c:lineChart>
      <c:catAx>
        <c:axId val="44157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62712"/>
        <c:crosses val="autoZero"/>
        <c:auto val="1"/>
        <c:lblAlgn val="ctr"/>
        <c:lblOffset val="100"/>
        <c:noMultiLvlLbl val="0"/>
      </c:catAx>
      <c:valAx>
        <c:axId val="44156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7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for Outcome by 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for Outcome by Goals</a:t>
          </a:r>
        </a:p>
      </cx:txPr>
    </cx:title>
    <cx:plotArea>
      <cx:plotAreaRegion>
        <cx:series layoutId="boxWhisker" uniqueId="{2C359C6F-CFB4-45FF-AC43-0E3B3DE20CAC}">
          <cx:tx>
            <cx:txData>
              <cx:f>_xlchart.v1.0</cx:f>
              <cx:v>Number Successful</cx:v>
            </cx:txData>
          </cx:tx>
          <cx:dataLabels>
            <cx:spPr>
              <a:noFill/>
            </cx:spP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3E89BA-581F-4AC7-8957-242F9772B5A3}">
          <cx:tx>
            <cx:txData>
              <cx:f>_xlchart.v1.2</cx:f>
              <cx:v>Number Failed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0" min="-5"/>
        <cx:majorGridlines/>
        <cx:tickLabels/>
        <cx:numFmt formatCode="#,##0.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900" b="0" i="0" u="none" strike="noStrike" baseline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C24920F-1C5C-4ADD-B07E-3AEB9B4611E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11109F-EC0E-4624-B20A-CC8A2618325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979D3C-E3E5-4CA4-BB80-0C677E075D99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0B579E-668C-4E04-859B-1FAAF409A8E1}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</xdr:row>
      <xdr:rowOff>168275</xdr:rowOff>
    </xdr:from>
    <xdr:to>
      <xdr:col>12</xdr:col>
      <xdr:colOff>206375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59277-A49D-8569-92F9-A2F8EC55A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14</xdr:row>
      <xdr:rowOff>104775</xdr:rowOff>
    </xdr:from>
    <xdr:to>
      <xdr:col>7</xdr:col>
      <xdr:colOff>457200</xdr:colOff>
      <xdr:row>29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F2CC1-899B-1D3B-B228-824EBBD68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401F57-2254-3FB6-8719-0215A19B873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2DE60F-128D-EAD1-BF2A-F4EB6D7EC2C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</xdr:colOff>
      <xdr:row>2</xdr:row>
      <xdr:rowOff>1587</xdr:rowOff>
    </xdr:from>
    <xdr:to>
      <xdr:col>13</xdr:col>
      <xdr:colOff>539756</xdr:colOff>
      <xdr:row>17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BC818-5795-FFE0-F4AF-6EAF8F0F8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57156</xdr:colOff>
      <xdr:row>4</xdr:row>
      <xdr:rowOff>26987</xdr:rowOff>
    </xdr:from>
    <xdr:to>
      <xdr:col>13</xdr:col>
      <xdr:colOff>361956</xdr:colOff>
      <xdr:row>19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077C48-F7F1-A69D-7CE5-15AFEA325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17</xdr:row>
      <xdr:rowOff>120650</xdr:rowOff>
    </xdr:from>
    <xdr:to>
      <xdr:col>6</xdr:col>
      <xdr:colOff>390525</xdr:colOff>
      <xdr:row>32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EA97E-CCCA-D1D0-9E93-6FED1AD99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12991042" cy="94191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3B6B0F-F9FE-80E6-5D4A-BFDBA236968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BADA192-0CCD-26DC-9688-45878A0E66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1042" cy="94191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enry" refreshedDate="44722.636292361109" createdVersion="8" refreshedVersion="8" minRefreshableVersion="3" recordCount="4114" xr:uid="{34AFB691-FAE6-40CD-AE98-528BB1EF56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enry" refreshedDate="44723.137920601854" createdVersion="8" refreshedVersion="8" minRefreshableVersion="3" recordCount="4114" xr:uid="{DCAA8417-AF88-4769-A03C-150D9794C87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enry" refreshedDate="44723.462989467589" createdVersion="8" refreshedVersion="8" minRefreshableVersion="3" recordCount="4114" xr:uid="{818F6E83-FB8E-450C-84C9-C3D4D728492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5390E-663C-4C16-A80C-C600454BDBFF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B364A-49E6-4FD5-BA0C-E95974B6E68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F6497-2092-4B2C-AF57-C3AE0FAD2A5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8D2DC-A8E3-489A-BF31-8C2DD756C0F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A1E9-8F0F-4CD0-A271-2C1244C9E376}">
  <dimension ref="A1:E18"/>
  <sheetViews>
    <sheetView workbookViewId="0">
      <selection activeCell="I27" sqref="I27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8389</v>
      </c>
      <c r="B2" t="s">
        <v>8363</v>
      </c>
    </row>
    <row r="4" spans="1:5" x14ac:dyDescent="0.35">
      <c r="A4" s="11" t="s">
        <v>8364</v>
      </c>
      <c r="B4" s="11" t="s">
        <v>8362</v>
      </c>
    </row>
    <row r="5" spans="1:5" x14ac:dyDescent="0.3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9EAD-2B5C-4F73-88DC-EEA0C769DE67}">
  <dimension ref="A1:H13"/>
  <sheetViews>
    <sheetView workbookViewId="0">
      <selection activeCell="A16" sqref="A16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54296875" bestFit="1" customWidth="1"/>
    <col min="4" max="4" width="16.1796875" bestFit="1" customWidth="1"/>
    <col min="5" max="5" width="12.54296875" bestFit="1" customWidth="1"/>
    <col min="6" max="6" width="19.81640625" bestFit="1" customWidth="1"/>
    <col min="7" max="7" width="16.1796875" bestFit="1" customWidth="1"/>
    <col min="8" max="8" width="18.81640625" bestFit="1" customWidth="1"/>
  </cols>
  <sheetData>
    <row r="1" spans="1:8" x14ac:dyDescent="0.35">
      <c r="A1" t="s">
        <v>8381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35">
      <c r="A2" t="s">
        <v>8397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>
        <f>ROUND((B2/E2)*100,0)</f>
        <v>76</v>
      </c>
      <c r="G2">
        <f>ROUND((C2/E2)*100,0)</f>
        <v>24</v>
      </c>
      <c r="H2">
        <f>ROUND((D2/E2)*100,0)</f>
        <v>0</v>
      </c>
    </row>
    <row r="3" spans="1:8" x14ac:dyDescent="0.35">
      <c r="A3" t="s">
        <v>8399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>
        <f t="shared" ref="F3:F13" si="1">ROUND((B3/E3)*100,0)</f>
        <v>73</v>
      </c>
      <c r="G3">
        <f t="shared" ref="G3:G13" si="2">ROUND((C3/E3)*100,0)</f>
        <v>27</v>
      </c>
      <c r="H3">
        <f t="shared" ref="H3:H13" si="3">ROUND((D3/E3)*100,0)</f>
        <v>0</v>
      </c>
    </row>
    <row r="4" spans="1:8" x14ac:dyDescent="0.35">
      <c r="A4" t="s">
        <v>8398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5">
      <c r="A5" t="s">
        <v>8400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5">
      <c r="A6" t="s">
        <v>8401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8402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5">
      <c r="A8" t="s">
        <v>8403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8404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5">
      <c r="A10" t="s">
        <v>8405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COUNTIFS(Kickstarter!$D:$D,"&gt;=35000",Kickstarter!$D:$D,"&lt;=39999",Kickstarter!$F:$F,"Successful",Kickstarter!$R:$R,"Plays")</f>
        <v>4</v>
      </c>
      <c r="D10">
        <f>COUNTIFS(Kickstarter!$D:$D,"&gt;=35000",Kickstarter!$D:$D,"&lt;=39999",Kickstarter!$F:$F,"Canceled",Kickstarter!$R:$R,"Plays")</f>
        <v>0</v>
      </c>
      <c r="E10">
        <f t="shared" si="0"/>
        <v>8</v>
      </c>
      <c r="F10">
        <f t="shared" si="1"/>
        <v>50</v>
      </c>
      <c r="G10">
        <f t="shared" si="2"/>
        <v>50</v>
      </c>
      <c r="H10">
        <f t="shared" si="3"/>
        <v>0</v>
      </c>
    </row>
    <row r="11" spans="1:8" x14ac:dyDescent="0.35">
      <c r="A11" t="s">
        <v>8406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5">
      <c r="A12" t="s">
        <v>8408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8407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110" zoomScaleNormal="110" workbookViewId="0">
      <pane ySplit="1" topLeftCell="A4" activePane="bottomLeft" state="frozen"/>
      <selection pane="bottomLeft" activeCell="D4" sqref="D1:E1048576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5.54296875" style="6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453125" bestFit="1" customWidth="1"/>
    <col min="16" max="16" width="16.453125" bestFit="1" customWidth="1"/>
    <col min="17" max="17" width="41.1796875" customWidth="1"/>
    <col min="18" max="18" width="12.1796875" bestFit="1" customWidth="1"/>
    <col min="19" max="19" width="22.1796875" bestFit="1" customWidth="1"/>
    <col min="20" max="20" width="10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8389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(((J2/60/60/24)+DATE(1970,1,1)))</f>
        <v>42177.007071759261</v>
      </c>
      <c r="T2" s="14">
        <f>(((I2/60/60/24)+DATE(1970,1,1)))</f>
        <v>42208.125</v>
      </c>
      <c r="U2">
        <f>YEAR(T2)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(((J3/60/60/24)+DATE(1970,1,1)))</f>
        <v>42766.600497685184</v>
      </c>
      <c r="T3" s="14">
        <f t="shared" ref="T3:T66" si="3">(((I3/60/60/24)+DATE(1970,1,1)))</f>
        <v>42796.600497685184</v>
      </c>
      <c r="U3">
        <f t="shared" ref="U3:U66" si="4">YEAR(T3)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>(((I6/60/60/24)+DATE(1970,1,1)))</f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58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(((J67/60/60/24)+DATE(1970,1,1)))</f>
        <v>41835.821226851855</v>
      </c>
      <c r="T67" s="14">
        <f t="shared" ref="T67:T130" si="8">(((I67/60/60/24)+DATE(1970,1,1)))</f>
        <v>41862.249305555553</v>
      </c>
      <c r="U67">
        <f t="shared" ref="U67:U130" si="9">YEAR(T67)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3.5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(((J131/60/60/24)+DATE(1970,1,1)))</f>
        <v>41882.937303240738</v>
      </c>
      <c r="T131" s="14">
        <f t="shared" ref="T131:T194" si="13">(((I131/60/60/24)+DATE(1970,1,1)))</f>
        <v>41942.937303240738</v>
      </c>
      <c r="U131">
        <f t="shared" ref="U131:U194" si="14">YEAR(T131)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(((J195/60/60/24)+DATE(1970,1,1)))</f>
        <v>41911.934791666667</v>
      </c>
      <c r="T195" s="14">
        <f t="shared" ref="T195:T258" si="18">(((I195/60/60/24)+DATE(1970,1,1)))</f>
        <v>41971.976458333331</v>
      </c>
      <c r="U195">
        <f t="shared" ref="U195:U258" si="19">YEAR(T195)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58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(((J259/60/60/24)+DATE(1970,1,1)))</f>
        <v>42479.626875000002</v>
      </c>
      <c r="T259" s="14">
        <f t="shared" ref="T259:T322" si="23">(((I259/60/60/24)+DATE(1970,1,1)))</f>
        <v>42509.626875000002</v>
      </c>
      <c r="U259">
        <f t="shared" ref="U259:U322" si="24">YEAR(T259)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(((J323/60/60/24)+DATE(1970,1,1)))</f>
        <v>42647.446597222224</v>
      </c>
      <c r="T323" s="14">
        <f t="shared" ref="T323:T386" si="28">(((I323/60/60/24)+DATE(1970,1,1)))</f>
        <v>42682.488263888896</v>
      </c>
      <c r="U323">
        <f t="shared" ref="U323:U386" si="29">YEAR(T323)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58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58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58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(((J387/60/60/24)+DATE(1970,1,1)))</f>
        <v>41934.584502314814</v>
      </c>
      <c r="T387" s="14">
        <f t="shared" ref="T387:T450" si="33">(((I387/60/60/24)+DATE(1970,1,1)))</f>
        <v>41964.626168981486</v>
      </c>
      <c r="U387">
        <f t="shared" ref="U387:U450" si="34">YEAR(T387)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58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58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(((J451/60/60/24)+DATE(1970,1,1)))</f>
        <v>41534.568113425928</v>
      </c>
      <c r="T451" s="14">
        <f t="shared" ref="T451:T514" si="38">(((I451/60/60/24)+DATE(1970,1,1)))</f>
        <v>41564.568113425928</v>
      </c>
      <c r="U451">
        <f t="shared" ref="U451:U514" si="39">YEAR(T451)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(((J515/60/60/24)+DATE(1970,1,1)))</f>
        <v>42552.653993055559</v>
      </c>
      <c r="T515" s="14">
        <f t="shared" ref="T515:T578" si="43">(((I515/60/60/24)+DATE(1970,1,1)))</f>
        <v>42597.291666666672</v>
      </c>
      <c r="U515">
        <f t="shared" ref="U515:U578" si="44">YEAR(T515)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58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58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58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(((J579/60/60/24)+DATE(1970,1,1)))</f>
        <v>42450.589143518519</v>
      </c>
      <c r="T579" s="14">
        <f t="shared" ref="T579:T642" si="48">(((I579/60/60/24)+DATE(1970,1,1)))</f>
        <v>42510.589143518519</v>
      </c>
      <c r="U579">
        <f t="shared" ref="U579:U642" si="49">YEAR(T579)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58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58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(((J643/60/60/24)+DATE(1970,1,1)))</f>
        <v>42199.57</v>
      </c>
      <c r="T643" s="14">
        <f t="shared" ref="T643:T706" si="53">(((I643/60/60/24)+DATE(1970,1,1)))</f>
        <v>42229.57</v>
      </c>
      <c r="U643">
        <f t="shared" ref="U643:U706" si="54">YEAR(T643)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58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58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(((J707/60/60/24)+DATE(1970,1,1)))</f>
        <v>42726.491643518515</v>
      </c>
      <c r="T707" s="14">
        <f t="shared" ref="T707:T770" si="58">(((I707/60/60/24)+DATE(1970,1,1)))</f>
        <v>42756.491643518515</v>
      </c>
      <c r="U707">
        <f t="shared" ref="U707:U770" si="59">YEAR(T707)</f>
        <v>2017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(((J771/60/60/24)+DATE(1970,1,1)))</f>
        <v>41604.996458333335</v>
      </c>
      <c r="T771" s="14">
        <f t="shared" ref="T771:T834" si="63">(((I771/60/60/24)+DATE(1970,1,1)))</f>
        <v>41634.996458333335</v>
      </c>
      <c r="U771">
        <f t="shared" ref="U771:U834" si="64">YEAR(T771)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(((J835/60/60/24)+DATE(1970,1,1)))</f>
        <v>41718.878182870372</v>
      </c>
      <c r="T835" s="14">
        <f t="shared" ref="T835:T898" si="68">(((I835/60/60/24)+DATE(1970,1,1)))</f>
        <v>41748.878182870372</v>
      </c>
      <c r="U835">
        <f t="shared" ref="U835:U898" si="69">YEAR(T835)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58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58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(((J899/60/60/24)+DATE(1970,1,1)))</f>
        <v>41211.688750000001</v>
      </c>
      <c r="T899" s="14">
        <f t="shared" ref="T899:T962" si="73">(((I899/60/60/24)+DATE(1970,1,1)))</f>
        <v>41241.730416666665</v>
      </c>
      <c r="U899">
        <f t="shared" ref="U899:U962" si="74">YEAR(T899)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58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(((J963/60/60/24)+DATE(1970,1,1)))</f>
        <v>42740.693692129629</v>
      </c>
      <c r="T963" s="14">
        <f t="shared" ref="T963:T1026" si="78">(((I963/60/60/24)+DATE(1970,1,1)))</f>
        <v>42786.791666666672</v>
      </c>
      <c r="U963">
        <f t="shared" ref="U963:U1026" si="79">YEAR(T963)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(((J1027/60/60/24)+DATE(1970,1,1)))</f>
        <v>42049.833761574075</v>
      </c>
      <c r="T1027" s="14">
        <f t="shared" ref="T1027:T1090" si="83">(((I1027/60/60/24)+DATE(1970,1,1)))</f>
        <v>42079.792094907403</v>
      </c>
      <c r="U1027">
        <f t="shared" ref="U1027:U1090" si="84">YEAR(T1027)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58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(((J1091/60/60/24)+DATE(1970,1,1)))</f>
        <v>42151.189525462964</v>
      </c>
      <c r="T1091" s="14">
        <f t="shared" ref="T1091:T1154" si="88">(((I1091/60/60/24)+DATE(1970,1,1)))</f>
        <v>42181.189525462964</v>
      </c>
      <c r="U1091">
        <f t="shared" ref="U1091:U1154" si="89">YEAR(T1091)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(((J1155/60/60/24)+DATE(1970,1,1)))</f>
        <v>42143.714178240742</v>
      </c>
      <c r="T1155" s="14">
        <f t="shared" ref="T1155:T1218" si="93">(((I1155/60/60/24)+DATE(1970,1,1)))</f>
        <v>42173.714178240742</v>
      </c>
      <c r="U1155">
        <f t="shared" ref="U1155:U1218" si="94">YEAR(T1155)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58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58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(((J1219/60/60/24)+DATE(1970,1,1)))</f>
        <v>42535.809490740736</v>
      </c>
      <c r="T1219" s="14">
        <f t="shared" ref="T1219:T1282" si="98">(((I1219/60/60/24)+DATE(1970,1,1)))</f>
        <v>42565.809490740736</v>
      </c>
      <c r="U1219">
        <f t="shared" ref="U1219:U1282" si="99">YEAR(T1219)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58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(((J1283/60/60/24)+DATE(1970,1,1)))</f>
        <v>41463.743472222224</v>
      </c>
      <c r="T1283" s="14">
        <f t="shared" ref="T1283:T1346" si="103">(((I1283/60/60/24)+DATE(1970,1,1)))</f>
        <v>41483.743472222224</v>
      </c>
      <c r="U1283">
        <f t="shared" ref="U1283:U1346" si="104">YEAR(T1283)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(((J1347/60/60/24)+DATE(1970,1,1)))</f>
        <v>41799.814340277779</v>
      </c>
      <c r="T1347" s="14">
        <f t="shared" ref="T1347:T1410" si="108">(((I1347/60/60/24)+DATE(1970,1,1)))</f>
        <v>41834.814340277779</v>
      </c>
      <c r="U1347">
        <f t="shared" ref="U1347:U1410" si="109">YEAR(T1347)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(((J1411/60/60/24)+DATE(1970,1,1)))</f>
        <v>41945.133506944447</v>
      </c>
      <c r="T1411" s="14">
        <f t="shared" ref="T1411:T1474" si="113">(((I1411/60/60/24)+DATE(1970,1,1)))</f>
        <v>42005.175173611111</v>
      </c>
      <c r="U1411">
        <f t="shared" ref="U1411:U1474" si="114">YEAR(T1411)</f>
        <v>2015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58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(((J1475/60/60/24)+DATE(1970,1,1)))</f>
        <v>40939.979618055557</v>
      </c>
      <c r="T1475" s="14">
        <f t="shared" ref="T1475:T1538" si="118">(((I1475/60/60/24)+DATE(1970,1,1)))</f>
        <v>40969.979618055557</v>
      </c>
      <c r="U1475">
        <f t="shared" ref="U1475:U1538" si="119">YEAR(T1475)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(((J1539/60/60/24)+DATE(1970,1,1)))</f>
        <v>42552.315127314811</v>
      </c>
      <c r="T1539" s="14">
        <f t="shared" ref="T1539:T1602" si="123">(((I1539/60/60/24)+DATE(1970,1,1)))</f>
        <v>42588.75</v>
      </c>
      <c r="U1539">
        <f t="shared" ref="U1539:U1602" si="124">YEAR(T1539)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(((J1603/60/60/24)+DATE(1970,1,1)))</f>
        <v>40638.092974537038</v>
      </c>
      <c r="T1603" s="14">
        <f t="shared" ref="T1603:T1666" si="128">(((I1603/60/60/24)+DATE(1970,1,1)))</f>
        <v>40668.092974537038</v>
      </c>
      <c r="U1603">
        <f t="shared" ref="U1603:U1666" si="129">YEAR(T1603)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(((J1667/60/60/24)+DATE(1970,1,1)))</f>
        <v>40564.649456018517</v>
      </c>
      <c r="T1667" s="14">
        <f t="shared" ref="T1667:T1730" si="133">(((I1667/60/60/24)+DATE(1970,1,1)))</f>
        <v>40596.125</v>
      </c>
      <c r="U1667">
        <f t="shared" ref="U1667:U1730" si="134">YEAR(T1667)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58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(((J1731/60/60/24)+DATE(1970,1,1)))</f>
        <v>42471.052152777775</v>
      </c>
      <c r="T1731" s="14">
        <f t="shared" ref="T1731:T1794" si="138">(((I1731/60/60/24)+DATE(1970,1,1)))</f>
        <v>42531.052152777775</v>
      </c>
      <c r="U1731">
        <f t="shared" ref="U1731:U1794" si="139">YEAR(T1731)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3.5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(((J1795/60/60/24)+DATE(1970,1,1)))</f>
        <v>41940.89166666667</v>
      </c>
      <c r="T1795" s="14">
        <f t="shared" ref="T1795:T1858" si="143">(((I1795/60/60/24)+DATE(1970,1,1)))</f>
        <v>41970.933333333334</v>
      </c>
      <c r="U1795">
        <f t="shared" ref="U1795:U1858" si="144">YEAR(T1795)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(((J1859/60/60/24)+DATE(1970,1,1)))</f>
        <v>41864.76866898148</v>
      </c>
      <c r="T1859" s="14">
        <f t="shared" ref="T1859:T1922" si="148">(((I1859/60/60/24)+DATE(1970,1,1)))</f>
        <v>41894.76866898148</v>
      </c>
      <c r="U1859">
        <f t="shared" ref="U1859:U1922" si="149">YEAR(T1859)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58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58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(((J1923/60/60/24)+DATE(1970,1,1)))</f>
        <v>41074.221562500003</v>
      </c>
      <c r="T1923" s="14">
        <f t="shared" ref="T1923:T1986" si="153">(((I1923/60/60/24)+DATE(1970,1,1)))</f>
        <v>41104.221562500003</v>
      </c>
      <c r="U1923">
        <f t="shared" ref="U1923:U1986" si="154">YEAR(T1923)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58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(((J1987/60/60/24)+DATE(1970,1,1)))</f>
        <v>42555.698738425926</v>
      </c>
      <c r="T1987" s="14">
        <f t="shared" ref="T1987:T2050" si="158">(((I1987/60/60/24)+DATE(1970,1,1)))</f>
        <v>42584.958333333328</v>
      </c>
      <c r="U1987">
        <f t="shared" ref="U1987:U2050" si="159">YEAR(T1987)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58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(((J2051/60/60/24)+DATE(1970,1,1)))</f>
        <v>41575.527349537035</v>
      </c>
      <c r="T2051" s="14">
        <f t="shared" ref="T2051:T2114" si="163">(((I2051/60/60/24)+DATE(1970,1,1)))</f>
        <v>41610.957638888889</v>
      </c>
      <c r="U2051">
        <f t="shared" ref="U2051:U2114" si="164">YEAR(T2051)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58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(((J2115/60/60/24)+DATE(1970,1,1)))</f>
        <v>41870.86546296296</v>
      </c>
      <c r="T2115" s="14">
        <f t="shared" ref="T2115:T2178" si="168">(((I2115/60/60/24)+DATE(1970,1,1)))</f>
        <v>41905.86546296296</v>
      </c>
      <c r="U2115">
        <f t="shared" ref="U2115:U2178" si="169">YEAR(T2115)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(((J2179/60/60/24)+DATE(1970,1,1)))</f>
        <v>42502.250775462962</v>
      </c>
      <c r="T2179" s="14">
        <f t="shared" ref="T2179:T2242" si="173">(((I2179/60/60/24)+DATE(1970,1,1)))</f>
        <v>42527.250775462962</v>
      </c>
      <c r="U2179">
        <f t="shared" ref="U2179:U2242" si="174">YEAR(T2179)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(((J2243/60/60/24)+DATE(1970,1,1)))</f>
        <v>42766.827546296292</v>
      </c>
      <c r="T2243" s="14">
        <f t="shared" ref="T2243:T2306" si="178">(((I2243/60/60/24)+DATE(1970,1,1)))</f>
        <v>42796.827546296292</v>
      </c>
      <c r="U2243">
        <f t="shared" ref="U2243:U2306" si="179">YEAR(T2243)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(((J2307/60/60/24)+DATE(1970,1,1)))</f>
        <v>41834.695277777777</v>
      </c>
      <c r="T2307" s="14">
        <f t="shared" ref="T2307:T2370" si="183">(((I2307/60/60/24)+DATE(1970,1,1)))</f>
        <v>41859.75</v>
      </c>
      <c r="U2307">
        <f t="shared" ref="U2307:U2370" si="184">YEAR(T2307)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58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58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58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(((J2371/60/60/24)+DATE(1970,1,1)))</f>
        <v>42380.812627314815</v>
      </c>
      <c r="T2371" s="14">
        <f t="shared" ref="T2371:T2434" si="188">(((I2371/60/60/24)+DATE(1970,1,1)))</f>
        <v>42410.812627314815</v>
      </c>
      <c r="U2371">
        <f t="shared" ref="U2371:U2434" si="189">YEAR(T2371)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(((J2435/60/60/24)+DATE(1970,1,1)))</f>
        <v>42397.89980324074</v>
      </c>
      <c r="T2435" s="14">
        <f t="shared" ref="T2435:T2498" si="193">(((I2435/60/60/24)+DATE(1970,1,1)))</f>
        <v>42427.89980324074</v>
      </c>
      <c r="U2435">
        <f t="shared" ref="U2435:U2498" si="194">YEAR(T2435)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58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(((J2499/60/60/24)+DATE(1970,1,1)))</f>
        <v>40730.878912037035</v>
      </c>
      <c r="T2499" s="14">
        <f t="shared" ref="T2499:T2562" si="198">(((I2499/60/60/24)+DATE(1970,1,1)))</f>
        <v>40760.878912037035</v>
      </c>
      <c r="U2499">
        <f t="shared" ref="U2499:U2562" si="199">YEAR(T2499)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58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(((J2563/60/60/24)+DATE(1970,1,1)))</f>
        <v>42260.528807870374</v>
      </c>
      <c r="T2563" s="14">
        <f t="shared" ref="T2563:T2626" si="203">(((I2563/60/60/24)+DATE(1970,1,1)))</f>
        <v>42290.528807870374</v>
      </c>
      <c r="U2563">
        <f t="shared" ref="U2563:U2626" si="204">YEAR(T2563)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(((J2627/60/60/24)+DATE(1970,1,1)))</f>
        <v>42658.810277777782</v>
      </c>
      <c r="T2627" s="14">
        <f t="shared" ref="T2627:T2690" si="208">(((I2627/60/60/24)+DATE(1970,1,1)))</f>
        <v>42683.851944444439</v>
      </c>
      <c r="U2627">
        <f t="shared" ref="U2627:U2690" si="209">YEAR(T2627)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58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(((J2691/60/60/24)+DATE(1970,1,1)))</f>
        <v>42551.961689814809</v>
      </c>
      <c r="T2691" s="14">
        <f t="shared" ref="T2691:T2754" si="213">(((I2691/60/60/24)+DATE(1970,1,1)))</f>
        <v>42581.961689814809</v>
      </c>
      <c r="U2691">
        <f t="shared" ref="U2691:U2754" si="214">YEAR(T2691)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58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(((J2755/60/60/24)+DATE(1970,1,1)))</f>
        <v>41117.900729166664</v>
      </c>
      <c r="T2755" s="14">
        <f t="shared" ref="T2755:T2818" si="218">(((I2755/60/60/24)+DATE(1970,1,1)))</f>
        <v>41147.900729166664</v>
      </c>
      <c r="U2755">
        <f t="shared" ref="U2755:U2818" si="219">YEAR(T2755)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58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(((J2819/60/60/24)+DATE(1970,1,1)))</f>
        <v>42023.634976851856</v>
      </c>
      <c r="T2819" s="14">
        <f t="shared" ref="T2819:T2882" si="223">(((I2819/60/60/24)+DATE(1970,1,1)))</f>
        <v>42063.634976851856</v>
      </c>
      <c r="U2819">
        <f t="shared" ref="U2819:U2844" si="224">YEAR(T2819)</f>
        <v>2015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>YEAR(T2845)</f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ref="U2846:U2909" si="225">YEAR(T2846)</f>
        <v>2017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5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5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5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5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5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5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5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5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5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5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5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5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5"/>
        <v>2017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5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5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5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5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5"/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5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5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5"/>
        <v>2015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5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5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5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5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5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5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5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5"/>
        <v>2015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5"/>
        <v>2017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5"/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5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5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5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5"/>
        <v>2016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5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0" t="s">
        <v>8315</v>
      </c>
      <c r="R2883" t="s">
        <v>8316</v>
      </c>
      <c r="S2883" s="14">
        <f t="shared" ref="S2883:S2946" si="228">(((J2883/60/60/24)+DATE(1970,1,1)))</f>
        <v>41916.597638888888</v>
      </c>
      <c r="T2883" s="14">
        <f t="shared" ref="T2883:T2946" si="229">(((I2883/60/60/24)+DATE(1970,1,1)))</f>
        <v>41976.639305555553</v>
      </c>
      <c r="U2883">
        <f t="shared" si="225"/>
        <v>2014</v>
      </c>
    </row>
    <row r="2884" spans="1:21" ht="58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4">
        <f t="shared" si="228"/>
        <v>42461.596273148149</v>
      </c>
      <c r="T2884" s="14">
        <f t="shared" si="229"/>
        <v>42491.596273148149</v>
      </c>
      <c r="U2884">
        <f t="shared" si="225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4">
        <f t="shared" si="228"/>
        <v>42370.90320601852</v>
      </c>
      <c r="T2885" s="14">
        <f t="shared" si="229"/>
        <v>42406.207638888889</v>
      </c>
      <c r="U2885">
        <f t="shared" si="225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4">
        <f t="shared" si="228"/>
        <v>41948.727256944447</v>
      </c>
      <c r="T2886" s="14">
        <f t="shared" si="229"/>
        <v>41978.727256944447</v>
      </c>
      <c r="U2886">
        <f t="shared" si="225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4">
        <f t="shared" si="228"/>
        <v>42047.07640046296</v>
      </c>
      <c r="T2887" s="14">
        <f t="shared" si="229"/>
        <v>42077.034733796296</v>
      </c>
      <c r="U2887">
        <f t="shared" si="225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4">
        <f t="shared" si="228"/>
        <v>42261.632916666669</v>
      </c>
      <c r="T2888" s="14">
        <f t="shared" si="229"/>
        <v>42266.165972222225</v>
      </c>
      <c r="U2888">
        <f t="shared" si="225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4">
        <f t="shared" si="228"/>
        <v>41985.427361111113</v>
      </c>
      <c r="T2889" s="14">
        <f t="shared" si="229"/>
        <v>42015.427361111113</v>
      </c>
      <c r="U2889">
        <f t="shared" si="225"/>
        <v>2015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4">
        <f t="shared" si="228"/>
        <v>41922.535185185188</v>
      </c>
      <c r="T2890" s="14">
        <f t="shared" si="229"/>
        <v>41930.207638888889</v>
      </c>
      <c r="U2890">
        <f t="shared" si="225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4">
        <f t="shared" si="228"/>
        <v>41850.863252314812</v>
      </c>
      <c r="T2891" s="14">
        <f t="shared" si="229"/>
        <v>41880.863252314812</v>
      </c>
      <c r="U2891">
        <f t="shared" si="225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4">
        <f t="shared" si="228"/>
        <v>41831.742962962962</v>
      </c>
      <c r="T2892" s="14">
        <f t="shared" si="229"/>
        <v>41860.125</v>
      </c>
      <c r="U2892">
        <f t="shared" si="225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4">
        <f t="shared" si="228"/>
        <v>42415.883425925931</v>
      </c>
      <c r="T2893" s="14">
        <f t="shared" si="229"/>
        <v>42475.84175925926</v>
      </c>
      <c r="U2893">
        <f t="shared" si="225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4">
        <f t="shared" si="228"/>
        <v>41869.714166666665</v>
      </c>
      <c r="T2894" s="14">
        <f t="shared" si="229"/>
        <v>41876.875</v>
      </c>
      <c r="U2894">
        <f t="shared" si="225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4">
        <f t="shared" si="228"/>
        <v>41953.773090277777</v>
      </c>
      <c r="T2895" s="14">
        <f t="shared" si="229"/>
        <v>42013.083333333328</v>
      </c>
      <c r="U2895">
        <f t="shared" si="225"/>
        <v>2015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4">
        <f t="shared" si="228"/>
        <v>42037.986284722225</v>
      </c>
      <c r="T2896" s="14">
        <f t="shared" si="229"/>
        <v>42097.944618055553</v>
      </c>
      <c r="U2896">
        <f t="shared" si="225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4">
        <f t="shared" si="228"/>
        <v>41811.555462962962</v>
      </c>
      <c r="T2897" s="14">
        <f t="shared" si="229"/>
        <v>41812.875</v>
      </c>
      <c r="U2897">
        <f t="shared" si="225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4">
        <f t="shared" si="228"/>
        <v>42701.908807870372</v>
      </c>
      <c r="T2898" s="14">
        <f t="shared" si="229"/>
        <v>42716.25</v>
      </c>
      <c r="U2898">
        <f t="shared" si="225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4">
        <f t="shared" si="228"/>
        <v>42258.646504629629</v>
      </c>
      <c r="T2899" s="14">
        <f t="shared" si="229"/>
        <v>42288.645196759258</v>
      </c>
      <c r="U2899">
        <f t="shared" si="225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4">
        <f t="shared" si="228"/>
        <v>42278.664965277778</v>
      </c>
      <c r="T2900" s="14">
        <f t="shared" si="229"/>
        <v>42308.664965277778</v>
      </c>
      <c r="U2900">
        <f t="shared" si="225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4">
        <f t="shared" si="228"/>
        <v>42515.078217592592</v>
      </c>
      <c r="T2901" s="14">
        <f t="shared" si="229"/>
        <v>42575.078217592592</v>
      </c>
      <c r="U2901">
        <f t="shared" si="225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4">
        <f t="shared" si="228"/>
        <v>41830.234166666669</v>
      </c>
      <c r="T2902" s="14">
        <f t="shared" si="229"/>
        <v>41860.234166666669</v>
      </c>
      <c r="U2902">
        <f t="shared" si="225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4">
        <f t="shared" si="228"/>
        <v>41982.904386574075</v>
      </c>
      <c r="T2903" s="14">
        <f t="shared" si="229"/>
        <v>42042.904386574075</v>
      </c>
      <c r="U2903">
        <f t="shared" si="225"/>
        <v>2015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4">
        <f t="shared" si="228"/>
        <v>42210.439768518518</v>
      </c>
      <c r="T2904" s="14">
        <f t="shared" si="229"/>
        <v>42240.439768518518</v>
      </c>
      <c r="U2904">
        <f t="shared" si="225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4">
        <f t="shared" si="228"/>
        <v>42196.166874999995</v>
      </c>
      <c r="T2905" s="14">
        <f t="shared" si="229"/>
        <v>42256.166874999995</v>
      </c>
      <c r="U2905">
        <f t="shared" si="225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4">
        <f t="shared" si="228"/>
        <v>41940.967951388891</v>
      </c>
      <c r="T2906" s="14">
        <f t="shared" si="229"/>
        <v>41952.5</v>
      </c>
      <c r="U2906">
        <f t="shared" si="225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4">
        <f t="shared" si="228"/>
        <v>42606.056863425925</v>
      </c>
      <c r="T2907" s="14">
        <f t="shared" si="229"/>
        <v>42620.056863425925</v>
      </c>
      <c r="U2907">
        <f t="shared" si="225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4">
        <f t="shared" si="228"/>
        <v>42199.648912037039</v>
      </c>
      <c r="T2908" s="14">
        <f t="shared" si="229"/>
        <v>42217.041666666672</v>
      </c>
      <c r="U2908">
        <f t="shared" si="225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4">
        <f t="shared" si="228"/>
        <v>42444.877743055549</v>
      </c>
      <c r="T2909" s="14">
        <f t="shared" si="229"/>
        <v>42504.877743055549</v>
      </c>
      <c r="U2909">
        <f t="shared" si="225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4">
        <f t="shared" si="228"/>
        <v>42499.731701388882</v>
      </c>
      <c r="T2910" s="14">
        <f t="shared" si="229"/>
        <v>42529.731701388882</v>
      </c>
      <c r="U2910">
        <f t="shared" ref="U2910:U2973" si="230">YEAR(T2910)</f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4">
        <f t="shared" si="228"/>
        <v>41929.266215277778</v>
      </c>
      <c r="T2911" s="14">
        <f t="shared" si="229"/>
        <v>41968.823611111111</v>
      </c>
      <c r="U2911">
        <f t="shared" si="230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4">
        <f t="shared" si="228"/>
        <v>42107.841284722221</v>
      </c>
      <c r="T2912" s="14">
        <f t="shared" si="229"/>
        <v>42167.841284722221</v>
      </c>
      <c r="U2912">
        <f t="shared" si="230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4">
        <f t="shared" si="228"/>
        <v>42142.768819444449</v>
      </c>
      <c r="T2913" s="14">
        <f t="shared" si="229"/>
        <v>42182.768819444449</v>
      </c>
      <c r="U2913">
        <f t="shared" si="230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4">
        <f t="shared" si="228"/>
        <v>42354.131643518514</v>
      </c>
      <c r="T2914" s="14">
        <f t="shared" si="229"/>
        <v>42384.131643518514</v>
      </c>
      <c r="U2914">
        <f t="shared" si="230"/>
        <v>2016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4">
        <f t="shared" si="228"/>
        <v>41828.922905092593</v>
      </c>
      <c r="T2915" s="14">
        <f t="shared" si="229"/>
        <v>41888.922905092593</v>
      </c>
      <c r="U2915">
        <f t="shared" si="230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4">
        <f t="shared" si="228"/>
        <v>42017.907337962963</v>
      </c>
      <c r="T2916" s="14">
        <f t="shared" si="229"/>
        <v>42077.865671296298</v>
      </c>
      <c r="U2916">
        <f t="shared" si="230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4">
        <f t="shared" si="228"/>
        <v>42415.398032407407</v>
      </c>
      <c r="T2917" s="14">
        <f t="shared" si="229"/>
        <v>42445.356365740736</v>
      </c>
      <c r="U2917">
        <f t="shared" si="230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4">
        <f t="shared" si="228"/>
        <v>41755.476724537039</v>
      </c>
      <c r="T2918" s="14">
        <f t="shared" si="229"/>
        <v>41778.476724537039</v>
      </c>
      <c r="U2918">
        <f t="shared" si="230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4">
        <f t="shared" si="228"/>
        <v>42245.234340277777</v>
      </c>
      <c r="T2919" s="14">
        <f t="shared" si="229"/>
        <v>42263.234340277777</v>
      </c>
      <c r="U2919">
        <f t="shared" si="230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4">
        <f t="shared" si="228"/>
        <v>42278.629710648151</v>
      </c>
      <c r="T2920" s="14">
        <f t="shared" si="229"/>
        <v>42306.629710648151</v>
      </c>
      <c r="U2920">
        <f t="shared" si="230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4">
        <f t="shared" si="228"/>
        <v>41826.61954861111</v>
      </c>
      <c r="T2921" s="14">
        <f t="shared" si="229"/>
        <v>41856.61954861111</v>
      </c>
      <c r="U2921">
        <f t="shared" si="230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4">
        <f t="shared" si="228"/>
        <v>42058.792476851857</v>
      </c>
      <c r="T2922" s="14">
        <f t="shared" si="229"/>
        <v>42088.750810185185</v>
      </c>
      <c r="U2922">
        <f t="shared" si="230"/>
        <v>2015</v>
      </c>
    </row>
    <row r="2923" spans="1:21" ht="43.5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4">
        <f t="shared" si="228"/>
        <v>41877.886620370373</v>
      </c>
      <c r="T2923" s="14">
        <f t="shared" si="229"/>
        <v>41907.886620370373</v>
      </c>
      <c r="U2923">
        <f t="shared" si="230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4">
        <f t="shared" si="228"/>
        <v>42097.874155092592</v>
      </c>
      <c r="T2924" s="14">
        <f t="shared" si="229"/>
        <v>42142.874155092592</v>
      </c>
      <c r="U2924">
        <f t="shared" si="230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4">
        <f t="shared" si="228"/>
        <v>42013.15253472222</v>
      </c>
      <c r="T2925" s="14">
        <f t="shared" si="229"/>
        <v>42028.125</v>
      </c>
      <c r="U2925">
        <f t="shared" si="230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4">
        <f t="shared" si="228"/>
        <v>42103.556828703702</v>
      </c>
      <c r="T2926" s="14">
        <f t="shared" si="229"/>
        <v>42133.165972222225</v>
      </c>
      <c r="U2926">
        <f t="shared" si="230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4">
        <f t="shared" si="228"/>
        <v>41863.584120370368</v>
      </c>
      <c r="T2927" s="14">
        <f t="shared" si="229"/>
        <v>41893.584120370368</v>
      </c>
      <c r="U2927">
        <f t="shared" si="230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4">
        <f t="shared" si="228"/>
        <v>42044.765960648147</v>
      </c>
      <c r="T2928" s="14">
        <f t="shared" si="229"/>
        <v>42058.765960648147</v>
      </c>
      <c r="U2928">
        <f t="shared" si="230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4">
        <f t="shared" si="228"/>
        <v>41806.669317129628</v>
      </c>
      <c r="T2929" s="14">
        <f t="shared" si="229"/>
        <v>41835.208333333336</v>
      </c>
      <c r="U2929">
        <f t="shared" si="230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4">
        <f t="shared" si="228"/>
        <v>42403.998217592598</v>
      </c>
      <c r="T2930" s="14">
        <f t="shared" si="229"/>
        <v>42433.998217592598</v>
      </c>
      <c r="U2930">
        <f t="shared" si="230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4">
        <f t="shared" si="228"/>
        <v>41754.564328703702</v>
      </c>
      <c r="T2931" s="14">
        <f t="shared" si="229"/>
        <v>41784.564328703702</v>
      </c>
      <c r="U2931">
        <f t="shared" si="230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4">
        <f t="shared" si="228"/>
        <v>42101.584074074075</v>
      </c>
      <c r="T2932" s="14">
        <f t="shared" si="229"/>
        <v>42131.584074074075</v>
      </c>
      <c r="U2932">
        <f t="shared" si="230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4">
        <f t="shared" si="228"/>
        <v>41872.291238425925</v>
      </c>
      <c r="T2933" s="14">
        <f t="shared" si="229"/>
        <v>41897.255555555559</v>
      </c>
      <c r="U2933">
        <f t="shared" si="230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4">
        <f t="shared" si="228"/>
        <v>42025.164780092593</v>
      </c>
      <c r="T2934" s="14">
        <f t="shared" si="229"/>
        <v>42056.458333333328</v>
      </c>
      <c r="U2934">
        <f t="shared" si="230"/>
        <v>2015</v>
      </c>
    </row>
    <row r="2935" spans="1:21" ht="58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4">
        <f t="shared" si="228"/>
        <v>42495.956631944442</v>
      </c>
      <c r="T2935" s="14">
        <f t="shared" si="229"/>
        <v>42525.956631944442</v>
      </c>
      <c r="U2935">
        <f t="shared" si="230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4">
        <f t="shared" si="228"/>
        <v>41775.636157407411</v>
      </c>
      <c r="T2936" s="14">
        <f t="shared" si="229"/>
        <v>41805.636157407411</v>
      </c>
      <c r="U2936">
        <f t="shared" si="230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4">
        <f t="shared" si="228"/>
        <v>42553.583425925928</v>
      </c>
      <c r="T2937" s="14">
        <f t="shared" si="229"/>
        <v>42611.708333333328</v>
      </c>
      <c r="U2937">
        <f t="shared" si="230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4">
        <f t="shared" si="228"/>
        <v>41912.650729166664</v>
      </c>
      <c r="T2938" s="14">
        <f t="shared" si="229"/>
        <v>41925.207638888889</v>
      </c>
      <c r="U2938">
        <f t="shared" si="230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4">
        <f t="shared" si="228"/>
        <v>41803.457326388889</v>
      </c>
      <c r="T2939" s="14">
        <f t="shared" si="229"/>
        <v>41833.457326388889</v>
      </c>
      <c r="U2939">
        <f t="shared" si="230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4">
        <f t="shared" si="228"/>
        <v>42004.703865740739</v>
      </c>
      <c r="T2940" s="14">
        <f t="shared" si="229"/>
        <v>42034.703865740739</v>
      </c>
      <c r="U2940">
        <f t="shared" si="230"/>
        <v>2015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4">
        <f t="shared" si="228"/>
        <v>41845.809166666666</v>
      </c>
      <c r="T2941" s="14">
        <f t="shared" si="229"/>
        <v>41879.041666666664</v>
      </c>
      <c r="U2941">
        <f t="shared" si="230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4">
        <f t="shared" si="228"/>
        <v>41982.773356481484</v>
      </c>
      <c r="T2942" s="14">
        <f t="shared" si="229"/>
        <v>42022.773356481484</v>
      </c>
      <c r="U2942">
        <f t="shared" si="230"/>
        <v>2015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4">
        <f t="shared" si="228"/>
        <v>42034.960127314815</v>
      </c>
      <c r="T2943" s="14">
        <f t="shared" si="229"/>
        <v>42064.960127314815</v>
      </c>
      <c r="U2943">
        <f t="shared" si="230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4">
        <f t="shared" si="228"/>
        <v>42334.803923611107</v>
      </c>
      <c r="T2944" s="14">
        <f t="shared" si="229"/>
        <v>42354.845833333333</v>
      </c>
      <c r="U2944">
        <f t="shared" si="230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4">
        <f t="shared" si="228"/>
        <v>42077.129398148143</v>
      </c>
      <c r="T2945" s="14">
        <f t="shared" si="229"/>
        <v>42107.129398148143</v>
      </c>
      <c r="U2945">
        <f t="shared" si="230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10" t="s">
        <v>8315</v>
      </c>
      <c r="R2946" t="s">
        <v>8355</v>
      </c>
      <c r="S2946" s="14">
        <f t="shared" si="228"/>
        <v>42132.9143287037</v>
      </c>
      <c r="T2946" s="14">
        <f t="shared" si="229"/>
        <v>42162.9143287037</v>
      </c>
      <c r="U2946">
        <f t="shared" si="230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4">
        <f t="shared" ref="S2947:S3010" si="233">(((J2947/60/60/24)+DATE(1970,1,1)))</f>
        <v>42118.139583333337</v>
      </c>
      <c r="T2947" s="14">
        <f t="shared" ref="T2947:T3010" si="234">(((I2947/60/60/24)+DATE(1970,1,1)))</f>
        <v>42148.139583333337</v>
      </c>
      <c r="U2947">
        <f t="shared" si="230"/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2016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ref="U2974:U3037" si="235">YEAR(T2974)</f>
        <v>2016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5"/>
        <v>2016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5"/>
        <v>2014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5"/>
        <v>2014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5"/>
        <v>2016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5"/>
        <v>2015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5"/>
        <v>2014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5"/>
        <v>2015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5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5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5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5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5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5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5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  <c r="U2989">
        <f t="shared" si="235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2016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2017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2016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4">
        <f t="shared" ref="S3011:S3074" si="238">(((J3011/60/60/24)+DATE(1970,1,1)))</f>
        <v>41939.569907407407</v>
      </c>
      <c r="T3011" s="14">
        <f t="shared" ref="T3011:T3074" si="239">(((I3011/60/60/24)+DATE(1970,1,1)))</f>
        <v>41969.611574074079</v>
      </c>
      <c r="U3011">
        <f t="shared" si="235"/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2015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ref="U3038:U3101" si="240">YEAR(T3038)</f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40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40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40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40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40"/>
        <v>2016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40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40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40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40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40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40"/>
        <v>2016</v>
      </c>
    </row>
    <row r="3050" spans="1:21" ht="58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40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40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40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si="240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2015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s="10" t="s">
        <v>8315</v>
      </c>
      <c r="R3074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4">
        <f t="shared" ref="S3075:S3138" si="243">(((J3075/60/60/24)+DATE(1970,1,1)))</f>
        <v>42111.684027777781</v>
      </c>
      <c r="T3075" s="14">
        <f t="shared" ref="T3075:T3138" si="244">(((I3075/60/60/24)+DATE(1970,1,1)))</f>
        <v>42169.804861111115</v>
      </c>
      <c r="U3075">
        <f t="shared" si="240"/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2015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2016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ref="U3102:U3165" si="245">YEAR(T3102)</f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5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5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5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5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5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5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5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5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5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5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5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5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5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5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si="245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43.5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2015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2016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s="10" t="s">
        <v>8315</v>
      </c>
      <c r="R3138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4">
        <f t="shared" ref="S3139:S3202" si="248">(((J3139/60/60/24)+DATE(1970,1,1)))</f>
        <v>42807.885057870371</v>
      </c>
      <c r="T3139" s="14">
        <f t="shared" ref="T3139:T3202" si="249">(((I3139/60/60/24)+DATE(1970,1,1)))</f>
        <v>42858.8</v>
      </c>
      <c r="U3139">
        <f t="shared" si="245"/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2011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2012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ref="U3166:U3229" si="250">YEAR(T3166)</f>
        <v>2014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50"/>
        <v>2011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50"/>
        <v>2014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50"/>
        <v>2014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50"/>
        <v>2014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50"/>
        <v>2013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50"/>
        <v>2014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50"/>
        <v>2016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50"/>
        <v>2012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50"/>
        <v>2014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50"/>
        <v>2014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50"/>
        <v>2011</v>
      </c>
    </row>
    <row r="3178" spans="1:21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50"/>
        <v>2013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50"/>
        <v>2014</v>
      </c>
    </row>
    <row r="3180" spans="1:21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50"/>
        <v>2014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si="250"/>
        <v>2013</v>
      </c>
    </row>
    <row r="3182" spans="1:21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2012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s="10" t="s">
        <v>8315</v>
      </c>
      <c r="R3202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4">
        <f t="shared" ref="S3203:S3266" si="253">(((J3203/60/60/24)+DATE(1970,1,1)))</f>
        <v>41861.767094907409</v>
      </c>
      <c r="T3203" s="14">
        <f t="shared" ref="T3203:T3266" si="254">(((I3203/60/60/24)+DATE(1970,1,1)))</f>
        <v>41882.767094907409</v>
      </c>
      <c r="U3203">
        <f t="shared" si="250"/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2016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2017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2017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ref="U3230:U3293" si="255">YEAR(T3230)</f>
        <v>2015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5"/>
        <v>2014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5"/>
        <v>2014</v>
      </c>
    </row>
    <row r="3233" spans="1:21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5"/>
        <v>2016</v>
      </c>
    </row>
    <row r="3234" spans="1:21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5"/>
        <v>2016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5"/>
        <v>2017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5"/>
        <v>2017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5"/>
        <v>2016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5"/>
        <v>2016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5"/>
        <v>2015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5"/>
        <v>2015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5"/>
        <v>2015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5"/>
        <v>2017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5"/>
        <v>2014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5"/>
        <v>2014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>
        <f t="shared" si="255"/>
        <v>2015</v>
      </c>
    </row>
    <row r="3246" spans="1:21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2015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s="10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4">
        <f t="shared" ref="S3267:S3330" si="258">(((J3267/60/60/24)+DATE(1970,1,1)))</f>
        <v>42311.711979166663</v>
      </c>
      <c r="T3267" s="14">
        <f t="shared" ref="T3267:T3330" si="259">(((I3267/60/60/24)+DATE(1970,1,1)))</f>
        <v>42341.708333333328</v>
      </c>
      <c r="U3267">
        <f t="shared" si="255"/>
        <v>2015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ref="U3294:U3357" si="260">YEAR(T3294)</f>
        <v>2015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60"/>
        <v>2017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60"/>
        <v>2015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60"/>
        <v>2016</v>
      </c>
    </row>
    <row r="3298" spans="1:21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60"/>
        <v>2015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60"/>
        <v>2015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60"/>
        <v>2015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60"/>
        <v>2015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60"/>
        <v>2015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60"/>
        <v>2016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60"/>
        <v>2016</v>
      </c>
    </row>
    <row r="3305" spans="1:21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60"/>
        <v>2015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60"/>
        <v>2016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60"/>
        <v>2015</v>
      </c>
    </row>
    <row r="3308" spans="1:21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60"/>
        <v>2016</v>
      </c>
    </row>
    <row r="3309" spans="1:21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si="260"/>
        <v>2016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2015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s="10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4">
        <f t="shared" ref="S3331:S3394" si="263">(((J3331/60/60/24)+DATE(1970,1,1)))</f>
        <v>41837.323009259257</v>
      </c>
      <c r="T3331" s="14">
        <f t="shared" ref="T3331:T3394" si="264">(((I3331/60/60/24)+DATE(1970,1,1)))</f>
        <v>41847.958333333336</v>
      </c>
      <c r="U3331">
        <f t="shared" si="260"/>
        <v>2014</v>
      </c>
    </row>
    <row r="3332" spans="1:21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ref="U3358:U3421" si="265">YEAR(T3358)</f>
        <v>2016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5"/>
        <v>2014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5"/>
        <v>2014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5"/>
        <v>2017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5"/>
        <v>2016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5"/>
        <v>2014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5"/>
        <v>2015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5"/>
        <v>2014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5"/>
        <v>2016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5"/>
        <v>2015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5"/>
        <v>2015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5"/>
        <v>2015</v>
      </c>
    </row>
    <row r="3370" spans="1:21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5"/>
        <v>2015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5"/>
        <v>2017</v>
      </c>
    </row>
    <row r="3372" spans="1:21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5"/>
        <v>2016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si="265"/>
        <v>2015</v>
      </c>
    </row>
    <row r="3374" spans="1:21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s="10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4">
        <f t="shared" ref="S3395:S3458" si="268">(((J3395/60/60/24)+DATE(1970,1,1)))</f>
        <v>41923.921643518523</v>
      </c>
      <c r="T3395" s="14">
        <f t="shared" ref="T3395:T3458" si="269">(((I3395/60/60/24)+DATE(1970,1,1)))</f>
        <v>41949.031944444447</v>
      </c>
      <c r="U3395">
        <f t="shared" si="265"/>
        <v>2014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>
        <f t="shared" ref="U3422:U3485" si="270">YEAR(T3422)</f>
        <v>2016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70"/>
        <v>2015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70"/>
        <v>2015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70"/>
        <v>2015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70"/>
        <v>2015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70"/>
        <v>2014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70"/>
        <v>2014</v>
      </c>
    </row>
    <row r="3429" spans="1:21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70"/>
        <v>2014</v>
      </c>
    </row>
    <row r="3430" spans="1:21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70"/>
        <v>2015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70"/>
        <v>2016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70"/>
        <v>2014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70"/>
        <v>2014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70"/>
        <v>2016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70"/>
        <v>2014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70"/>
        <v>2014</v>
      </c>
    </row>
    <row r="3437" spans="1:21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si="270"/>
        <v>2016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s="10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4">
        <f t="shared" ref="S3459:S3522" si="273">(((J3459/60/60/24)+DATE(1970,1,1)))</f>
        <v>42016.706678240742</v>
      </c>
      <c r="T3459" s="14">
        <f t="shared" ref="T3459:T3522" si="274">(((I3459/60/60/24)+DATE(1970,1,1)))</f>
        <v>42047.249305555553</v>
      </c>
      <c r="U3459">
        <f t="shared" si="270"/>
        <v>2015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58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2015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ref="U3486:U3549" si="275">YEAR(T3486)</f>
        <v>2016</v>
      </c>
    </row>
    <row r="3487" spans="1:21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5"/>
        <v>2016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5"/>
        <v>2015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5"/>
        <v>2015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5"/>
        <v>2015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5"/>
        <v>2014</v>
      </c>
    </row>
    <row r="3492" spans="1:21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5"/>
        <v>2016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5"/>
        <v>2015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5"/>
        <v>2015</v>
      </c>
    </row>
    <row r="3495" spans="1:21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5"/>
        <v>2014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5"/>
        <v>2016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5"/>
        <v>2014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5"/>
        <v>2016</v>
      </c>
    </row>
    <row r="3499" spans="1:21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5"/>
        <v>2016</v>
      </c>
    </row>
    <row r="3500" spans="1:21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5"/>
        <v>2016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si="275"/>
        <v>2015</v>
      </c>
    </row>
    <row r="3502" spans="1:21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58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s="10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4">
        <f t="shared" ref="S3523:S3586" si="278">(((J3523/60/60/24)+DATE(1970,1,1)))</f>
        <v>41881.361342592594</v>
      </c>
      <c r="T3523" s="14">
        <f t="shared" ref="T3523:T3586" si="279">(((I3523/60/60/24)+DATE(1970,1,1)))</f>
        <v>41911.361342592594</v>
      </c>
      <c r="U3523">
        <f t="shared" si="275"/>
        <v>2014</v>
      </c>
    </row>
    <row r="3524" spans="1:21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2017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ref="U3550:U3613" si="280">YEAR(T3550)</f>
        <v>2016</v>
      </c>
    </row>
    <row r="3551" spans="1:21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80"/>
        <v>2015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80"/>
        <v>2016</v>
      </c>
    </row>
    <row r="3553" spans="1:21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80"/>
        <v>2014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80"/>
        <v>2014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80"/>
        <v>2015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80"/>
        <v>2015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80"/>
        <v>2016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80"/>
        <v>2014</v>
      </c>
    </row>
    <row r="3559" spans="1:21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80"/>
        <v>2014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80"/>
        <v>2015</v>
      </c>
    </row>
    <row r="3561" spans="1:21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80"/>
        <v>2015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80"/>
        <v>2015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80"/>
        <v>2015</v>
      </c>
    </row>
    <row r="3564" spans="1:21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80"/>
        <v>2016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si="280"/>
        <v>2016</v>
      </c>
    </row>
    <row r="3566" spans="1:21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2015</v>
      </c>
    </row>
    <row r="3569" spans="1:21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2015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58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s="10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4">
        <f t="shared" ref="S3587:S3650" si="283">(((J3587/60/60/24)+DATE(1970,1,1)))</f>
        <v>41964.716319444444</v>
      </c>
      <c r="T3587" s="14">
        <f t="shared" ref="T3587:T3650" si="284">(((I3587/60/60/24)+DATE(1970,1,1)))</f>
        <v>41994.716319444444</v>
      </c>
      <c r="U3587">
        <f t="shared" si="280"/>
        <v>2014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2015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2015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2015</v>
      </c>
    </row>
    <row r="3596" spans="1:21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2015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ref="U3614:U3677" si="285">YEAR(T3614)</f>
        <v>2014</v>
      </c>
    </row>
    <row r="3615" spans="1:21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5"/>
        <v>2014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5"/>
        <v>2015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5"/>
        <v>2015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5"/>
        <v>2015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5"/>
        <v>2017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5"/>
        <v>2015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5"/>
        <v>2016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5"/>
        <v>2015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5"/>
        <v>2016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5"/>
        <v>2014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5"/>
        <v>2014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5"/>
        <v>2016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5"/>
        <v>2015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5"/>
        <v>2014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si="285"/>
        <v>2016</v>
      </c>
    </row>
    <row r="3630" spans="1:21" ht="58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2017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2015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58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s="10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4">
        <f t="shared" ref="S3651:S3714" si="288">(((J3651/60/60/24)+DATE(1970,1,1)))</f>
        <v>41780.712893518517</v>
      </c>
      <c r="T3651" s="14">
        <f t="shared" ref="T3651:T3714" si="289">(((I3651/60/60/24)+DATE(1970,1,1)))</f>
        <v>41806.712893518517</v>
      </c>
      <c r="U3651">
        <f t="shared" si="285"/>
        <v>2014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58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ref="U3678:U3741" si="290">YEAR(T3678)</f>
        <v>2014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90"/>
        <v>2014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90"/>
        <v>2015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90"/>
        <v>2014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90"/>
        <v>2016</v>
      </c>
    </row>
    <row r="3683" spans="1:21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90"/>
        <v>2016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90"/>
        <v>2014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90"/>
        <v>2016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90"/>
        <v>2015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90"/>
        <v>2014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90"/>
        <v>2015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90"/>
        <v>2014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90"/>
        <v>2014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90"/>
        <v>2015</v>
      </c>
    </row>
    <row r="3692" spans="1:21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90"/>
        <v>2014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si="290"/>
        <v>2015</v>
      </c>
    </row>
    <row r="3694" spans="1:21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2015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2015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s="10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4">
        <f t="shared" ref="S3715:S3778" si="293">(((J3715/60/60/24)+DATE(1970,1,1)))</f>
        <v>42505.738032407404</v>
      </c>
      <c r="T3715" s="14">
        <f t="shared" ref="T3715:T3778" si="294">(((I3715/60/60/24)+DATE(1970,1,1)))</f>
        <v>42525.738032407404</v>
      </c>
      <c r="U3715">
        <f t="shared" si="290"/>
        <v>2016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2016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2015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2015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ref="U3742:U3805" si="295">YEAR(T3742)</f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5"/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5"/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5"/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5"/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5"/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5"/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5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5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5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5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5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5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5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5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si="295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s="10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4">
        <f t="shared" ref="S3779:S3842" si="298">(((J3779/60/60/24)+DATE(1970,1,1)))</f>
        <v>41887.111354166671</v>
      </c>
      <c r="T3779" s="14">
        <f t="shared" ref="T3779:T3842" si="299">(((I3779/60/60/24)+DATE(1970,1,1)))</f>
        <v>41909.166666666664</v>
      </c>
      <c r="U3779">
        <f t="shared" si="295"/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2015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2015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2015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ref="U3806:U3869" si="300">YEAR(T3806)</f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300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300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300"/>
        <v>2015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300"/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300"/>
        <v>2014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300"/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300"/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300"/>
        <v>2015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300"/>
        <v>2016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300"/>
        <v>2015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300"/>
        <v>2015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300"/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300"/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300"/>
        <v>2015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si="300"/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2016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2016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10" t="s">
        <v>8315</v>
      </c>
      <c r="R3842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4">
        <f t="shared" ref="S3843:S3906" si="303">(((J3843/60/60/24)+DATE(1970,1,1)))</f>
        <v>41780.785729166666</v>
      </c>
      <c r="T3843" s="14">
        <f t="shared" ref="T3843:T3906" si="304">(((I3843/60/60/24)+DATE(1970,1,1)))</f>
        <v>41840.785729166666</v>
      </c>
      <c r="U3843">
        <f t="shared" si="300"/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2015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ref="U3870:U3933" si="305">YEAR(T3870)</f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5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5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5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5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5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5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5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5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5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5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5"/>
        <v>2015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5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5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5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si="305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2015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2015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10" t="s">
        <v>8315</v>
      </c>
      <c r="R3906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4">
        <f t="shared" ref="S3907:S3970" si="308">(((J3907/60/60/24)+DATE(1970,1,1)))</f>
        <v>42124.623877314814</v>
      </c>
      <c r="T3907" s="14">
        <f t="shared" ref="T3907:T3970" si="309">(((I3907/60/60/24)+DATE(1970,1,1)))</f>
        <v>42166.958333333328</v>
      </c>
      <c r="U3907">
        <f t="shared" si="305"/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2016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ref="U3934:U3997" si="310">YEAR(T3934)</f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10"/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10"/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10"/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10"/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10"/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10"/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10"/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10"/>
        <v>2015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10"/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10"/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10"/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10"/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10"/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10"/>
        <v>2015</v>
      </c>
    </row>
    <row r="3949" spans="1:21" ht="58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si="310"/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58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2016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s="10" t="s">
        <v>8315</v>
      </c>
      <c r="R3970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4">
        <f t="shared" ref="S3971:S4034" si="313">(((J3971/60/60/24)+DATE(1970,1,1)))</f>
        <v>42601.854699074072</v>
      </c>
      <c r="T3971" s="14">
        <f t="shared" ref="T3971:T4034" si="314">(((I3971/60/60/24)+DATE(1970,1,1)))</f>
        <v>42611.163194444445</v>
      </c>
      <c r="U3971">
        <f t="shared" si="310"/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2015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2015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ref="U3998:U4061" si="315">YEAR(T3998)</f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5"/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5"/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5"/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5"/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5"/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5"/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5"/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5"/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5"/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5"/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5"/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5"/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5"/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5"/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si="315"/>
        <v>2015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58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2015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s="10" t="s">
        <v>8315</v>
      </c>
      <c r="R4034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4">
        <f t="shared" ref="S4035:S4098" si="318">(((J4035/60/60/24)+DATE(1970,1,1)))</f>
        <v>42614.268796296295</v>
      </c>
      <c r="T4035" s="14">
        <f t="shared" ref="T4035:T4098" si="319">(((I4035/60/60/24)+DATE(1970,1,1)))</f>
        <v>42645.375</v>
      </c>
      <c r="U4035">
        <f t="shared" si="315"/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2015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2015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ref="U4062:U4115" si="320">YEAR(T4062)</f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20"/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20"/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20"/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20"/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20"/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20"/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20"/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20"/>
        <v>2017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20"/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20"/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20"/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20"/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20"/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20"/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si="320"/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2017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2016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2015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2015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s="10" t="s">
        <v>8315</v>
      </c>
      <c r="R4098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4">
        <f t="shared" ref="S4099:S4115" si="323">(((J4099/60/60/24)+DATE(1970,1,1)))</f>
        <v>42344.824502314819</v>
      </c>
      <c r="T4099" s="14">
        <f t="shared" ref="T4099:T4115" si="324">(((I4099/60/60/24)+DATE(1970,1,1)))</f>
        <v>42400.996527777781</v>
      </c>
      <c r="U4099">
        <f t="shared" si="320"/>
        <v>2016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2017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2016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5" priority="6" operator="equal">
      <formula>"Failed"</formula>
    </cfRule>
    <cfRule type="cellIs" dxfId="4" priority="7" operator="equal">
      <formula>"Failed"</formula>
    </cfRule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00B05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56CA-F63C-4A1B-AD91-0DC6307D2ABA}">
  <dimension ref="A1:F6"/>
  <sheetViews>
    <sheetView workbookViewId="0">
      <selection activeCell="E17" sqref="E17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  <col min="7" max="7" width="5.81640625" bestFit="1" customWidth="1"/>
    <col min="8" max="8" width="4.17968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17968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5429687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1796875" bestFit="1" customWidth="1"/>
    <col min="32" max="32" width="8.81640625" bestFit="1" customWidth="1"/>
    <col min="33" max="33" width="5.81640625" bestFit="1" customWidth="1"/>
    <col min="34" max="34" width="4.17968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E660-8016-4A53-8D7C-216E438FB267}">
  <dimension ref="A1:E7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4.17968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8363</v>
      </c>
    </row>
    <row r="4" spans="1:5" x14ac:dyDescent="0.35">
      <c r="A4" s="11" t="s">
        <v>8364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1092F-F676-4C82-90BA-AB38DE6F5EA5}">
  <dimension ref="A1:F17"/>
  <sheetViews>
    <sheetView topLeftCell="A4" workbookViewId="0">
      <selection activeCell="J18" sqref="J18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5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BBFF-E873-4A27-BDC1-EE3EB6DD4AD2}">
  <dimension ref="A1:D6"/>
  <sheetViews>
    <sheetView workbookViewId="0">
      <selection activeCell="D2" sqref="D2:D6"/>
    </sheetView>
  </sheetViews>
  <sheetFormatPr defaultRowHeight="14.5" x14ac:dyDescent="0.35"/>
  <cols>
    <col min="1" max="1" width="32" bestFit="1" customWidth="1"/>
    <col min="2" max="2" width="59.1796875" customWidth="1"/>
    <col min="3" max="3" width="39.453125" customWidth="1"/>
  </cols>
  <sheetData>
    <row r="1" spans="1:4" x14ac:dyDescent="0.35">
      <c r="A1" s="16" t="s">
        <v>8379</v>
      </c>
      <c r="B1" s="16" t="s">
        <v>8380</v>
      </c>
      <c r="C1" s="16" t="s">
        <v>8381</v>
      </c>
      <c r="D1" s="16" t="s">
        <v>8382</v>
      </c>
    </row>
    <row r="2" spans="1:4" ht="29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VLOOKUP(A2,Kickstarter!B:F,4,FALSE)</f>
        <v>2020</v>
      </c>
    </row>
    <row r="3" spans="1:4" ht="29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VLOOKUP(A3,Kickstarter!B:F,4,FALSE)</f>
        <v>2020</v>
      </c>
    </row>
    <row r="4" spans="1:4" ht="29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VLOOKUP(A4,Kickstarter!B:F,4,FALSE)</f>
        <v>2576</v>
      </c>
    </row>
    <row r="5" spans="1:4" ht="29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VLOOKUP(A5,Kickstarter!B:F,4,FALSE)</f>
        <v>1168</v>
      </c>
    </row>
    <row r="6" spans="1:4" ht="43.5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VLOOKUP(A6,Kickstarter!B:F,4,FALSE)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BD67-817E-4413-BF34-7510C62267B7}">
  <dimension ref="A1:C14"/>
  <sheetViews>
    <sheetView tabSelected="1" workbookViewId="0">
      <selection activeCell="B2" sqref="B2"/>
    </sheetView>
  </sheetViews>
  <sheetFormatPr defaultRowHeight="14.5" x14ac:dyDescent="0.35"/>
  <cols>
    <col min="1" max="1" width="27.7265625" bestFit="1" customWidth="1"/>
    <col min="2" max="2" width="10.1796875" bestFit="1" customWidth="1"/>
    <col min="3" max="3" width="11.17968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8383</v>
      </c>
      <c r="B2" s="17" t="e">
        <f>AVERAGE(#REF!)</f>
        <v>#REF!</v>
      </c>
      <c r="C2" s="17" t="e">
        <f>AVERAGE(#REF!)</f>
        <v>#REF!</v>
      </c>
    </row>
    <row r="3" spans="1:3" x14ac:dyDescent="0.35">
      <c r="A3" t="s">
        <v>8384</v>
      </c>
      <c r="B3" s="17" t="e">
        <f>MEDIAN(#REF!)</f>
        <v>#REF!</v>
      </c>
      <c r="C3" s="17" t="e">
        <f>MEDIAN(#REF!)</f>
        <v>#REF!</v>
      </c>
    </row>
    <row r="4" spans="1:3" x14ac:dyDescent="0.35">
      <c r="A4" t="s">
        <v>8409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t="s">
        <v>8410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5">
      <c r="A6" t="s">
        <v>8411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5">
      <c r="A7" t="s">
        <v>8412</v>
      </c>
      <c r="B7" s="17" t="e">
        <f>B5-B6</f>
        <v>#REF!</v>
      </c>
      <c r="C7" s="17" t="e">
        <f>C5-C6</f>
        <v>#REF!</v>
      </c>
    </row>
    <row r="8" spans="1:3" x14ac:dyDescent="0.35">
      <c r="B8" s="17"/>
      <c r="C8" s="17"/>
    </row>
    <row r="9" spans="1:3" x14ac:dyDescent="0.35">
      <c r="A9" t="s">
        <v>8385</v>
      </c>
      <c r="B9" s="17" t="e">
        <f>AVERAGE(#REF!)</f>
        <v>#REF!</v>
      </c>
      <c r="C9" s="17" t="e">
        <f>AVERAGE(#REF!)</f>
        <v>#REF!</v>
      </c>
    </row>
    <row r="10" spans="1:3" x14ac:dyDescent="0.35">
      <c r="A10" t="s">
        <v>8386</v>
      </c>
      <c r="B10" s="17" t="e">
        <f>MEDIAN(#REF!)</f>
        <v>#REF!</v>
      </c>
      <c r="C10" s="17" t="e">
        <f>MEDIAN(#REF!)</f>
        <v>#REF!</v>
      </c>
    </row>
    <row r="11" spans="1:3" x14ac:dyDescent="0.35">
      <c r="A11" t="s">
        <v>8413</v>
      </c>
      <c r="B11" s="17" t="e">
        <f>_xlfn.STDEV.P(#REF!)</f>
        <v>#REF!</v>
      </c>
      <c r="C11" s="17" t="e">
        <f>_xlfn.STDEV.P(#REF!)</f>
        <v>#REF!</v>
      </c>
    </row>
    <row r="12" spans="1:3" x14ac:dyDescent="0.35">
      <c r="A12" t="s">
        <v>8414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5">
      <c r="A13" t="s">
        <v>8415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5">
      <c r="A14" t="s">
        <v>8416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 on Launch Date</vt:lpstr>
      <vt:lpstr>Edinburgh Research</vt:lpstr>
      <vt:lpstr>Descriptive Statistics</vt:lpstr>
      <vt:lpstr>Box Plot for Outcomes by Goals</vt:lpstr>
      <vt:lpstr>Box and Whisper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Henry</cp:lastModifiedBy>
  <dcterms:created xsi:type="dcterms:W3CDTF">2017-04-20T15:17:24Z</dcterms:created>
  <dcterms:modified xsi:type="dcterms:W3CDTF">2022-06-12T15:57:09Z</dcterms:modified>
</cp:coreProperties>
</file>