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<sst xmlns="http://schemas.openxmlformats.org/spreadsheetml/2006/main" count="54" uniqueCount="19">
  <si>
    <t>Start Date</t>
  </si>
  <si>
    <t>End Date</t>
  </si>
  <si>
    <t>Timeline</t>
  </si>
  <si>
    <t>FPGA Keyboard Piano</t>
  </si>
  <si>
    <t>Proposal</t>
  </si>
  <si>
    <t>Revised Proposal</t>
  </si>
  <si>
    <t>Base Piano Design</t>
  </si>
  <si>
    <t>Ocatave Switches</t>
  </si>
  <si>
    <t>Piano Graphic</t>
  </si>
  <si>
    <t>Real Time Graphic</t>
  </si>
  <si>
    <t>Sustain Switch</t>
  </si>
  <si>
    <t>Song Buttons</t>
  </si>
  <si>
    <t>If you want to edit this, please copy the sheet, which will give you edit access.  First, make sure you are signed in to your Google account.  Then, on the sheet, click File &gt; Make a Copy.  Now, after you save it your own Drive, you should be able to modify it.</t>
  </si>
  <si>
    <r>
      <rPr>
        <b/>
      </rPr>
      <t>Updated Gantt Chart Template</t>
    </r>
    <r>
      <t>: allowing for single-day events to show up, and including a white bar to indicate the current day during a given task (the "Active" color was changed to orange to make the current day more visible).</t>
    </r>
  </si>
  <si>
    <t>First day -------------------------------------------Last Day</t>
  </si>
  <si>
    <t xml:space="preserve">Gantt Chart </t>
  </si>
  <si>
    <t>10-10-2018-------------------------------------------12-07-2018</t>
  </si>
  <si>
    <t>Project Demo</t>
  </si>
  <si>
    <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</si>
</sst>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6">
    <font>
      <sz val="10.0"/>
      <color rgb="FF000000"/>
      <name val="Arial"/>
    </font>
    <font>
      <b/>
    </font>
    <font>
      <b/>
      <sz val="12.0"/>
      <name val="Arial"/>
    </font>
    <font>
      <name val="Arial"/>
    </font>
    <font/>
    <font>
      <b/>
      <name val="Arial"/>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right" readingOrder="0" vertical="bottom"/>
    </xf>
    <xf borderId="1" fillId="0" fontId="3" numFmtId="164" xfId="0" applyAlignment="1" applyBorder="1" applyFont="1" applyNumberFormat="1">
      <alignment horizontal="right" vertical="bottom"/>
    </xf>
    <xf borderId="1" fillId="0" fontId="3" numFmtId="165" xfId="0" applyAlignment="1" applyBorder="1" applyFont="1" applyNumberFormat="1">
      <alignment horizontal="right" vertical="bottom"/>
    </xf>
    <xf borderId="2" fillId="0" fontId="4" numFmtId="0" xfId="0" applyBorder="1" applyFont="1"/>
    <xf borderId="1" fillId="0" fontId="5" numFmtId="0" xfId="0" applyAlignment="1" applyBorder="1" applyFont="1">
      <alignment horizontal="right" vertical="bottom"/>
    </xf>
    <xf borderId="3" fillId="0" fontId="4" numFmtId="0" xfId="0" applyBorder="1" applyFont="1"/>
    <xf borderId="1" fillId="0" fontId="3" numFmtId="164" xfId="0" applyAlignment="1" applyBorder="1" applyFont="1" applyNumberFormat="1">
      <alignment horizontal="right" readingOrder="0" vertical="bottom"/>
    </xf>
    <xf borderId="0" fillId="0" fontId="5" numFmtId="0" xfId="0" applyAlignment="1" applyFont="1">
      <alignment horizontal="right" vertical="bottom"/>
    </xf>
    <xf borderId="0" fillId="0" fontId="3" numFmtId="164" xfId="0" applyAlignment="1" applyFont="1" applyNumberFormat="1">
      <alignment horizontal="right" readingOrder="0" vertical="bottom"/>
    </xf>
    <xf borderId="0" fillId="0" fontId="3" numFmtId="165" xfId="0" applyAlignment="1" applyFont="1" applyNumberFormat="1">
      <alignment horizontal="right" vertical="bottom"/>
    </xf>
    <xf borderId="0" fillId="0" fontId="4" numFmtId="0" xfId="0" applyAlignment="1" applyFont="1">
      <alignment readingOrder="0"/>
    </xf>
    <xf borderId="1" fillId="0" fontId="3" numFmtId="0" xfId="0" applyAlignment="1" applyBorder="1" applyFont="1">
      <alignment vertical="bottom"/>
    </xf>
    <xf borderId="1" fillId="0" fontId="5" numFmtId="0" xfId="0" applyAlignment="1" applyBorder="1" applyFont="1">
      <alignment vertical="bottom"/>
    </xf>
    <xf borderId="0" fillId="0" fontId="5" numFmtId="0" xfId="0" applyAlignment="1" applyFont="1">
      <alignment vertical="bottom"/>
    </xf>
    <xf borderId="1" fillId="0" fontId="4" numFmtId="0" xfId="0" applyAlignment="1" applyBorder="1" applyFont="1">
      <alignment readingOrder="0"/>
    </xf>
    <xf borderId="0" fillId="0" fontId="3" numFmtId="0" xfId="0" applyAlignment="1" applyFont="1">
      <alignment vertical="bottom"/>
    </xf>
    <xf borderId="1" fillId="0" fontId="4" numFmtId="0" xfId="0" applyBorder="1" applyFont="1"/>
    <xf borderId="1" fillId="0" fontId="1" numFmtId="0" xfId="0" applyAlignment="1" applyBorder="1" applyFont="1">
      <alignment readingOrder="0"/>
    </xf>
    <xf borderId="1" fillId="0" fontId="3" numFmtId="0" xfId="0" applyAlignment="1" applyBorder="1" applyFont="1">
      <alignment horizontal="left" readingOrder="0" vertical="bottom"/>
    </xf>
    <xf borderId="1" fillId="0" fontId="5" numFmtId="0" xfId="0" applyAlignment="1" applyBorder="1" applyFont="1">
      <alignment horizontal="right" readingOrder="0" vertical="bottom"/>
    </xf>
    <xf borderId="1" fillId="0" fontId="3" numFmtId="0" xfId="0" applyAlignment="1" applyBorder="1" applyFont="1">
      <alignment horizontal="right" readingOrder="0" vertical="bottom"/>
    </xf>
    <xf borderId="1" fillId="0" fontId="3" numFmtId="165" xfId="0" applyAlignment="1" applyBorder="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4"/>
    <col customWidth="1" min="2" max="2" width="26.86"/>
    <col customWidth="1" min="3" max="3" width="13.14"/>
    <col customWidth="1" min="4" max="4" width="14.29"/>
    <col customWidth="1" min="5" max="5" width="46.57"/>
  </cols>
  <sheetData>
    <row r="1">
      <c r="C1" s="1" t="s">
        <v>0</v>
      </c>
      <c r="D1" s="1" t="s">
        <v>1</v>
      </c>
      <c r="E1" s="1" t="s">
        <v>2</v>
      </c>
      <c r="F1" s="1"/>
    </row>
    <row r="2">
      <c r="B2" s="2" t="s">
        <v>3</v>
      </c>
      <c r="C2" s="3">
        <v>43383.0</v>
      </c>
      <c r="D2" s="4">
        <v>43441.0</v>
      </c>
      <c r="E2" s="5"/>
    </row>
    <row r="3">
      <c r="B3" s="6" t="s">
        <v>4</v>
      </c>
      <c r="C3" s="3">
        <v>43383.0</v>
      </c>
      <c r="D3" s="4">
        <v>43392.0</v>
      </c>
      <c r="E3" s="7" t="str">
        <f>IFERROR(__xludf.DUMMYFUNCTION("SPARKLINE({int(C3)-int($C$2),int(D3)-int(C3)},{""charttype"",""bar"";""color1"",""white"";""color2"",if(F3=""Complete"",""grey"",if(today()&gt;D3,""red"",if(AND(today()&gt;C3,today()&lt;D3,F3=""Upcoming""),""darkred"",if(AND(today()&gt;C3,today()&lt;D3),""green"",if(F3="&amp;"""Active"",""yellow"",""green"")))));""max"",int($D$2)-int($C$2)})"),"")</f>
        <v/>
      </c>
    </row>
    <row r="4">
      <c r="B4" s="6" t="s">
        <v>5</v>
      </c>
      <c r="C4" s="3">
        <v>43392.0</v>
      </c>
      <c r="D4" s="4">
        <v>43399.0</v>
      </c>
      <c r="E4" s="7" t="str">
        <f>IFERROR(__xludf.DUMMYFUNCTION("SPARKLINE({int(C4)-int($C$2),int(D4)-int(C4)},{""charttype"",""bar"";""color1"",""white"";""color2"",if(F4=""Complete"",""grey"",if(today()&gt;D4,""red"",if(AND(today()&gt;C4,today()&lt;D4,F4=""Upcoming""),""darkred"",if(AND(today()&gt;C4,today()&lt;D4),""yellow"",if(F4"&amp;"=""Active"",""yellow"",""green"")))));""max"",int($D$2)-int($C$2)})"),"")</f>
        <v/>
      </c>
    </row>
    <row r="5">
      <c r="B5" s="6" t="s">
        <v>6</v>
      </c>
      <c r="C5" s="3">
        <v>43399.0</v>
      </c>
      <c r="D5" s="4">
        <v>43441.0</v>
      </c>
      <c r="E5" s="7" t="str">
        <f>IFERROR(__xludf.DUMMYFUNCTION("SPARKLINE({int(C5)-int($C$2),int(D5)-int(C5)},{""charttype"",""bar"";""color1"",""white"";""color2"",if(F5=""Complete"",""grey"",if(today()&gt;D5,""red"",if(AND(today()&gt;C5,today()&lt;D5,F5=""Upcoming""),""darkred"",if(AND(today()&gt;C5,today()&lt;D5),""yellow"",if(F5"&amp;"=""Active"",""yellow"",""green"")))));""max"",int($D$2)-int($C$2)})"),"")</f>
        <v/>
      </c>
    </row>
    <row r="6">
      <c r="B6" s="6" t="s">
        <v>7</v>
      </c>
      <c r="C6" s="3">
        <v>43419.0</v>
      </c>
      <c r="D6" s="4">
        <v>43441.0</v>
      </c>
      <c r="E6" s="7" t="str">
        <f>IFERROR(__xludf.DUMMYFUNCTION("SPARKLINE({int(C6)-int($C$2),int(D6)-int(C6)},{""charttype"",""bar"";""color1"",""white"";""color2"",if(F6=""Complete"",""grey"",if(today()&gt;D6,""red"",if(AND(today()&gt;C6,today()&lt;D6,F6=""Upcoming""),""darkred"",if(AND(today()&gt;C6,today()&lt;D6),""yellow"",if(F6"&amp;"=""Active"",""yellow"",""green"")))));""max"",int($D$2)-int($C$2)})"),"")</f>
        <v/>
      </c>
    </row>
    <row r="7">
      <c r="B7" s="6" t="s">
        <v>8</v>
      </c>
      <c r="C7" s="3">
        <v>43423.0</v>
      </c>
      <c r="D7" s="4">
        <v>43441.0</v>
      </c>
      <c r="E7" s="7" t="str">
        <f>IFERROR(__xludf.DUMMYFUNCTION("SPARKLINE({int(C7)-int($C$2),int(D7)-int(C7)},{""charttype"",""bar"";""color1"",""white"";""color2"",if(F7=""Complete"",""grey"",if(today()&gt;D7,""red"",if(AND(today()&gt;C7,today()&lt;D7,F7=""Upcoming""),""darkred"",if(AND(today()&gt;C7,today()&lt;D7),""yellow"",if(F7"&amp;"=""Active"",""yellow"",""green"")))));""max"",int($D$2)-int($C$2)})"),"")</f>
        <v/>
      </c>
    </row>
    <row r="8">
      <c r="B8" s="6" t="s">
        <v>9</v>
      </c>
      <c r="C8" s="3">
        <v>43427.0</v>
      </c>
      <c r="D8" s="4">
        <v>43441.0</v>
      </c>
      <c r="E8" s="7" t="str">
        <f>IFERROR(__xludf.DUMMYFUNCTION("SPARKLINE({int(C8)-int($C$2),int(D8)-int(C8)},{""charttype"",""bar"";""color1"",""white"";""color2"",if(F8=""Complete"",""grey"",if(today()&gt;D8,""red"",if(AND(today()&gt;C8,today()&lt;D8,F8=""Upcoming""),""darkred"",if(AND(today()&gt;C8,today()&lt;D8),""yellow"",if(F8"&amp;"=""Active"",""yellow"",""green"")))));""max"",int($D$2)-int($C$2)})"),"")</f>
        <v/>
      </c>
    </row>
    <row r="9">
      <c r="B9" s="6" t="s">
        <v>10</v>
      </c>
      <c r="C9" s="8">
        <v>43430.0</v>
      </c>
      <c r="D9" s="4">
        <v>43441.0</v>
      </c>
      <c r="E9" s="7" t="str">
        <f>IFERROR(__xludf.DUMMYFUNCTION("SPARKLINE({int(C9)-int($C$2),int(D9)-int(C9)},{""charttype"",""bar"";""color1"",""white"";""color2"",if(F9=""Complete"",""grey"",if(today()&gt;D9,""red"",if(AND(today()&gt;C9,today()&lt;D9,F9=""Upcoming""),""darkred"",if(AND(today()&gt;C9,today()&lt;D9),""yellow"",if(F9"&amp;"=""Active"",""yellow"",""green"")))));""max"",int($D$2)-int($C$2)})"),"")</f>
        <v/>
      </c>
    </row>
    <row r="10">
      <c r="B10" s="6" t="s">
        <v>11</v>
      </c>
      <c r="C10" s="8">
        <v>43440.0</v>
      </c>
      <c r="D10" s="4">
        <v>43441.0</v>
      </c>
      <c r="E10" s="7" t="str">
        <f>IFERROR(__xludf.DUMMYFUNCTION("SPARKLINE({int(C10)-int($C$2),int(D10)-int(C10)},{""charttype"",""bar"";""color1"",""white"";""color2"",if(F10=""Complete"",""grey"",if(today()&gt;D10,""red"",if(AND(today()&gt;C10,today()&lt;D10,F10=""Upcoming""),""darkred"",if(AND(today()&gt;C10,today()&lt;D10),""yell"&amp;"ow"",if(F10=""Active"",""yellow"",""green"")))));""max"",int($D$2)-int($C$2)})"),"")</f>
        <v/>
      </c>
    </row>
    <row r="11">
      <c r="B11" s="9"/>
      <c r="C11" s="10"/>
      <c r="D11" s="11"/>
    </row>
    <row r="13">
      <c r="A13" s="12" t="s">
        <v>12</v>
      </c>
    </row>
    <row r="15">
      <c r="A15" s="12" t="s">
        <v>13</v>
      </c>
    </row>
    <row r="16">
      <c r="A16" s="13"/>
      <c r="B16" s="14" t="s">
        <v>0</v>
      </c>
      <c r="C16" s="14" t="s">
        <v>1</v>
      </c>
      <c r="D16" s="14" t="s">
        <v>2</v>
      </c>
      <c r="E16" s="15"/>
    </row>
    <row r="17">
      <c r="A17" s="2" t="s">
        <v>3</v>
      </c>
      <c r="B17" s="3">
        <v>43383.0</v>
      </c>
      <c r="C17" s="4">
        <v>43441.0</v>
      </c>
      <c r="D17" s="16" t="s">
        <v>14</v>
      </c>
      <c r="E17" s="17"/>
    </row>
    <row r="18">
      <c r="A18" s="6" t="s">
        <v>4</v>
      </c>
      <c r="B18" s="3">
        <v>43383.0</v>
      </c>
      <c r="C18" s="4">
        <v>43392.0</v>
      </c>
      <c r="D18" s="13" t="str">
        <f>IFERROR(__xludf.DUMMYFUNCTION("SPARKLINE(if(OR(today()&lt;B18,today()&gt;C18),{int(B18)-int($B$17),if(B18=C18,1,int(C18)-int(B18))},{int(B18)-int($B$17),today()-int(B18),1,int(C18)-today()}),{""charttype"",""bar"";""color1"",""white"";""color2"",if(E18=""Complete"",""grey"",if(today()&gt;C18,"""&amp;"red"",if(AND(today()&gt;B18,today()&lt;C18,E18=""Upcoming""),""darkred"",if(AND(today()&gt;B18,today()&lt;C18),""green"",if(E18=""Active"",""orange"",""green"")))));""max"",int($C$17)-int($B$17)})"),"")</f>
        <v/>
      </c>
      <c r="E18" s="17"/>
    </row>
    <row r="19">
      <c r="A19" s="6" t="s">
        <v>5</v>
      </c>
      <c r="B19" s="3">
        <v>43392.0</v>
      </c>
      <c r="C19" s="4">
        <v>43399.0</v>
      </c>
      <c r="D19" s="13" t="str">
        <f>IFERROR(__xludf.DUMMYFUNCTION("SPARKLINE(if(OR(today()&lt;B19,today()&gt;C19),{int(B19)-int($B$17),if(B19=C19,1,int(C19)-int(B19))},{int(B19)-int($B$17),today()-int(B19),1,int(C19)-today()}),{""charttype"",""bar"";""color1"",""white"";""color2"",if(E19=""Complete"",""grey"",if(today()&gt;C19,"""&amp;"red"",if(AND(today()&gt;B19,today()&lt;C19,E19=""Upcoming""),""darkred"",if(AND(today()&gt;B19,today()&lt;C19),""orange"",if(E19=""Active"",""orange"",""green"")))));""max"",int($C$17)-int($B$17)})"),"")</f>
        <v/>
      </c>
      <c r="E19" s="17"/>
    </row>
    <row r="20">
      <c r="A20" s="6" t="s">
        <v>6</v>
      </c>
      <c r="B20" s="3">
        <v>43399.0</v>
      </c>
      <c r="C20" s="4">
        <v>43441.0</v>
      </c>
      <c r="D20" s="13" t="str">
        <f>IFERROR(__xludf.DUMMYFUNCTION("SPARKLINE(if(OR(today()&lt;B20,today()&gt;C20),{int(B20)-int($B$17),if(B20=C20,1,int(C20)-int(B20))},{int(B20)-int($B$17),today()-int(B20),1,int(C20)-today()}),{""charttype"",""bar"";""color1"",""white"";""color2"",if(E20=""Complete"",""grey"",if(today()&gt;C20,"""&amp;"red"",if(AND(today()&gt;B20,today()&lt;C20,E20=""Upcoming""),""darkred"",if(AND(today()&gt;B20,today()&lt;C20),""orange"",if(E20=""Active"",""orange"",""green"")))));""max"",int($C$17)-int($B$17)})"),"")</f>
        <v/>
      </c>
      <c r="E20" s="17"/>
    </row>
    <row r="21">
      <c r="A21" s="6" t="s">
        <v>7</v>
      </c>
      <c r="B21" s="3">
        <v>43419.0</v>
      </c>
      <c r="C21" s="4">
        <v>43441.0</v>
      </c>
      <c r="D21" s="13" t="str">
        <f>IFERROR(__xludf.DUMMYFUNCTION("SPARKLINE(if(OR(today()&lt;B21,today()&gt;C21),{int(B21)-int($B$17),if(B21=C21,1,int(C21)-int(B21))},{int(B21)-int($B$17),today()-int(B21),1,int(C21)-today()}),{""charttype"",""bar"";""color1"",""white"";""color2"",if(E21=""Complete"",""grey"",if(today()&gt;C21,"""&amp;"red"",if(AND(today()&gt;B21,today()&lt;C21,E21=""Upcoming""),""darkred"",if(AND(today()&gt;B21,today()&lt;C21),""orange"",if(E21=""Active"",""orange"",""green"")))));""max"",int($C$17)-int($B$17)})"),"")</f>
        <v/>
      </c>
      <c r="E21" s="17"/>
    </row>
    <row r="22">
      <c r="A22" s="6" t="s">
        <v>8</v>
      </c>
      <c r="B22" s="3">
        <v>43423.0</v>
      </c>
      <c r="C22" s="4">
        <v>43441.0</v>
      </c>
      <c r="D22" s="13" t="str">
        <f>IFERROR(__xludf.DUMMYFUNCTION("SPARKLINE(if(OR(today()&lt;B22,today()&gt;C22),{int(B22)-int($B$17),if(B22=C22,1,int(C22)-int(B22))},{int(B22)-int($B$17),today()-int(B22),1,int(C22)-today()}),{""charttype"",""bar"";""color1"",""white"";""color2"",if(E22=""Complete"",""grey"",if(today()&gt;C22,"""&amp;"red"",if(AND(today()&gt;B22,today()&lt;C22,E22=""Upcoming""),""darkred"",if(AND(today()&gt;B22,today()&lt;C22),""orange"",if(E22=""Active"",""orange"",""green"")))));""max"",int($C$17)-int($B$17)})"),"")</f>
        <v/>
      </c>
      <c r="E22" s="17"/>
    </row>
    <row r="23">
      <c r="A23" s="6" t="s">
        <v>9</v>
      </c>
      <c r="B23" s="3">
        <v>43427.0</v>
      </c>
      <c r="C23" s="4">
        <v>43441.0</v>
      </c>
      <c r="D23" s="13" t="str">
        <f>IFERROR(__xludf.DUMMYFUNCTION("SPARKLINE(if(OR(today()&lt;B23,today()&gt;C23),{int(B23)-int($B$17),if(B23=C23,1,int(C23)-int(B23))},{int(B23)-int($B$17),today()-int(B23),1,int(C23)-today()}),{""charttype"",""bar"";""color1"",""white"";""color2"",if(E23=""Complete"",""grey"",if(today()&gt;C23,"""&amp;"red"",if(AND(today()&gt;B23,today()&lt;C23,E23=""Upcoming""),""darkred"",if(AND(today()&gt;B23,today()&lt;C23),""orange"",if(E23=""Active"",""orange"",""green"")))));""max"",int($C$17)-int($B$17)})"),"")</f>
        <v/>
      </c>
      <c r="E23" s="17"/>
    </row>
    <row r="24">
      <c r="A24" s="6" t="s">
        <v>10</v>
      </c>
      <c r="B24" s="8">
        <v>43430.0</v>
      </c>
      <c r="C24" s="4">
        <v>43441.0</v>
      </c>
      <c r="D24" s="13" t="str">
        <f>IFERROR(__xludf.DUMMYFUNCTION("SPARKLINE(if(OR(today()&lt;B24,today()&gt;C24),{int(B24)-int($B$17),if(B24=C24,1,int(C24)-int(B24))},{int(B24)-int($B$17),today()-int(B24),1,int(C24)-today()}),{""charttype"",""bar"";""color1"",""white"";""color2"",if(E24=""Complete"",""grey"",if(today()&gt;C24,"""&amp;"red"",if(AND(today()&gt;B24,today()&lt;C24,E24=""Upcoming""),""darkred"",if(AND(today()&gt;B24,today()&lt;C24),""orange"",if(E24=""Active"",""orange"",""green"")))));""max"",int($C$17)-int($B$17)})"),"")</f>
        <v/>
      </c>
      <c r="E24" s="17"/>
    </row>
    <row r="25">
      <c r="A25" s="6" t="s">
        <v>11</v>
      </c>
      <c r="B25" s="8">
        <v>43440.0</v>
      </c>
      <c r="C25" s="4">
        <v>43441.0</v>
      </c>
      <c r="D25" s="13" t="str">
        <f>IFERROR(__xludf.DUMMYFUNCTION("SPARKLINE(if(OR(today()&lt;B25,today()&gt;C25),{int(B25)-int($B$17),if(B25=C25,1,int(C25)-int(B25))},{int(B25)-int($B$17),today()-int(B25),1,int(C25)-today()}),{""charttype"",""bar"";""color1"",""white"";""color2"",if(E25=""Complete"",""grey"",if(today()&gt;C25,"""&amp;"red"",if(AND(today()&gt;B25,today()&lt;C25,E25=""Upcoming""),""darkred"",if(AND(today()&gt;B25,today()&lt;C25),""orange"",if(E25=""Active"",""orange"",""green"")))));""max"",int($C$17)-int($B$17)})"),"")</f>
        <v/>
      </c>
      <c r="E25" s="17"/>
    </row>
    <row r="26">
      <c r="A26" s="17"/>
      <c r="B26" s="17"/>
      <c r="C26" s="15"/>
      <c r="D26" s="17"/>
      <c r="E26" s="17"/>
    </row>
    <row r="27">
      <c r="A27" s="12"/>
    </row>
    <row r="30">
      <c r="A30" s="18"/>
      <c r="B30" s="19" t="s">
        <v>0</v>
      </c>
      <c r="C30" s="19" t="s">
        <v>1</v>
      </c>
      <c r="D30" s="19" t="s">
        <v>2</v>
      </c>
    </row>
    <row r="31">
      <c r="A31" s="2" t="s">
        <v>3</v>
      </c>
      <c r="B31" s="3">
        <v>43383.0</v>
      </c>
      <c r="C31" s="4">
        <v>43441.0</v>
      </c>
      <c r="D31" s="18"/>
    </row>
    <row r="32">
      <c r="A32" s="6" t="s">
        <v>4</v>
      </c>
      <c r="B32" s="3">
        <v>43383.0</v>
      </c>
      <c r="C32" s="4">
        <v>43392.0</v>
      </c>
      <c r="D32" s="18" t="str">
        <f>IFERROR(__xludf.DUMMYFUNCTION("SPARKLINE({int(B32)-int($C$2),int(C32)-int(B32)},{""charttype"",""bar"";""color1"",""white"";""color2"",if(E32=""Complete"",""grey"",if(today()&gt;C32,""red"",if(AND(today()&gt;B32,today()&lt;C32,E32=""Upcoming""),""darkred"",if(AND(today()&gt;B32,today()&lt;C32),""gree"&amp;"n"",if(E32=""Active"",""yellow"",""green"")))));""max"",int($D$2)-int($C$2)})"),"")</f>
        <v/>
      </c>
    </row>
    <row r="33">
      <c r="A33" s="6" t="s">
        <v>5</v>
      </c>
      <c r="B33" s="3">
        <v>43392.0</v>
      </c>
      <c r="C33" s="4">
        <v>43399.0</v>
      </c>
      <c r="D33" s="18" t="str">
        <f>IFERROR(__xludf.DUMMYFUNCTION("SPARKLINE({int(B33)-int($C$2),int(C33)-int(B33)},{""charttype"",""bar"";""color1"",""white"";""color2"",if(E33=""Complete"",""grey"",if(today()&gt;C33,""red"",if(AND(today()&gt;B33,today()&lt;C33,E33=""Upcoming""),""darkred"",if(AND(today()&gt;B33,today()&lt;C33),""yell"&amp;"ow"",if(E33=""Active"",""yellow"",""green"")))));""max"",int($D$2)-int($C$2)})"),"")</f>
        <v/>
      </c>
    </row>
    <row r="34">
      <c r="A34" s="6" t="s">
        <v>6</v>
      </c>
      <c r="B34" s="3">
        <v>43399.0</v>
      </c>
      <c r="C34" s="4">
        <v>43441.0</v>
      </c>
      <c r="D34" s="18" t="str">
        <f>IFERROR(__xludf.DUMMYFUNCTION("SPARKLINE({int(B34)-int($C$2),int(C34)-int(B34)},{""charttype"",""bar"";""color1"",""white"";""color2"",if(E34=""Complete"",""grey"",if(today()&gt;C34,""red"",if(AND(today()&gt;B34,today()&lt;C34,E34=""Upcoming""),""darkred"",if(AND(today()&gt;B34,today()&lt;C34),""yell"&amp;"ow"",if(E34=""Active"",""yellow"",""green"")))));""max"",int($D$2)-int($C$2)})"),"")</f>
        <v/>
      </c>
    </row>
    <row r="35">
      <c r="A35" s="6" t="s">
        <v>7</v>
      </c>
      <c r="B35" s="3">
        <v>43419.0</v>
      </c>
      <c r="C35" s="4">
        <v>43441.0</v>
      </c>
      <c r="D35" s="18" t="str">
        <f>IFERROR(__xludf.DUMMYFUNCTION("SPARKLINE({int(B35)-int($C$2),int(C35)-int(B35)},{""charttype"",""bar"";""color1"",""white"";""color2"",if(E35=""Complete"",""grey"",if(today()&gt;C35,""red"",if(AND(today()&gt;B35,today()&lt;C35,E35=""Upcoming""),""darkred"",if(AND(today()&gt;B35,today()&lt;C35),""yell"&amp;"ow"",if(E35=""Active"",""yellow"",""green"")))));""max"",int($D$2)-int($C$2)})"),"")</f>
        <v/>
      </c>
    </row>
    <row r="36">
      <c r="A36" s="6" t="s">
        <v>8</v>
      </c>
      <c r="B36" s="3">
        <v>43423.0</v>
      </c>
      <c r="C36" s="4">
        <v>43441.0</v>
      </c>
      <c r="D36" s="18" t="str">
        <f>IFERROR(__xludf.DUMMYFUNCTION("SPARKLINE({int(B36)-int($C$2),int(C36)-int(B36)},{""charttype"",""bar"";""color1"",""white"";""color2"",if(E36=""Complete"",""grey"",if(today()&gt;C36,""red"",if(AND(today()&gt;B36,today()&lt;C36,E36=""Upcoming""),""darkred"",if(AND(today()&gt;B36,today()&lt;C36),""yell"&amp;"ow"",if(E36=""Active"",""yellow"",""green"")))));""max"",int($D$2)-int($C$2)})"),"")</f>
        <v/>
      </c>
    </row>
    <row r="37">
      <c r="A37" s="6" t="s">
        <v>9</v>
      </c>
      <c r="B37" s="3">
        <v>43427.0</v>
      </c>
      <c r="C37" s="4">
        <v>43441.0</v>
      </c>
      <c r="D37" s="18" t="str">
        <f>IFERROR(__xludf.DUMMYFUNCTION("SPARKLINE({int(B37)-int($C$2),int(C37)-int(B37)},{""charttype"",""bar"";""color1"",""white"";""color2"",if(E37=""Complete"",""grey"",if(today()&gt;C37,""red"",if(AND(today()&gt;B37,today()&lt;C37,E37=""Upcoming""),""darkred"",if(AND(today()&gt;B37,today()&lt;C37),""yell"&amp;"ow"",if(E37=""Active"",""yellow"",""green"")))));""max"",int($D$2)-int($C$2)})"),"")</f>
        <v/>
      </c>
    </row>
    <row r="38">
      <c r="A38" s="6" t="s">
        <v>10</v>
      </c>
      <c r="B38" s="8">
        <v>43430.0</v>
      </c>
      <c r="C38" s="4">
        <v>43441.0</v>
      </c>
      <c r="D38" s="18" t="str">
        <f>IFERROR(__xludf.DUMMYFUNCTION("SPARKLINE({int(B38)-int($C$2),int(C38)-int(B38)},{""charttype"",""bar"";""color1"",""white"";""color2"",if(E38=""Complete"",""grey"",if(today()&gt;C38,""red"",if(AND(today()&gt;B38,today()&lt;C38,E38=""Upcoming""),""darkred"",if(AND(today()&gt;B38,today()&lt;C38),""yell"&amp;"ow"",if(E38=""Active"",""yellow"",""green"")))));""max"",int($D$2)-int($C$2)})"),"")</f>
        <v/>
      </c>
    </row>
    <row r="39">
      <c r="A39" s="6" t="s">
        <v>11</v>
      </c>
      <c r="B39" s="8">
        <v>43440.0</v>
      </c>
      <c r="C39" s="4">
        <v>43441.0</v>
      </c>
      <c r="D39" s="18" t="str">
        <f>IFERROR(__xludf.DUMMYFUNCTION("SPARKLINE({int(B39)-int($C$2),int(C39)-int(B39)},{""charttype"",""bar"";""color1"",""white"";""color2"",if(E39=""Complete"",""grey"",if(today()&gt;C39,""red"",if(AND(today()&gt;B39,today()&lt;C39,E39=""Upcoming""),""darkred"",if(AND(today()&gt;B39,today()&lt;C39),""yell"&amp;"ow"",if(E39=""Active"",""yellow"",""green"")))));""max"",int($D$2)-int($C$2)})"),"")</f>
        <v/>
      </c>
    </row>
    <row r="42">
      <c r="B42" s="18"/>
      <c r="C42" s="19" t="s">
        <v>0</v>
      </c>
      <c r="D42" s="19" t="s">
        <v>1</v>
      </c>
      <c r="E42" s="19" t="s">
        <v>15</v>
      </c>
    </row>
    <row r="43">
      <c r="B43" s="2" t="s">
        <v>3</v>
      </c>
      <c r="C43" s="3">
        <v>43383.0</v>
      </c>
      <c r="D43" s="4">
        <v>43441.0</v>
      </c>
      <c r="E43" s="20" t="s">
        <v>16</v>
      </c>
    </row>
    <row r="44">
      <c r="B44" s="6" t="s">
        <v>4</v>
      </c>
      <c r="C44" s="3">
        <v>43383.0</v>
      </c>
      <c r="D44" s="4">
        <v>43392.0</v>
      </c>
      <c r="E44" s="18" t="str">
        <f>IFERROR(__xludf.DUMMYFUNCTION("SPARKLINE({int(C44)-int($C$2),int(D44)-int(C44)},{""charttype"",""bar"";""color1"",""white"";""color2"",if(F44=""Complete"",""grey"",if(today()&gt;D44,""red"",if(AND(today()&gt;C44,today()&lt;D44,F44=""Upcoming""),""darkred"",if(AND(today()&gt;C44,today()&lt;D44),""gree"&amp;"n"",if(F44=""Active"",""yellow"",""green"")))));""max"",int($D$2)-int($C$2)})"),"")</f>
        <v/>
      </c>
    </row>
    <row r="45">
      <c r="B45" s="6" t="s">
        <v>5</v>
      </c>
      <c r="C45" s="3">
        <v>43392.0</v>
      </c>
      <c r="D45" s="4">
        <v>43399.0</v>
      </c>
      <c r="E45" s="18" t="str">
        <f>IFERROR(__xludf.DUMMYFUNCTION("SPARKLINE({int(C45)-int($C$2),int(D45)-int(C45)},{""charttype"",""bar"";""color1"",""white"";""color2"",if(F45=""Complete"",""grey"",if(today()&gt;D45,""red"",if(AND(today()&gt;C45,today()&lt;D45,F45=""Upcoming""),""darkred"",if(AND(today()&gt;C45,today()&lt;D45),""yell"&amp;"ow"",if(F45=""Active"",""yellow"",""green"")))));""max"",int($D$2)-int($C$2)})"),"")</f>
        <v/>
      </c>
    </row>
    <row r="46">
      <c r="B46" s="6" t="s">
        <v>6</v>
      </c>
      <c r="C46" s="3">
        <v>43399.0</v>
      </c>
      <c r="D46" s="4">
        <v>43441.0</v>
      </c>
      <c r="E46" s="18" t="str">
        <f>IFERROR(__xludf.DUMMYFUNCTION("SPARKLINE({int(C46)-int($C$2),int(D46)-int(C46)},{""charttype"",""bar"";""color1"",""white"";""color2"",if(F46=""Complete"",""grey"",if(today()&gt;D46,""red"",if(AND(today()&gt;C46,today()&lt;D46,F46=""Upcoming""),""darkred"",if(AND(today()&gt;C46,today()&lt;D46),""yell"&amp;"ow"",if(F46=""Active"",""yellow"",""green"")))));""max"",int($D$2)-int($C$2)})"),"")</f>
        <v/>
      </c>
    </row>
    <row r="47">
      <c r="B47" s="6" t="s">
        <v>7</v>
      </c>
      <c r="C47" s="3">
        <v>43419.0</v>
      </c>
      <c r="D47" s="4">
        <v>43441.0</v>
      </c>
      <c r="E47" s="18" t="str">
        <f>IFERROR(__xludf.DUMMYFUNCTION("SPARKLINE({int(C47)-int($C$2),int(D47)-int(C47)},{""charttype"",""bar"";""color1"",""white"";""color2"",if(F47=""Complete"",""grey"",if(today()&gt;D47,""red"",if(AND(today()&gt;C47,today()&lt;D47,F47=""Upcoming""),""darkred"",if(AND(today()&gt;C47,today()&lt;D47),""yell"&amp;"ow"",if(F47=""Active"",""yellow"",""green"")))));""max"",int($D$2)-int($C$2)})"),"")</f>
        <v/>
      </c>
    </row>
    <row r="48">
      <c r="B48" s="6" t="s">
        <v>8</v>
      </c>
      <c r="C48" s="3">
        <v>43423.0</v>
      </c>
      <c r="D48" s="4">
        <v>43441.0</v>
      </c>
      <c r="E48" s="18" t="str">
        <f>IFERROR(__xludf.DUMMYFUNCTION("SPARKLINE({int(C48)-int($C$2),int(D48)-int(C48)},{""charttype"",""bar"";""color1"",""white"";""color2"",if(F48=""Complete"",""grey"",if(today()&gt;D48,""red"",if(AND(today()&gt;C48,today()&lt;D48,F48=""Upcoming""),""darkred"",if(AND(today()&gt;C48,today()&lt;D48),""yell"&amp;"ow"",if(F48=""Active"",""yellow"",""green"")))));""max"",int($D$2)-int($C$2)})"),"")</f>
        <v/>
      </c>
    </row>
    <row r="49">
      <c r="B49" s="6" t="s">
        <v>9</v>
      </c>
      <c r="C49" s="3">
        <v>43427.0</v>
      </c>
      <c r="D49" s="4">
        <v>43441.0</v>
      </c>
      <c r="E49" s="18" t="str">
        <f>IFERROR(__xludf.DUMMYFUNCTION("SPARKLINE({int(C49)-int($C$2),int(D49)-int(C49)},{""charttype"",""bar"";""color1"",""white"";""color2"",if(F49=""Complete"",""grey"",if(today()&gt;D49,""red"",if(AND(today()&gt;C49,today()&lt;D49,F49=""Upcoming""),""darkred"",if(AND(today()&gt;C49,today()&lt;D49),""yell"&amp;"ow"",if(F49=""Active"",""yellow"",""green"")))));""max"",int($D$2)-int($C$2)})"),"")</f>
        <v/>
      </c>
    </row>
    <row r="50">
      <c r="B50" s="6" t="s">
        <v>10</v>
      </c>
      <c r="C50" s="8">
        <v>43430.0</v>
      </c>
      <c r="D50" s="4">
        <v>43441.0</v>
      </c>
      <c r="E50" s="18" t="str">
        <f>IFERROR(__xludf.DUMMYFUNCTION("SPARKLINE({int(C50)-int($C$2),int(D50)-int(C50)},{""charttype"",""bar"";""color1"",""white"";""color2"",if(F50=""Complete"",""grey"",if(today()&gt;D50,""red"",if(AND(today()&gt;C50,today()&lt;D50,F50=""Upcoming""),""darkred"",if(AND(today()&gt;C50,today()&lt;D50),""yell"&amp;"ow"",if(F50=""Active"",""yellow"",""green"")))));""max"",int($D$2)-int($C$2)})"),"")</f>
        <v/>
      </c>
    </row>
    <row r="51">
      <c r="B51" s="6" t="s">
        <v>11</v>
      </c>
      <c r="C51" s="8">
        <v>43440.0</v>
      </c>
      <c r="D51" s="4">
        <v>43441.0</v>
      </c>
      <c r="E51" s="18" t="str">
        <f>IFERROR(__xludf.DUMMYFUNCTION("SPARKLINE({int(C51)-int($C$2),int(D51)-int(C51)},{""charttype"",""bar"";""color1"",""white"";""color2"",if(F51=""Complete"",""grey"",if(today()&gt;D51,""red"",if(AND(today()&gt;C51,today()&lt;D51,F51=""Upcoming""),""darkred"",if(AND(today()&gt;C51,today()&lt;D51),""yell"&amp;"ow"",if(F51=""Active"",""yellow"",""green"")))));""max"",int($D$2)-int($C$2)})"),"")</f>
        <v/>
      </c>
    </row>
    <row r="52">
      <c r="B52" s="21" t="s">
        <v>17</v>
      </c>
      <c r="C52" s="22" t="s">
        <v>18</v>
      </c>
      <c r="D52" s="23">
        <v>43441.0</v>
      </c>
      <c r="E52" s="18"/>
    </row>
  </sheetData>
  <mergeCells count="2">
    <mergeCell ref="A13:L13"/>
    <mergeCell ref="A15:K15"/>
  </mergeCells>
  <dataValidations>
    <dataValidation type="list" allowBlank="1" sqref="F3:F11">
      <formula1>"Complete,Active,Upcoming"</formula1>
    </dataValidation>
  </dataValidations>
  <drawing r:id="rId1"/>
</worksheet>
</file>