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Differences" sheetId="2" r:id="rId5"/>
    <sheet state="visible" name="Template" sheetId="3" r:id="rId6"/>
    <sheet state="visible" name="#SOUARS" sheetId="4" r:id="rId7"/>
    <sheet state="visible" name="#LEIMUN" sheetId="5" r:id="rId8"/>
    <sheet state="visible" name="#TURITA" sheetId="6" r:id="rId9"/>
    <sheet state="visible" name="#WALSUI" sheetId="7" r:id="rId10"/>
    <sheet state="visible" name="#SCOCZE" sheetId="8" r:id="rId11"/>
    <sheet state="visible" name="#HUNFRA"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C4">
      <text>
        <t xml:space="preserve">Low precision: rankings filled with ambiguous references to participants (such as first names) and unrelated entities</t>
      </text>
    </comment>
    <comment authorId="0" ref="F4">
      <text>
        <t xml:space="preserve">Less than a third of participants captured, on average</t>
      </text>
    </comment>
    <comment authorId="0" ref="O4">
      <text>
        <t xml:space="preserve">High imbalance, much higher than before the match starts</t>
      </text>
    </comment>
    <comment authorId="0" ref="A6">
      <text>
        <t xml:space="preserve">Check whether the differences are normally-distributed.
Wilcoxon Signed-Rank Calculators:
https://www.statskingdom.com/175wilcoxon_signed_ranks.html
https://www.statziki.com/Wilcoxon</t>
      </text>
    </comment>
    <comment authorId="0" ref="O8">
      <text>
        <t xml:space="preserve">The TwitterNER extractor's balance correlates very little with NLTK's and Twitter's annotations. This behavior is especially notable because precision and recall follow relatively consistent patterns across extractors. The answer to the counter-intuitive behavior might lie in three places.
First, Twitter's annotations obtain a higher recall than TwitterNER. The annotations' comprehensiveness might indicate that the extractor loses its balance in the long tail. In other words, while the top of the ranking might be balanced, participants from the minority team lose popularity much quicker than the participants from the majority team.
Second, TwitterNER might simply work differently from the other extractors because of its gazetteer. The gazetteer might contain many 'big' names, which hinder the extraction of the less popular players. Still, the majority team would have more big names than the minority team, so why would TwitterNER minimize the balance?
Third, a slim chance remains that the outcomes are coincidental. Because TwitterNER captures far fewer participants than Twitter's annotations, the balance becomes more apparent: it captures the two teams, for instance, and maybe a player or two from each team. However, two factors contradict this hypothesis: the NLTK extractor also captures very few participants and balances them worse than Twitter's annotations, and the difference in balance between TwitterNER and Twitter's annotations is statistically-significant.</t>
      </text>
    </comment>
  </commentList>
</comments>
</file>

<file path=xl/sharedStrings.xml><?xml version="1.0" encoding="utf-8"?>
<sst xmlns="http://schemas.openxmlformats.org/spreadsheetml/2006/main" count="2558" uniqueCount="726">
  <si>
    <t>Extractors</t>
  </si>
  <si>
    <t>Precision</t>
  </si>
  <si>
    <t>Recall</t>
  </si>
  <si>
    <t>Precision (lenient)</t>
  </si>
  <si>
    <t>AP</t>
  </si>
  <si>
    <t>Balance</t>
  </si>
  <si>
    <t>Dataset</t>
  </si>
  <si>
    <t>NLTK</t>
  </si>
  <si>
    <t>TwitterNER</t>
  </si>
  <si>
    <t>Annotation Extractor</t>
  </si>
  <si>
    <t>Average</t>
  </si>
  <si>
    <t>Stdev</t>
  </si>
  <si>
    <t>Significance</t>
  </si>
  <si>
    <t>Wins</t>
  </si>
  <si>
    <t>Correlation</t>
  </si>
  <si>
    <t>#SOUARS</t>
  </si>
  <si>
    <t>#LEIMUN</t>
  </si>
  <si>
    <t>#TURITA</t>
  </si>
  <si>
    <t>#WALSUI</t>
  </si>
  <si>
    <t>#SCOCZE</t>
  </si>
  <si>
    <t>#HUNFRA</t>
  </si>
  <si>
    <t>Average diff</t>
  </si>
  <si>
    <t>Shapiro-Wilk</t>
  </si>
  <si>
    <t>Rank</t>
  </si>
  <si>
    <t>Template</t>
  </si>
  <si>
    <t>Twitter</t>
  </si>
  <si>
    <t>arsenal</t>
  </si>
  <si>
    <t>Participant</t>
  </si>
  <si>
    <t>souars</t>
  </si>
  <si>
    <t/>
  </si>
  <si>
    <t>southampton</t>
  </si>
  <si>
    <t>eddie nketiah</t>
  </si>
  <si>
    <t>bellerin</t>
  </si>
  <si>
    <t>eddie</t>
  </si>
  <si>
    <t>ceballos</t>
  </si>
  <si>
    <t>alex mccarthy</t>
  </si>
  <si>
    <t>aubameyang</t>
  </si>
  <si>
    <t>kevin mccarthy</t>
  </si>
  <si>
    <t>nketiah</t>
  </si>
  <si>
    <t>chelsea</t>
  </si>
  <si>
    <t>arteta</t>
  </si>
  <si>
    <t>joe willock</t>
  </si>
  <si>
    <t>joe</t>
  </si>
  <si>
    <t>mccarthy</t>
  </si>
  <si>
    <t>willock</t>
  </si>
  <si>
    <t>burnley</t>
  </si>
  <si>
    <t>xhaka</t>
  </si>
  <si>
    <t>#arsenal</t>
  </si>
  <si>
    <t>watford</t>
  </si>
  <si>
    <t>saka</t>
  </si>
  <si>
    <t>luiz</t>
  </si>
  <si>
    <t>Eligible</t>
  </si>
  <si>
    <t>lacazette</t>
  </si>
  <si>
    <t>liverpool</t>
  </si>
  <si>
    <t>pepe</t>
  </si>
  <si>
    <t>tierney</t>
  </si>
  <si>
    <t>cedric</t>
  </si>
  <si>
    <t>arsenal's</t>
  </si>
  <si>
    <t>trump</t>
  </si>
  <si>
    <t>the gunners</t>
  </si>
  <si>
    <t>pablo mari's</t>
  </si>
  <si>
    <t>alexandre lacazette</t>
  </si>
  <si>
    <t>alex</t>
  </si>
  <si>
    <t>stephens</t>
  </si>
  <si>
    <t>mesut ozil</t>
  </si>
  <si>
    <t>mikel arteta</t>
  </si>
  <si>
    <t>please</t>
  </si>
  <si>
    <t>rob holding</t>
  </si>
  <si>
    <t>kevin</t>
  </si>
  <si>
    <t>kieran tierney</t>
  </si>
  <si>
    <t>ozil</t>
  </si>
  <si>
    <t>donald j . trump</t>
  </si>
  <si>
    <t>brighton</t>
  </si>
  <si>
    <t>live</t>
  </si>
  <si>
    <t>danny ings</t>
  </si>
  <si>
    <t>granit xhaka</t>
  </si>
  <si>
    <t>katie walsh</t>
  </si>
  <si>
    <t>shane long</t>
  </si>
  <si>
    <t>goal</t>
  </si>
  <si>
    <t>sky sports</t>
  </si>
  <si>
    <t>auba</t>
  </si>
  <si>
    <t>dani ceballos</t>
  </si>
  <si>
    <t>arsenal southampton</t>
  </si>
  <si>
    <t>top</t>
  </si>
  <si>
    <t>jack stephens</t>
  </si>
  <si>
    <t>mustafi</t>
  </si>
  <si>
    <t>martinez</t>
  </si>
  <si>
    <t>burwat</t>
  </si>
  <si>
    <t>southampton fc</t>
  </si>
  <si>
    <t>work</t>
  </si>
  <si>
    <t>alex mccarthy's</t>
  </si>
  <si>
    <t>respect</t>
  </si>
  <si>
    <t>neal maupay's</t>
  </si>
  <si>
    <t>nicolas pepe</t>
  </si>
  <si>
    <t>london</t>
  </si>
  <si>
    <t>james benge</t>
  </si>
  <si>
    <t>good</t>
  </si>
  <si>
    <t>twitter</t>
  </si>
  <si>
    <t>pablo mari</t>
  </si>
  <si>
    <t>leeds</t>
  </si>
  <si>
    <t>got</t>
  </si>
  <si>
    <t>arsenal aubameyang</t>
  </si>
  <si>
    <t>ahead</t>
  </si>
  <si>
    <t>watford southampton</t>
  </si>
  <si>
    <t>watch</t>
  </si>
  <si>
    <t>emi</t>
  </si>
  <si>
    <t>england</t>
  </si>
  <si>
    <t>come</t>
  </si>
  <si>
    <t>emiliano martinez</t>
  </si>
  <si>
    <t>St Mary's Stadium</t>
  </si>
  <si>
    <t>Southampton</t>
  </si>
  <si>
    <t>Arsenal</t>
  </si>
  <si>
    <t>McCarthy</t>
  </si>
  <si>
    <t>Martinez</t>
  </si>
  <si>
    <t>Valery</t>
  </si>
  <si>
    <t>Bellerin</t>
  </si>
  <si>
    <t>Stephens</t>
  </si>
  <si>
    <t>Mustafi</t>
  </si>
  <si>
    <t>Bednarek</t>
  </si>
  <si>
    <t>Holding</t>
  </si>
  <si>
    <t>Bertrand</t>
  </si>
  <si>
    <t>Tierney</t>
  </si>
  <si>
    <t>Armstrong</t>
  </si>
  <si>
    <t>Ceballos</t>
  </si>
  <si>
    <t>Ward-Prowse</t>
  </si>
  <si>
    <t>Xhaka</t>
  </si>
  <si>
    <t>Hojbjerg</t>
  </si>
  <si>
    <t>Pepe</t>
  </si>
  <si>
    <t>Obafemi</t>
  </si>
  <si>
    <t>Saka</t>
  </si>
  <si>
    <t>Redmond</t>
  </si>
  <si>
    <t>Aubameyang</t>
  </si>
  <si>
    <t>Ings</t>
  </si>
  <si>
    <t>Nketiah</t>
  </si>
  <si>
    <t>Gunn</t>
  </si>
  <si>
    <t>Macey</t>
  </si>
  <si>
    <t>Walker-Peters</t>
  </si>
  <si>
    <t>Sokratis</t>
  </si>
  <si>
    <t>Vestergaard</t>
  </si>
  <si>
    <t>Kolasinac</t>
  </si>
  <si>
    <t>Voskins</t>
  </si>
  <si>
    <t>Smith</t>
  </si>
  <si>
    <t>Romeu</t>
  </si>
  <si>
    <t>Nelson</t>
  </si>
  <si>
    <t>Smallbone</t>
  </si>
  <si>
    <t>Maitland-Niles</t>
  </si>
  <si>
    <t>Long</t>
  </si>
  <si>
    <t>Ozil</t>
  </si>
  <si>
    <t>Tella</t>
  </si>
  <si>
    <t>Lacazette</t>
  </si>
  <si>
    <t>Adams</t>
  </si>
  <si>
    <t>Willock</t>
  </si>
  <si>
    <t>Hasenhuttl</t>
  </si>
  <si>
    <t>Arteta</t>
  </si>
  <si>
    <t>leimun</t>
  </si>
  <si>
    <t>leicester</t>
  </si>
  <si>
    <t>manchester united</t>
  </si>
  <si>
    <t>united</t>
  </si>
  <si>
    <t>bruno fernandes</t>
  </si>
  <si>
    <t>lingard</t>
  </si>
  <si>
    <t>leicester city</t>
  </si>
  <si>
    <t>manchester</t>
  </si>
  <si>
    <t>jesse lingard</t>
  </si>
  <si>
    <t>maguire</t>
  </si>
  <si>
    <t>greenwood</t>
  </si>
  <si>
    <t>rashford</t>
  </si>
  <si>
    <t>jonny evans</t>
  </si>
  <si>
    <t>jamie vardy</t>
  </si>
  <si>
    <t>chewol</t>
  </si>
  <si>
    <t>wolves</t>
  </si>
  <si>
    <t>pogba</t>
  </si>
  <si>
    <t>vardy</t>
  </si>
  <si>
    <t>roy keane</t>
  </si>
  <si>
    <t>man utd</t>
  </si>
  <si>
    <t>harry maguire</t>
  </si>
  <si>
    <t>gooaaaaallllll</t>
  </si>
  <si>
    <t>anthony martial</t>
  </si>
  <si>
    <t>martial</t>
  </si>
  <si>
    <t>matic</t>
  </si>
  <si>
    <t>fred</t>
  </si>
  <si>
    <t>bruno</t>
  </si>
  <si>
    <t>brendan rodgers</t>
  </si>
  <si>
    <t>champions league</t>
  </si>
  <si>
    <t>wes morgan</t>
  </si>
  <si>
    <t>mufc</t>
  </si>
  <si>
    <t>evans</t>
  </si>
  <si>
    <t>fernandes</t>
  </si>
  <si>
    <t>de</t>
  </si>
  <si>
    <t>norwich</t>
  </si>
  <si>
    <t>iheanacho</t>
  </si>
  <si>
    <t>rodgers</t>
  </si>
  <si>
    <t>chicago</t>
  </si>
  <si>
    <t>var</t>
  </si>
  <si>
    <t>de gea</t>
  </si>
  <si>
    <t>mason greenwood</t>
  </si>
  <si>
    <t>olivier giroud</t>
  </si>
  <si>
    <t>ole</t>
  </si>
  <si>
    <t>aston villa</t>
  </si>
  <si>
    <t>lindelof</t>
  </si>
  <si>
    <t>williams</t>
  </si>
  <si>
    <t>man</t>
  </si>
  <si>
    <t>brandon williams</t>
  </si>
  <si>
    <t>man united</t>
  </si>
  <si>
    <t>god</t>
  </si>
  <si>
    <t>jessssseeeeeeeee</t>
  </si>
  <si>
    <t>bournemouth</t>
  </si>
  <si>
    <t>jesse</t>
  </si>
  <si>
    <t>golden boot</t>
  </si>
  <si>
    <t>europa league</t>
  </si>
  <si>
    <t>johnny evans</t>
  </si>
  <si>
    <t>dortmund</t>
  </si>
  <si>
    <t>penalty</t>
  </si>
  <si>
    <t>dr marcus</t>
  </si>
  <si>
    <t>arswat</t>
  </si>
  <si>
    <t>marcus rashford</t>
  </si>
  <si>
    <t>khalil</t>
  </si>
  <si>
    <t>barnes</t>
  </si>
  <si>
    <t>ucl</t>
  </si>
  <si>
    <t>watford burnley</t>
  </si>
  <si>
    <t>norwich newcastle</t>
  </si>
  <si>
    <t>simply rt</t>
  </si>
  <si>
    <t>tottenham</t>
  </si>
  <si>
    <t>competition</t>
  </si>
  <si>
    <t>King Power Stadium</t>
  </si>
  <si>
    <t>Leicester</t>
  </si>
  <si>
    <t>Manchester United</t>
  </si>
  <si>
    <t>Schmeichel</t>
  </si>
  <si>
    <t>De Gea</t>
  </si>
  <si>
    <t>James Justin</t>
  </si>
  <si>
    <t>Wan-Bissaka</t>
  </si>
  <si>
    <t>Wes Morgan</t>
  </si>
  <si>
    <t>Lindelof</t>
  </si>
  <si>
    <t>Jonny Evans</t>
  </si>
  <si>
    <t>Maguire</t>
  </si>
  <si>
    <t>Albrighton</t>
  </si>
  <si>
    <t>Brandon Williams</t>
  </si>
  <si>
    <t>Choudhury</t>
  </si>
  <si>
    <t>Pogba</t>
  </si>
  <si>
    <t>Ndidi</t>
  </si>
  <si>
    <t>Matic</t>
  </si>
  <si>
    <t>Tielemans</t>
  </si>
  <si>
    <t>Greenwood</t>
  </si>
  <si>
    <t>Luke Thomas</t>
  </si>
  <si>
    <t>Fernandes</t>
  </si>
  <si>
    <t>Iheanacho</t>
  </si>
  <si>
    <t>Rashford</t>
  </si>
  <si>
    <t>Vardy</t>
  </si>
  <si>
    <t>Martial</t>
  </si>
  <si>
    <t>Demarai Gray</t>
  </si>
  <si>
    <t>Bailly</t>
  </si>
  <si>
    <t>Danny Ward</t>
  </si>
  <si>
    <t>Mata</t>
  </si>
  <si>
    <t>Barnes</t>
  </si>
  <si>
    <t>Lingard</t>
  </si>
  <si>
    <t>Perez</t>
  </si>
  <si>
    <t>Fred</t>
  </si>
  <si>
    <t>Matthew James</t>
  </si>
  <si>
    <t>Daniel James</t>
  </si>
  <si>
    <t>Mendy</t>
  </si>
  <si>
    <t>Romero</t>
  </si>
  <si>
    <t>Praet</t>
  </si>
  <si>
    <t>Fosu-Mensah</t>
  </si>
  <si>
    <t>Bennett</t>
  </si>
  <si>
    <t>Ighalo</t>
  </si>
  <si>
    <t>Hirst</t>
  </si>
  <si>
    <t>McTominay</t>
  </si>
  <si>
    <t>Rodgers</t>
  </si>
  <si>
    <t>Solskjaer</t>
  </si>
  <si>
    <t>euro2020</t>
  </si>
  <si>
    <t>italy</t>
  </si>
  <si>
    <t>ita</t>
  </si>
  <si>
    <t>turkey</t>
  </si>
  <si>
    <t>ciro immobile</t>
  </si>
  <si>
    <t>turita</t>
  </si>
  <si>
    <t>andrea bocelli</t>
  </si>
  <si>
    <t>tur</t>
  </si>
  <si>
    <t>mancini</t>
  </si>
  <si>
    <t>lorenzo insigne</t>
  </si>
  <si>
    <t>insigne</t>
  </si>
  <si>
    <t>rome</t>
  </si>
  <si>
    <t>jorginho</t>
  </si>
  <si>
    <t>bbc</t>
  </si>
  <si>
    <t>vivoazzurro</t>
  </si>
  <si>
    <t>roberto mancini</t>
  </si>
  <si>
    <t>itatur</t>
  </si>
  <si>
    <t>#turkey</t>
  </si>
  <si>
    <t>immobile</t>
  </si>
  <si>
    <t>italian</t>
  </si>
  <si>
    <t>vidal</t>
  </si>
  <si>
    <t>chiellini</t>
  </si>
  <si>
    <t>pjanic</t>
  </si>
  <si>
    <t>berardi</t>
  </si>
  <si>
    <t>lukaku</t>
  </si>
  <si>
    <t>locatelli</t>
  </si>
  <si>
    <t>perisic</t>
  </si>
  <si>
    <t>kovacic</t>
  </si>
  <si>
    <t>spinazzola</t>
  </si>
  <si>
    <t>handanovic</t>
  </si>
  <si>
    <t>bkex</t>
  </si>
  <si>
    <t>barella</t>
  </si>
  <si>
    <t>giorgio chiellini</t>
  </si>
  <si>
    <t>espn</t>
  </si>
  <si>
    <t>retweet</t>
  </si>
  <si>
    <t>italia</t>
  </si>
  <si>
    <t>chiesa</t>
  </si>
  <si>
    <t>#berardi</t>
  </si>
  <si>
    <t>donnarumma</t>
  </si>
  <si>
    <t>emerson</t>
  </si>
  <si>
    <t>euros</t>
  </si>
  <si>
    <t>someone</t>
  </si>
  <si>
    <t>#italy</t>
  </si>
  <si>
    <t>live turkey</t>
  </si>
  <si>
    <t>netherlands</t>
  </si>
  <si>
    <t>euro2020 follow</t>
  </si>
  <si>
    <t>#ita</t>
  </si>
  <si>
    <t>european</t>
  </si>
  <si>
    <t>europe</t>
  </si>
  <si>
    <t>italiaturchia</t>
  </si>
  <si>
    <t>wales</t>
  </si>
  <si>
    <t>goooaaaallllll</t>
  </si>
  <si>
    <t>federico chiesa</t>
  </si>
  <si>
    <t>france</t>
  </si>
  <si>
    <t>juve</t>
  </si>
  <si>
    <t>yilmaz</t>
  </si>
  <si>
    <t>juventus</t>
  </si>
  <si>
    <t>stream stops watch</t>
  </si>
  <si>
    <t>manuel locatelli</t>
  </si>
  <si>
    <t>turkish</t>
  </si>
  <si>
    <t>jermaine jenas</t>
  </si>
  <si>
    <t>demiral</t>
  </si>
  <si>
    <t>cesc fabregas</t>
  </si>
  <si>
    <t>euro</t>
  </si>
  <si>
    <t>ciro</t>
  </si>
  <si>
    <t>bbc sport</t>
  </si>
  <si>
    <t>lorenzo</t>
  </si>
  <si>
    <t>lorenzo insigne’s</t>
  </si>
  <si>
    <t>bbc one</t>
  </si>
  <si>
    <t>rio ferdinand</t>
  </si>
  <si>
    <t>bbc iplayer</t>
  </si>
  <si>
    <t>fantasy</t>
  </si>
  <si>
    <t>great</t>
  </si>
  <si>
    <t>roma</t>
  </si>
  <si>
    <t>italie</t>
  </si>
  <si>
    <t>roberto mancini's</t>
  </si>
  <si>
    <t>bonucci</t>
  </si>
  <si>
    <t>leonardo spinazzola</t>
  </si>
  <si>
    <t>merih demiral</t>
  </si>
  <si>
    <t>ronaldo</t>
  </si>
  <si>
    <t>gary lineker</t>
  </si>
  <si>
    <t>italyturkey</t>
  </si>
  <si>
    <t>northern ireland</t>
  </si>
  <si>
    <t>Stadio Olimpico</t>
  </si>
  <si>
    <t>Turkey</t>
  </si>
  <si>
    <t>Italy</t>
  </si>
  <si>
    <t>Cakir</t>
  </si>
  <si>
    <t>Insigne</t>
  </si>
  <si>
    <t>Celik</t>
  </si>
  <si>
    <t>Immobile</t>
  </si>
  <si>
    <t>Soyuncu</t>
  </si>
  <si>
    <t>Berardi</t>
  </si>
  <si>
    <t>Demiral</t>
  </si>
  <si>
    <t>Locatelli</t>
  </si>
  <si>
    <t>Meras</t>
  </si>
  <si>
    <t>Jorginho</t>
  </si>
  <si>
    <t>Yokuslu</t>
  </si>
  <si>
    <t>Barella</t>
  </si>
  <si>
    <t>Karaman</t>
  </si>
  <si>
    <t>Spinazzola</t>
  </si>
  <si>
    <t>Tufan</t>
  </si>
  <si>
    <t>Chiellini</t>
  </si>
  <si>
    <t>Yazici</t>
  </si>
  <si>
    <t>Bonucci</t>
  </si>
  <si>
    <t>Calhanoglu</t>
  </si>
  <si>
    <t>Florenzi</t>
  </si>
  <si>
    <t>Yilmaz</t>
  </si>
  <si>
    <t>Donnarumma</t>
  </si>
  <si>
    <t>Gunok</t>
  </si>
  <si>
    <t>Sirigu</t>
  </si>
  <si>
    <t>Bayindir</t>
  </si>
  <si>
    <t>Meret</t>
  </si>
  <si>
    <t>Cengiz Under</t>
  </si>
  <si>
    <t>Di Lorenzo</t>
  </si>
  <si>
    <t>Tokoz</t>
  </si>
  <si>
    <t>Belotti</t>
  </si>
  <si>
    <t>Antalyali</t>
  </si>
  <si>
    <t>Pessina</t>
  </si>
  <si>
    <t>Kabak</t>
  </si>
  <si>
    <t>Emerson</t>
  </si>
  <si>
    <t>Unal</t>
  </si>
  <si>
    <t>Chiesa</t>
  </si>
  <si>
    <t>Kokcu</t>
  </si>
  <si>
    <t>Acerbi</t>
  </si>
  <si>
    <t>Kahveci</t>
  </si>
  <si>
    <t>Cristante</t>
  </si>
  <si>
    <t>Ayhan</t>
  </si>
  <si>
    <t>Bernardeschi</t>
  </si>
  <si>
    <t>Muldur</t>
  </si>
  <si>
    <t>Raspadori</t>
  </si>
  <si>
    <t>Dervisoglu</t>
  </si>
  <si>
    <t>Bastoni</t>
  </si>
  <si>
    <t>Gunes</t>
  </si>
  <si>
    <t>Mancini</t>
  </si>
  <si>
    <t>walsui</t>
  </si>
  <si>
    <t>switzerland</t>
  </si>
  <si>
    <t>nigeria</t>
  </si>
  <si>
    <t>moore</t>
  </si>
  <si>
    <t>embolo</t>
  </si>
  <si>
    <t>kieffer moore</t>
  </si>
  <si>
    <t>bale</t>
  </si>
  <si>
    <t>danny ward</t>
  </si>
  <si>
    <t>gareth bale</t>
  </si>
  <si>
    <t>nigerian</t>
  </si>
  <si>
    <t>daniel james</t>
  </si>
  <si>
    <t>ramsey</t>
  </si>
  <si>
    <t>wales vs switzerland</t>
  </si>
  <si>
    <t>dan james</t>
  </si>
  <si>
    <t>baku</t>
  </si>
  <si>
    <t>sui</t>
  </si>
  <si>
    <t>russia</t>
  </si>
  <si>
    <t>james</t>
  </si>
  <si>
    <t>match</t>
  </si>
  <si>
    <t>sommer</t>
  </si>
  <si>
    <t>swiss</t>
  </si>
  <si>
    <t>wal</t>
  </si>
  <si>
    <t>#wales</t>
  </si>
  <si>
    <t>robbie savage</t>
  </si>
  <si>
    <t>yann sommer</t>
  </si>
  <si>
    <t>ben davies</t>
  </si>
  <si>
    <t>belgium</t>
  </si>
  <si>
    <t>aaron ramsey</t>
  </si>
  <si>
    <t>seferovic</t>
  </si>
  <si>
    <t>breel embolo</t>
  </si>
  <si>
    <t>scotland</t>
  </si>
  <si>
    <t>shaqiri</t>
  </si>
  <si>
    <t>denmark</t>
  </si>
  <si>
    <t>walsui wales</t>
  </si>
  <si>
    <t>finland</t>
  </si>
  <si>
    <t>youtube</t>
  </si>
  <si>
    <t>follow man of stream</t>
  </si>
  <si>
    <t>joe allen</t>
  </si>
  <si>
    <t>switzerland moore</t>
  </si>
  <si>
    <t>uk</t>
  </si>
  <si>
    <t>walswi</t>
  </si>
  <si>
    <t>ward</t>
  </si>
  <si>
    <t>azerbaijan</t>
  </si>
  <si>
    <t>uefa</t>
  </si>
  <si>
    <t>eden hazard</t>
  </si>
  <si>
    <t>ben lachhab</t>
  </si>
  <si>
    <t>chels</t>
  </si>
  <si>
    <t>croatia</t>
  </si>
  <si>
    <t>shaq</t>
  </si>
  <si>
    <t>mbabu</t>
  </si>
  <si>
    <t>dj khaled</t>
  </si>
  <si>
    <t>keepiton</t>
  </si>
  <si>
    <t>kenya</t>
  </si>
  <si>
    <t>harry wilson</t>
  </si>
  <si>
    <t>ready</t>
  </si>
  <si>
    <t>america</t>
  </si>
  <si>
    <t>justin beiber</t>
  </si>
  <si>
    <t>peter schmeichel</t>
  </si>
  <si>
    <t>romelu lukaku</t>
  </si>
  <si>
    <t>stone island</t>
  </si>
  <si>
    <t>andreas</t>
  </si>
  <si>
    <t>Baku Olimpiya</t>
  </si>
  <si>
    <t>Wales</t>
  </si>
  <si>
    <t>Switzerland</t>
  </si>
  <si>
    <t>Seferovic</t>
  </si>
  <si>
    <t>Connor Roberts</t>
  </si>
  <si>
    <t>Embolo</t>
  </si>
  <si>
    <t>Rodon</t>
  </si>
  <si>
    <t>Shaqiri</t>
  </si>
  <si>
    <t>Ben Davies</t>
  </si>
  <si>
    <t>Rodriguez</t>
  </si>
  <si>
    <t>Mepham</t>
  </si>
  <si>
    <t>Freuler</t>
  </si>
  <si>
    <t>Morrell</t>
  </si>
  <si>
    <t>Joe Allen</t>
  </si>
  <si>
    <t>Mbabu</t>
  </si>
  <si>
    <t>Ramsey</t>
  </si>
  <si>
    <t>Akanji</t>
  </si>
  <si>
    <t>Schaer</t>
  </si>
  <si>
    <t>Moore</t>
  </si>
  <si>
    <t>Elvedi</t>
  </si>
  <si>
    <t>Bale</t>
  </si>
  <si>
    <t>Sommer</t>
  </si>
  <si>
    <t>Hennessey</t>
  </si>
  <si>
    <t>Mvogo</t>
  </si>
  <si>
    <t>Adam Davies</t>
  </si>
  <si>
    <t>Omlin</t>
  </si>
  <si>
    <t>Gunter</t>
  </si>
  <si>
    <t>Widmer</t>
  </si>
  <si>
    <t>Neco Williams</t>
  </si>
  <si>
    <t>Zakaria</t>
  </si>
  <si>
    <t>Lockyer</t>
  </si>
  <si>
    <t>Vargas</t>
  </si>
  <si>
    <t>Harry Wilson</t>
  </si>
  <si>
    <t>Zuber</t>
  </si>
  <si>
    <t>Tyler Roberts</t>
  </si>
  <si>
    <t>Sow</t>
  </si>
  <si>
    <t>Ampadu</t>
  </si>
  <si>
    <t>Fassnacht</t>
  </si>
  <si>
    <t>Norrington-Davies</t>
  </si>
  <si>
    <t>Benito</t>
  </si>
  <si>
    <t>Jonathan Williams</t>
  </si>
  <si>
    <t>Mehmedi</t>
  </si>
  <si>
    <t>Brooks</t>
  </si>
  <si>
    <t>Gavranovic</t>
  </si>
  <si>
    <t>Levitt</t>
  </si>
  <si>
    <t>Comert</t>
  </si>
  <si>
    <t>Robert Page</t>
  </si>
  <si>
    <t>Petkovic</t>
  </si>
  <si>
    <t>scocze</t>
  </si>
  <si>
    <t>patrik schick</t>
  </si>
  <si>
    <t>schick</t>
  </si>
  <si>
    <t>republic</t>
  </si>
  <si>
    <t>patrick schick</t>
  </si>
  <si>
    <t>steve clarke</t>
  </si>
  <si>
    <t>cze</t>
  </si>
  <si>
    <t>patterson</t>
  </si>
  <si>
    <t>czech republic</t>
  </si>
  <si>
    <t>david marshall</t>
  </si>
  <si>
    <t>#scotland</t>
  </si>
  <si>
    <t>mctominay</t>
  </si>
  <si>
    <t>patrik schick's</t>
  </si>
  <si>
    <t>hampden park</t>
  </si>
  <si>
    <t>hampden</t>
  </si>
  <si>
    <t>dykes</t>
  </si>
  <si>
    <t>adams</t>
  </si>
  <si>
    <t>scott mctominay</t>
  </si>
  <si>
    <t>czech</t>
  </si>
  <si>
    <t>forrest</t>
  </si>
  <si>
    <t>patrik</t>
  </si>
  <si>
    <t>lyndon dykes</t>
  </si>
  <si>
    <t>from</t>
  </si>
  <si>
    <t>sweden</t>
  </si>
  <si>
    <t>incredible</t>
  </si>
  <si>
    <t>andy robertson</t>
  </si>
  <si>
    <t>czech republic live stream</t>
  </si>
  <si>
    <t>glasgow</t>
  </si>
  <si>
    <t>hanley</t>
  </si>
  <si>
    <t>billy gilmour</t>
  </si>
  <si>
    <t>che adams</t>
  </si>
  <si>
    <t>mcginn</t>
  </si>
  <si>
    <t>robbo</t>
  </si>
  <si>
    <t>hendry</t>
  </si>
  <si>
    <t>jack hendry</t>
  </si>
  <si>
    <t>sco</t>
  </si>
  <si>
    <t>gilmour</t>
  </si>
  <si>
    <t>o'donnell</t>
  </si>
  <si>
    <t>john mcginn</t>
  </si>
  <si>
    <t>scotland national team</t>
  </si>
  <si>
    <t>slovakia</t>
  </si>
  <si>
    <t>armstrong</t>
  </si>
  <si>
    <t>holy schick</t>
  </si>
  <si>
    <t>robert lewandowski</t>
  </si>
  <si>
    <t>robertson</t>
  </si>
  <si>
    <t>goran pandev</t>
  </si>
  <si>
    <t>kasper</t>
  </si>
  <si>
    <t>scottish</t>
  </si>
  <si>
    <t>clarke</t>
  </si>
  <si>
    <t>coufal</t>
  </si>
  <si>
    <t>𝗪𝗛𝗔𝗧</t>
  </si>
  <si>
    <t>christie</t>
  </si>
  <si>
    <t>patrik schick’s</t>
  </si>
  <si>
    <t>insane</t>
  </si>
  <si>
    <t>spain</t>
  </si>
  <si>
    <t>scott mctominay's</t>
  </si>
  <si>
    <t>ryan christie</t>
  </si>
  <si>
    <t>patrick</t>
  </si>
  <si>
    <t>usa</t>
  </si>
  <si>
    <t>wow</t>
  </si>
  <si>
    <t>francis</t>
  </si>
  <si>
    <t>Hampden Park</t>
  </si>
  <si>
    <t>Scotland</t>
  </si>
  <si>
    <t>Czech Republic</t>
  </si>
  <si>
    <t>David Marshall</t>
  </si>
  <si>
    <t>Schick</t>
  </si>
  <si>
    <t>Hanley</t>
  </si>
  <si>
    <t>Jankto</t>
  </si>
  <si>
    <t>Liam Cooper</t>
  </si>
  <si>
    <t>Darida</t>
  </si>
  <si>
    <t>Hendry</t>
  </si>
  <si>
    <t>Masopust</t>
  </si>
  <si>
    <t>O'Donnell</t>
  </si>
  <si>
    <t>Kral</t>
  </si>
  <si>
    <t>Stuart Armstrong</t>
  </si>
  <si>
    <t>Soucek</t>
  </si>
  <si>
    <t>McGinn</t>
  </si>
  <si>
    <t>Boril</t>
  </si>
  <si>
    <t>Kalas</t>
  </si>
  <si>
    <t>Andrew Robertson</t>
  </si>
  <si>
    <t>Celustka</t>
  </si>
  <si>
    <t>Dykes</t>
  </si>
  <si>
    <t>Coufal</t>
  </si>
  <si>
    <t>Ryan Christie</t>
  </si>
  <si>
    <t>Vaclik</t>
  </si>
  <si>
    <t>Craig Gordon</t>
  </si>
  <si>
    <t>Mandous</t>
  </si>
  <si>
    <t>McLaughlin</t>
  </si>
  <si>
    <t>Kaderabek</t>
  </si>
  <si>
    <t>Callum McGregor</t>
  </si>
  <si>
    <t>Brabec</t>
  </si>
  <si>
    <t>Che Adams</t>
  </si>
  <si>
    <t>Barak</t>
  </si>
  <si>
    <t>Greg Taylor</t>
  </si>
  <si>
    <t>Tomas Holes</t>
  </si>
  <si>
    <t>David Turnbull</t>
  </si>
  <si>
    <t>Krmencik</t>
  </si>
  <si>
    <t>Nisbet</t>
  </si>
  <si>
    <t>Sevcik</t>
  </si>
  <si>
    <t>Ryan Fraser</t>
  </si>
  <si>
    <t>Zima</t>
  </si>
  <si>
    <t>Patterson</t>
  </si>
  <si>
    <t>Hlozek</t>
  </si>
  <si>
    <t>Billy Gilmour</t>
  </si>
  <si>
    <t>Vydra</t>
  </si>
  <si>
    <t>Forrest</t>
  </si>
  <si>
    <t>Mateju</t>
  </si>
  <si>
    <t>McKenna</t>
  </si>
  <si>
    <t>Pekhart</t>
  </si>
  <si>
    <t>Steve Clarke</t>
  </si>
  <si>
    <t>Silhavy</t>
  </si>
  <si>
    <t>hunfra</t>
  </si>
  <si>
    <t>hungary</t>
  </si>
  <si>
    <t>donny</t>
  </si>
  <si>
    <t>benzema</t>
  </si>
  <si>
    <t>belle</t>
  </si>
  <si>
    <t>giroud</t>
  </si>
  <si>
    <t>antoine griezmann</t>
  </si>
  <si>
    <t>mbappe</t>
  </si>
  <si>
    <t>portugal</t>
  </si>
  <si>
    <t>hun</t>
  </si>
  <si>
    <t>germany</t>
  </si>
  <si>
    <t>griezmann</t>
  </si>
  <si>
    <t>budapest</t>
  </si>
  <si>
    <t>frahun</t>
  </si>
  <si>
    <t>cristiano ronaldo</t>
  </si>
  <si>
    <t>fra</t>
  </si>
  <si>
    <t>harry kane</t>
  </si>
  <si>
    <t>kante</t>
  </si>
  <si>
    <t>pavard</t>
  </si>
  <si>
    <t>hunfra hungary</t>
  </si>
  <si>
    <t>karim benzema</t>
  </si>
  <si>
    <t>varane</t>
  </si>
  <si>
    <t>paul pogba</t>
  </si>
  <si>
    <t>tito boy</t>
  </si>
  <si>
    <t>poland</t>
  </si>
  <si>
    <t>french</t>
  </si>
  <si>
    <t>carpathian brigade</t>
  </si>
  <si>
    <t>toni kroos</t>
  </si>
  <si>
    <t>rabiot</t>
  </si>
  <si>
    <t>michel platini</t>
  </si>
  <si>
    <t>southgate</t>
  </si>
  <si>
    <t>deschamps</t>
  </si>
  <si>
    <t>kane</t>
  </si>
  <si>
    <t>fiola</t>
  </si>
  <si>
    <t>paul pogba's</t>
  </si>
  <si>
    <t>por</t>
  </si>
  <si>
    <t>hugo lloris</t>
  </si>
  <si>
    <t>psg</t>
  </si>
  <si>
    <t>hungary vs france live stream</t>
  </si>
  <si>
    <t>benjamin pavard</t>
  </si>
  <si>
    <t>dembele</t>
  </si>
  <si>
    <t>barcelona</t>
  </si>
  <si>
    <t>lloris</t>
  </si>
  <si>
    <t>paul</t>
  </si>
  <si>
    <t>porger</t>
  </si>
  <si>
    <t>ger</t>
  </si>
  <si>
    <t>second half</t>
  </si>
  <si>
    <t>attila fiola</t>
  </si>
  <si>
    <t>real madrid</t>
  </si>
  <si>
    <t>barca</t>
  </si>
  <si>
    <t>honfra</t>
  </si>
  <si>
    <t>jacques grealish</t>
  </si>
  <si>
    <t>lucas digne</t>
  </si>
  <si>
    <t>les bleus</t>
  </si>
  <si>
    <t>hungarian</t>
  </si>
  <si>
    <t>#hungary #france</t>
  </si>
  <si>
    <t>Puskas Arena</t>
  </si>
  <si>
    <t>Hungary</t>
  </si>
  <si>
    <t>France</t>
  </si>
  <si>
    <t>Gulacsi</t>
  </si>
  <si>
    <t>Mbappe</t>
  </si>
  <si>
    <t>Botka</t>
  </si>
  <si>
    <t>Benzema</t>
  </si>
  <si>
    <t>Willi Orban</t>
  </si>
  <si>
    <t>Griezmann</t>
  </si>
  <si>
    <t>Szalai</t>
  </si>
  <si>
    <t>Rabiot</t>
  </si>
  <si>
    <t>Nego</t>
  </si>
  <si>
    <t>Kante</t>
  </si>
  <si>
    <t>Kleinheisler</t>
  </si>
  <si>
    <t>Nagy</t>
  </si>
  <si>
    <t>Digne</t>
  </si>
  <si>
    <t>Schafer</t>
  </si>
  <si>
    <t>Kimpembe</t>
  </si>
  <si>
    <t>Fiola</t>
  </si>
  <si>
    <t>Varane</t>
  </si>
  <si>
    <t>Pavard</t>
  </si>
  <si>
    <t>Sallai</t>
  </si>
  <si>
    <t>Lloris</t>
  </si>
  <si>
    <t>Dibusz</t>
  </si>
  <si>
    <t>Mandanda</t>
  </si>
  <si>
    <t>Bogdan</t>
  </si>
  <si>
    <t>Maignan</t>
  </si>
  <si>
    <t>Lang</t>
  </si>
  <si>
    <t>Lenglet</t>
  </si>
  <si>
    <t>Kecskes</t>
  </si>
  <si>
    <t>Lemar</t>
  </si>
  <si>
    <t>Cseri</t>
  </si>
  <si>
    <t>Giroud</t>
  </si>
  <si>
    <t>Holender</t>
  </si>
  <si>
    <t>Ousmane Dembele</t>
  </si>
  <si>
    <t>Lovrencsics</t>
  </si>
  <si>
    <t>Tolisso</t>
  </si>
  <si>
    <t>Varga</t>
  </si>
  <si>
    <t>Moussa Sissoko</t>
  </si>
  <si>
    <t>Siger</t>
  </si>
  <si>
    <t>Lucas Hernandez</t>
  </si>
  <si>
    <t>Dubois</t>
  </si>
  <si>
    <t>Nikolic</t>
  </si>
  <si>
    <t>Kounde</t>
  </si>
  <si>
    <t>Schon</t>
  </si>
  <si>
    <t>Thuram</t>
  </si>
  <si>
    <t>Marco Rossi</t>
  </si>
  <si>
    <t>Deschamps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</si>
</sst>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0.0000"/>
  </numFmts>
  <fonts count="11">
    <font>
      <sz val="10.0"/>
      <color rgb="FF000000"/>
      <name val="Arial"/>
      <scheme val="minor"/>
    </font>
    <font>
      <b/>
      <color theme="1"/>
      <name val="Arial"/>
      <scheme val="minor"/>
    </font>
    <font>
      <color theme="1"/>
      <name val="Arial"/>
      <scheme val="minor"/>
    </font>
    <font>
      <b/>
      <u/>
      <color rgb="FF1155CC"/>
    </font>
    <font>
      <b/>
      <u/>
      <color rgb="FF1155CC"/>
    </font>
    <font>
      <b/>
      <u/>
      <color rgb="FF1155CC"/>
      <name val="Arial"/>
    </font>
    <font>
      <color theme="1"/>
      <name val="Arial"/>
    </font>
    <font>
      <b/>
      <u/>
      <color rgb="FF1155CC"/>
      <name val="Arial"/>
      <scheme val="minor"/>
    </font>
    <font>
      <b/>
      <sz val="8.0"/>
      <color theme="1"/>
      <name val="Inconsolata"/>
    </font>
    <font/>
    <font>
      <b/>
      <sz val="10.0"/>
      <color rgb="FF000000"/>
      <name val="Arial"/>
      <scheme val="minor"/>
    </font>
  </fonts>
  <fills count="3">
    <fill>
      <patternFill patternType="none"/>
    </fill>
    <fill>
      <patternFill patternType="lightGray"/>
    </fill>
    <fill>
      <patternFill patternType="solid">
        <fgColor rgb="FFFFFFFF"/>
        <bgColor rgb="FFFFFFFF"/>
      </patternFill>
    </fill>
  </fills>
  <borders count="12">
    <border/>
    <border>
      <left style="thin">
        <color rgb="FF999999"/>
      </left>
      <top style="thin">
        <color rgb="FF999999"/>
      </top>
    </border>
    <border>
      <top style="thin">
        <color rgb="FF999999"/>
      </top>
    </border>
    <border>
      <left style="thin">
        <color rgb="FF999999"/>
      </left>
    </border>
    <border>
      <bottom style="thin">
        <color rgb="FF999999"/>
      </bottom>
    </border>
    <border>
      <right style="thin">
        <color rgb="FF999999"/>
      </right>
    </border>
    <border>
      <right style="thin">
        <color rgb="FF999999"/>
      </right>
      <top style="thin">
        <color rgb="FF999999"/>
      </top>
    </border>
    <border>
      <left style="thin">
        <color rgb="FF999999"/>
      </left>
      <bottom style="thin">
        <color rgb="FF999999"/>
      </bottom>
    </border>
    <border>
      <right style="thin">
        <color rgb="FF999999"/>
      </right>
      <bottom style="thin">
        <color rgb="FF999999"/>
      </bottom>
    </border>
    <border>
      <left style="thin">
        <color rgb="FF999999"/>
      </left>
      <right style="thin">
        <color rgb="FF999999"/>
      </right>
      <top style="thin">
        <color rgb="FF999999"/>
      </top>
    </border>
    <border>
      <left style="thin">
        <color rgb="FF999999"/>
      </left>
      <right style="thin">
        <color rgb="FF999999"/>
      </right>
    </border>
    <border>
      <left style="thin">
        <color rgb="FF999999"/>
      </left>
      <right style="thin">
        <color rgb="FF999999"/>
      </right>
      <bottom style="thin">
        <color rgb="FF999999"/>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1" numFmtId="0" xfId="0" applyAlignment="1" applyBorder="1" applyFont="1">
      <alignment readingOrder="0"/>
    </xf>
    <xf borderId="1" fillId="0" fontId="2" numFmtId="10" xfId="0" applyAlignment="1" applyBorder="1" applyFont="1" applyNumberFormat="1">
      <alignment readingOrder="0"/>
    </xf>
    <xf borderId="2" fillId="0" fontId="2" numFmtId="10" xfId="0" applyAlignment="1" applyBorder="1" applyFont="1" applyNumberFormat="1">
      <alignment readingOrder="0"/>
    </xf>
    <xf borderId="2" fillId="0" fontId="2" numFmtId="164" xfId="0" applyAlignment="1" applyBorder="1" applyFont="1" applyNumberFormat="1">
      <alignment horizontal="right" readingOrder="0"/>
    </xf>
    <xf borderId="3" fillId="0" fontId="1" numFmtId="0" xfId="0" applyAlignment="1" applyBorder="1" applyFont="1">
      <alignment horizontal="left" readingOrder="0"/>
    </xf>
    <xf borderId="3" fillId="0" fontId="2" numFmtId="10" xfId="0" applyAlignment="1" applyBorder="1" applyFont="1" applyNumberFormat="1">
      <alignment horizontal="right" readingOrder="0"/>
    </xf>
    <xf borderId="0" fillId="0" fontId="2" numFmtId="10" xfId="0" applyAlignment="1" applyFont="1" applyNumberFormat="1">
      <alignment horizontal="right" readingOrder="0"/>
    </xf>
    <xf borderId="0" fillId="0" fontId="2" numFmtId="164" xfId="0" applyAlignment="1" applyFont="1" applyNumberFormat="1">
      <alignment horizontal="right" readingOrder="0"/>
    </xf>
    <xf borderId="3" fillId="0" fontId="1" numFmtId="0" xfId="0" applyAlignment="1" applyBorder="1" applyFont="1">
      <alignment readingOrder="0"/>
    </xf>
    <xf borderId="0" fillId="0" fontId="2" numFmtId="165" xfId="0" applyAlignment="1" applyFont="1" applyNumberFormat="1">
      <alignment horizontal="center" readingOrder="0"/>
    </xf>
    <xf borderId="0" fillId="0" fontId="2" numFmtId="165" xfId="0" applyFont="1" applyNumberFormat="1"/>
    <xf borderId="0" fillId="0" fontId="2" numFmtId="0" xfId="0" applyAlignment="1" applyFont="1">
      <alignment readingOrder="0"/>
    </xf>
    <xf borderId="4" fillId="0" fontId="2" numFmtId="10" xfId="0" applyAlignment="1" applyBorder="1" applyFont="1" applyNumberFormat="1">
      <alignment readingOrder="0"/>
    </xf>
    <xf borderId="0" fillId="0" fontId="2" numFmtId="10" xfId="0" applyAlignment="1" applyFont="1" applyNumberFormat="1">
      <alignment readingOrder="0"/>
    </xf>
    <xf borderId="2" fillId="0" fontId="3" numFmtId="0" xfId="0" applyAlignment="1" applyBorder="1" applyFont="1">
      <alignment readingOrder="0"/>
    </xf>
    <xf borderId="2" fillId="0" fontId="2" numFmtId="10" xfId="0" applyBorder="1" applyFont="1" applyNumberFormat="1"/>
    <xf borderId="2" fillId="0" fontId="2" numFmtId="0" xfId="0" applyBorder="1" applyFont="1"/>
    <xf borderId="2" fillId="0" fontId="2" numFmtId="165" xfId="0" applyAlignment="1" applyBorder="1" applyFont="1" applyNumberFormat="1">
      <alignment horizontal="right"/>
    </xf>
    <xf borderId="0" fillId="0" fontId="4" numFmtId="0" xfId="0" applyAlignment="1" applyFont="1">
      <alignment readingOrder="0"/>
    </xf>
    <xf borderId="0" fillId="0" fontId="2" numFmtId="10" xfId="0" applyFont="1" applyNumberFormat="1"/>
    <xf borderId="0" fillId="0" fontId="2" numFmtId="165" xfId="0" applyAlignment="1" applyFont="1" applyNumberFormat="1">
      <alignment horizontal="right"/>
    </xf>
    <xf borderId="0" fillId="0" fontId="5" numFmtId="0" xfId="0" applyAlignment="1" applyFont="1">
      <alignment readingOrder="0" vertical="bottom"/>
    </xf>
    <xf borderId="0" fillId="0" fontId="6" numFmtId="10" xfId="0" applyAlignment="1" applyFont="1" applyNumberFormat="1">
      <alignment horizontal="right" vertical="bottom"/>
    </xf>
    <xf borderId="0" fillId="0" fontId="6" numFmtId="165" xfId="0" applyAlignment="1" applyFont="1" applyNumberFormat="1">
      <alignment horizontal="right" vertical="bottom"/>
    </xf>
    <xf borderId="0" fillId="0" fontId="6" numFmtId="165" xfId="0" applyAlignment="1" applyFont="1" applyNumberFormat="1">
      <alignment horizontal="center" vertical="bottom"/>
    </xf>
    <xf borderId="0" fillId="0" fontId="7" numFmtId="0" xfId="0" applyAlignment="1" applyFont="1">
      <alignment readingOrder="0"/>
    </xf>
    <xf borderId="0" fillId="0" fontId="2" numFmtId="0" xfId="0" applyAlignment="1" applyFont="1">
      <alignment horizontal="right"/>
    </xf>
    <xf borderId="5" fillId="0" fontId="1" numFmtId="0" xfId="0" applyAlignment="1" applyBorder="1" applyFont="1">
      <alignment readingOrder="0"/>
    </xf>
    <xf borderId="3" fillId="0" fontId="2" numFmtId="10" xfId="0" applyAlignment="1" applyBorder="1" applyFont="1" applyNumberFormat="1">
      <alignment readingOrder="0"/>
    </xf>
    <xf borderId="3" fillId="0" fontId="2" numFmtId="0" xfId="0" applyAlignment="1" applyBorder="1" applyFont="1">
      <alignment readingOrder="0"/>
    </xf>
    <xf borderId="1" fillId="0" fontId="2" numFmtId="164" xfId="0" applyBorder="1" applyFont="1" applyNumberFormat="1"/>
    <xf borderId="2" fillId="0" fontId="2" numFmtId="164" xfId="0" applyBorder="1" applyFont="1" applyNumberFormat="1"/>
    <xf borderId="3" fillId="0" fontId="2" numFmtId="164" xfId="0" applyBorder="1" applyFont="1" applyNumberFormat="1"/>
    <xf borderId="0" fillId="0" fontId="2" numFmtId="164" xfId="0" applyFont="1" applyNumberFormat="1"/>
    <xf borderId="3" fillId="0" fontId="2" numFmtId="10" xfId="0" applyBorder="1" applyFont="1" applyNumberFormat="1"/>
    <xf borderId="0" fillId="0" fontId="1" numFmtId="0" xfId="0" applyAlignment="1" applyFont="1">
      <alignment horizontal="right" readingOrder="0"/>
    </xf>
    <xf borderId="1" fillId="0" fontId="8" numFmtId="0" xfId="0" applyAlignment="1" applyBorder="1" applyFont="1">
      <alignment horizontal="right" readingOrder="0" shrinkToFit="0" wrapText="1"/>
    </xf>
    <xf borderId="2" fillId="0" fontId="1" numFmtId="0" xfId="0" applyAlignment="1" applyBorder="1" applyFont="1">
      <alignment horizontal="right" readingOrder="0"/>
    </xf>
    <xf borderId="6" fillId="0" fontId="1" numFmtId="0" xfId="0" applyAlignment="1" applyBorder="1" applyFont="1">
      <alignment horizontal="right" readingOrder="0"/>
    </xf>
    <xf borderId="0" fillId="0" fontId="2" numFmtId="10" xfId="0" applyAlignment="1" applyFont="1" applyNumberFormat="1">
      <alignment horizontal="right"/>
    </xf>
    <xf borderId="3" fillId="0" fontId="9" numFmtId="0" xfId="0" applyBorder="1" applyFont="1"/>
    <xf borderId="0" fillId="2" fontId="0" numFmtId="10" xfId="0" applyAlignment="1" applyFill="1" applyFont="1" applyNumberFormat="1">
      <alignment horizontal="right"/>
    </xf>
    <xf borderId="5" fillId="0" fontId="2" numFmtId="10" xfId="0" applyAlignment="1" applyBorder="1" applyFont="1" applyNumberFormat="1">
      <alignment readingOrder="0"/>
    </xf>
    <xf borderId="0" fillId="0" fontId="2" numFmtId="0" xfId="0" applyAlignment="1" applyFont="1">
      <alignment horizontal="right" readingOrder="0"/>
    </xf>
    <xf borderId="0" fillId="2" fontId="10" numFmtId="0" xfId="0" applyAlignment="1" applyFont="1">
      <alignment horizontal="right" readingOrder="0"/>
    </xf>
    <xf borderId="7" fillId="0" fontId="9" numFmtId="0" xfId="0" applyBorder="1" applyFont="1"/>
    <xf borderId="0" fillId="2" fontId="0" numFmtId="165" xfId="0" applyAlignment="1" applyFont="1" applyNumberFormat="1">
      <alignment horizontal="right"/>
    </xf>
    <xf borderId="4" fillId="0" fontId="2" numFmtId="10" xfId="0" applyBorder="1" applyFont="1" applyNumberFormat="1"/>
    <xf borderId="8" fillId="0" fontId="2" numFmtId="10" xfId="0" applyAlignment="1" applyBorder="1" applyFont="1" applyNumberFormat="1">
      <alignment readingOrder="0"/>
    </xf>
    <xf borderId="9" fillId="0" fontId="2" numFmtId="0" xfId="0" applyAlignment="1" applyBorder="1" applyFont="1">
      <alignment horizontal="right" readingOrder="0"/>
    </xf>
    <xf borderId="1" fillId="0" fontId="2" numFmtId="0" xfId="0" applyAlignment="1" applyBorder="1" applyFont="1">
      <alignment readingOrder="0"/>
    </xf>
    <xf borderId="2" fillId="0" fontId="6" numFmtId="0" xfId="0" applyBorder="1" applyFont="1"/>
    <xf borderId="10" fillId="0" fontId="2" numFmtId="0" xfId="0" applyAlignment="1" applyBorder="1" applyFont="1">
      <alignment horizontal="right" readingOrder="0"/>
    </xf>
    <xf borderId="0" fillId="0" fontId="6" numFmtId="0" xfId="0" applyFont="1"/>
    <xf borderId="11" fillId="0" fontId="2" numFmtId="0" xfId="0" applyAlignment="1" applyBorder="1" applyFont="1">
      <alignment horizontal="right" readingOrder="0"/>
    </xf>
    <xf borderId="7" fillId="0" fontId="2" numFmtId="0" xfId="0" applyAlignment="1" applyBorder="1" applyFont="1">
      <alignment readingOrder="0"/>
    </xf>
    <xf borderId="4" fillId="0" fontId="6" numFmtId="0" xfId="0" applyBorder="1" applyFont="1"/>
    <xf borderId="6" fillId="0" fontId="2" numFmtId="0" xfId="0" applyBorder="1" applyFont="1"/>
    <xf borderId="5" fillId="0" fontId="2" numFmtId="0" xfId="0" applyBorder="1" applyFont="1"/>
    <xf borderId="4" fillId="0" fontId="2" numFmtId="0" xfId="0" applyAlignment="1" applyBorder="1" applyFont="1">
      <alignment readingOrder="0"/>
    </xf>
    <xf borderId="8" fillId="0" fontId="2" numFmtId="0" xfId="0" applyBorder="1" applyFont="1"/>
    <xf borderId="2" fillId="0" fontId="2" numFmtId="0" xfId="0" applyAlignment="1" applyBorder="1" applyFont="1">
      <alignment readingOrder="0"/>
    </xf>
    <xf borderId="0" fillId="0" fontId="6" numFmtId="0" xfId="0" applyAlignment="1" applyFont="1">
      <alignment readingOrder="0"/>
    </xf>
    <xf borderId="4" fillId="0" fontId="6" numFmtId="0" xfId="0" applyAlignment="1" applyBorder="1" applyFont="1">
      <alignment readingOrder="0"/>
    </xf>
    <xf borderId="5" fillId="0" fontId="2" numFmtId="0" xfId="0" applyAlignment="1" applyBorder="1" applyFont="1">
      <alignment readingOrder="0"/>
    </xf>
    <xf borderId="8" fillId="0" fontId="2" numFmtId="0" xfId="0" applyAlignment="1" applyBorder="1" applyFont="1">
      <alignment readingOrder="0"/>
    </xf>
  </cellXfs>
  <cellStyles count="1">
    <cellStyle xfId="0" name="Normal" builtinId="0"/>
  </cellStyles>
  <dxfs count="4">
    <dxf>
      <font/>
      <fill>
        <patternFill patternType="solid">
          <fgColor rgb="FFA4EC86"/>
          <bgColor rgb="FFA4EC86"/>
        </patternFill>
      </fill>
      <border/>
    </dxf>
    <dxf>
      <font/>
      <fill>
        <patternFill patternType="solid">
          <fgColor rgb="FFD6FFC7"/>
          <bgColor rgb="FFD6FFC7"/>
        </patternFill>
      </fill>
      <border/>
    </dxf>
    <dxf>
      <font/>
      <fill>
        <patternFill patternType="solid">
          <fgColor rgb="FFF4CCCC"/>
          <bgColor rgb="FFF4CCCC"/>
        </patternFill>
      </fill>
      <border/>
    </dxf>
    <dxf>
      <font>
        <color rgb="FF999999"/>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skingdom.com/shapiro-wilk-test-calculator.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2" max="2" width="13.38"/>
    <col customWidth="1" min="3" max="3" width="22.75"/>
    <col customWidth="1" hidden="1" min="4" max="4" width="17.63"/>
    <col customWidth="1" min="5" max="5" width="13.38"/>
    <col customWidth="1" min="6" max="6" width="22.75"/>
    <col customWidth="1" hidden="1" min="7" max="7" width="17.63"/>
    <col customWidth="1" hidden="1" min="8" max="8" width="15.5"/>
    <col customWidth="1" hidden="1" min="9" max="9" width="22.75"/>
    <col customWidth="1" hidden="1" min="10" max="10" width="17.63"/>
    <col customWidth="1" min="11" max="11" width="13.38"/>
    <col customWidth="1" min="12" max="12" width="22.75"/>
    <col customWidth="1" hidden="1" min="13" max="13" width="17.63"/>
    <col customWidth="1" min="14" max="14" width="13.38"/>
    <col customWidth="1" min="15" max="15" width="22.75"/>
    <col customWidth="1" hidden="1" min="16" max="16" width="17.63"/>
  </cols>
  <sheetData>
    <row r="1">
      <c r="A1" s="1"/>
      <c r="B1" s="2" t="s">
        <v>0</v>
      </c>
    </row>
    <row r="2">
      <c r="A2" s="1"/>
      <c r="B2" s="2" t="s">
        <v>1</v>
      </c>
      <c r="E2" s="2" t="s">
        <v>2</v>
      </c>
      <c r="H2" s="2" t="s">
        <v>3</v>
      </c>
      <c r="K2" s="2" t="s">
        <v>4</v>
      </c>
      <c r="N2" s="2" t="s">
        <v>5</v>
      </c>
    </row>
    <row r="3">
      <c r="A3" s="2" t="s">
        <v>6</v>
      </c>
      <c r="B3" s="2" t="s">
        <v>7</v>
      </c>
      <c r="C3" s="2" t="s">
        <v>8</v>
      </c>
      <c r="D3" s="2" t="s">
        <v>9</v>
      </c>
      <c r="E3" s="2" t="s">
        <v>7</v>
      </c>
      <c r="F3" s="2" t="s">
        <v>8</v>
      </c>
      <c r="G3" s="2" t="s">
        <v>9</v>
      </c>
      <c r="H3" s="2" t="s">
        <v>7</v>
      </c>
      <c r="I3" s="2" t="s">
        <v>8</v>
      </c>
      <c r="J3" s="2" t="s">
        <v>9</v>
      </c>
      <c r="K3" s="2" t="s">
        <v>7</v>
      </c>
      <c r="L3" s="2" t="s">
        <v>8</v>
      </c>
      <c r="M3" s="2" t="s">
        <v>9</v>
      </c>
      <c r="N3" s="2" t="s">
        <v>7</v>
      </c>
      <c r="O3" s="2" t="s">
        <v>8</v>
      </c>
      <c r="P3" s="2" t="s">
        <v>9</v>
      </c>
    </row>
    <row r="4">
      <c r="A4" s="3" t="s">
        <v>10</v>
      </c>
      <c r="B4" s="4">
        <f t="shared" ref="B4:P4" si="1">AVERAGE(B$9:B1007)</f>
        <v>0.4833333333</v>
      </c>
      <c r="C4" s="5">
        <f t="shared" si="1"/>
        <v>0.48</v>
      </c>
      <c r="D4" s="5" t="str">
        <f t="shared" si="1"/>
        <v>#N/A</v>
      </c>
      <c r="E4" s="5">
        <f t="shared" si="1"/>
        <v>0.3145969499</v>
      </c>
      <c r="F4" s="5">
        <f t="shared" si="1"/>
        <v>0.288453159</v>
      </c>
      <c r="G4" s="5" t="str">
        <f t="shared" si="1"/>
        <v>#N/A</v>
      </c>
      <c r="H4" s="5">
        <f t="shared" si="1"/>
        <v>0.4933333333</v>
      </c>
      <c r="I4" s="5">
        <f t="shared" si="1"/>
        <v>0.49</v>
      </c>
      <c r="J4" s="5" t="str">
        <f t="shared" si="1"/>
        <v>#N/A</v>
      </c>
      <c r="K4" s="5">
        <f t="shared" si="1"/>
        <v>0.3042003171</v>
      </c>
      <c r="L4" s="5">
        <f t="shared" si="1"/>
        <v>0.3475563347</v>
      </c>
      <c r="M4" s="5" t="str">
        <f t="shared" si="1"/>
        <v>#N/A</v>
      </c>
      <c r="N4" s="6">
        <f t="shared" si="1"/>
        <v>0.3533064158</v>
      </c>
      <c r="O4" s="6">
        <f t="shared" si="1"/>
        <v>0.2828654189</v>
      </c>
      <c r="P4" s="6" t="str">
        <f t="shared" si="1"/>
        <v>#N/A</v>
      </c>
    </row>
    <row r="5">
      <c r="A5" s="7" t="s">
        <v>11</v>
      </c>
      <c r="B5" s="8">
        <f t="shared" ref="B5:P5" si="2">STDEV(B9:B1007)</f>
        <v>0.04457203907</v>
      </c>
      <c r="C5" s="9">
        <f t="shared" si="2"/>
        <v>0.1308434179</v>
      </c>
      <c r="D5" s="9" t="str">
        <f t="shared" si="2"/>
        <v>#N/A</v>
      </c>
      <c r="E5" s="9">
        <f t="shared" si="2"/>
        <v>0.03406393154</v>
      </c>
      <c r="F5" s="9">
        <f t="shared" si="2"/>
        <v>0.08371185765</v>
      </c>
      <c r="G5" s="9" t="str">
        <f t="shared" si="2"/>
        <v>#N/A</v>
      </c>
      <c r="H5" s="9">
        <f t="shared" si="2"/>
        <v>0.05465040409</v>
      </c>
      <c r="I5" s="9">
        <f t="shared" si="2"/>
        <v>0.1384196518</v>
      </c>
      <c r="J5" s="9" t="str">
        <f t="shared" si="2"/>
        <v>#N/A</v>
      </c>
      <c r="K5" s="9">
        <f t="shared" si="2"/>
        <v>0.09334608044</v>
      </c>
      <c r="L5" s="9">
        <f t="shared" si="2"/>
        <v>0.1448368921</v>
      </c>
      <c r="M5" s="9" t="str">
        <f t="shared" si="2"/>
        <v>#N/A</v>
      </c>
      <c r="N5" s="10">
        <f t="shared" si="2"/>
        <v>0.2782892051</v>
      </c>
      <c r="O5" s="10">
        <f t="shared" si="2"/>
        <v>0.2078462554</v>
      </c>
      <c r="P5" s="10" t="str">
        <f t="shared" si="2"/>
        <v>#N/A</v>
      </c>
    </row>
    <row r="6">
      <c r="A6" s="11" t="s">
        <v>12</v>
      </c>
      <c r="B6" s="12">
        <f>TTEST(B9:B1007,C9:C1007, 1, 1)</f>
        <v>0.4692704383</v>
      </c>
      <c r="D6" s="13" t="str">
        <f>TTEST(D9:D1007,B9:B1007, 1, 1)</f>
        <v>#N/A</v>
      </c>
      <c r="E6" s="12">
        <f>TTEST(E9:E1007,F9:F1007, 1, 1)</f>
        <v>0.1933096635</v>
      </c>
      <c r="G6" s="13" t="str">
        <f>TTEST(G9:G1007,E9:E1007, 1, 1)</f>
        <v>#N/A</v>
      </c>
      <c r="H6" s="12">
        <f>TTEST(H9:H1007,I9:I1007, 1, 1)</f>
        <v>0.4692704383</v>
      </c>
      <c r="J6" s="13" t="str">
        <f>TTEST(J9:J1007,H9:H1007, 1, 1)</f>
        <v>#N/A</v>
      </c>
      <c r="K6" s="12">
        <f>TTEST(K9:K1007,L9:L1007, 1, 1)</f>
        <v>0.2331907717</v>
      </c>
      <c r="M6" s="13" t="str">
        <f>TTEST(M9:M1007,K9:K1007, 1, 1)</f>
        <v>#N/A</v>
      </c>
      <c r="N6" s="12">
        <f>TTEST(N9:N1007,O9:O1007, 1, 1)</f>
        <v>0.2961464045</v>
      </c>
      <c r="P6" s="13" t="str">
        <f>TTEST(P9:P1007,N9:N1007, 1, 1)</f>
        <v>#N/A</v>
      </c>
    </row>
    <row r="7" hidden="1">
      <c r="A7" s="11" t="s">
        <v>13</v>
      </c>
      <c r="B7" s="14" t="str">
        <f t="array" ref="B7">SUM(IF(B$9:B1007 &lt; D$9:D1007, 1, 0))</f>
        <v>#N/A</v>
      </c>
      <c r="C7" s="14" t="str">
        <f t="array" ref="C7">SUM(IF(C$9:C1007 &lt; D$9:D1007, 1, 0))</f>
        <v>#N/A</v>
      </c>
      <c r="E7" s="14" t="str">
        <f t="array" ref="E7">SUM(IF(E$9:E1007 &lt; G$9:G1007, 1, 0))</f>
        <v>#N/A</v>
      </c>
      <c r="F7" s="14" t="str">
        <f t="array" ref="F7">SUM(IF(F$9:F1007 &lt; G$9:G1007, 1, 0))</f>
        <v>#N/A</v>
      </c>
      <c r="H7" s="14" t="str">
        <f t="array" ref="H7">SUM(IF(H$9:H1007 &lt; J$9:J1007, 1, 0))</f>
        <v>#N/A</v>
      </c>
      <c r="I7" s="14" t="str">
        <f t="array" ref="I7">SUM(IF(I$9:I1007 &lt; J$9:J1007, 1, 0))</f>
        <v>#N/A</v>
      </c>
      <c r="K7" s="14" t="str">
        <f t="array" ref="K7">SUM(IF(K$9:K1007 &lt; M$9:M1007, 1, 0))</f>
        <v>#N/A</v>
      </c>
      <c r="L7" s="14" t="str">
        <f t="array" ref="L7">SUM(IF(L$9:L1007 &lt; M$9:M1007, 1, 0))</f>
        <v>#N/A</v>
      </c>
      <c r="N7" s="14" t="str">
        <f t="array" ref="N7">SUM(IF(N$9:N1007 &lt; P$9:P1007, 1, 0))</f>
        <v>#N/A</v>
      </c>
      <c r="O7" s="14" t="str">
        <f t="array" ref="O7">SUM(IF(O$9:O1007 &lt; P$9:P1007, 1, 0))</f>
        <v>#N/A</v>
      </c>
    </row>
    <row r="8" hidden="1">
      <c r="A8" s="11" t="s">
        <v>14</v>
      </c>
      <c r="B8" s="15">
        <f t="shared" ref="B8:C8" si="3">CORREL(B$9:B1007, C$9:C1007)</f>
        <v>0.768181124</v>
      </c>
      <c r="C8" s="16" t="str">
        <f t="shared" si="3"/>
        <v>#N/A</v>
      </c>
      <c r="D8" s="16" t="str">
        <f>CORREL(D$9:D1007, B$9:B1007)</f>
        <v>#N/A</v>
      </c>
      <c r="E8" s="15">
        <f t="shared" ref="E8:F8" si="4">CORREL(E$9:E1007, F$9:F1007)</f>
        <v>0.6322302644</v>
      </c>
      <c r="F8" s="16" t="str">
        <f t="shared" si="4"/>
        <v>#N/A</v>
      </c>
      <c r="G8" s="16" t="str">
        <f>CORREL(G$9:G1007, E$9:E1007)</f>
        <v>#N/A</v>
      </c>
      <c r="H8" s="15">
        <f t="shared" ref="H8:I8" si="5">CORREL(H$9:H1007, I$9:I1007)</f>
        <v>0.7931587516</v>
      </c>
      <c r="I8" s="16" t="str">
        <f t="shared" si="5"/>
        <v>#N/A</v>
      </c>
      <c r="J8" s="16" t="str">
        <f>CORREL(J$9:J1007, H$9:H1007)</f>
        <v>#N/A</v>
      </c>
      <c r="K8" s="15">
        <f t="shared" ref="K8:L8" si="6">CORREL(K$9:K1007, L$9:L1007)</f>
        <v>0.4263655979</v>
      </c>
      <c r="L8" s="16" t="str">
        <f t="shared" si="6"/>
        <v>#N/A</v>
      </c>
      <c r="M8" s="16" t="str">
        <f>CORREL(M$9:M1007, K$9:K1007)</f>
        <v>#N/A</v>
      </c>
      <c r="N8" s="15">
        <f t="shared" ref="N8:O8" si="7">CORREL(N$9:N1007, O$9:O1007)</f>
        <v>0.2553720839</v>
      </c>
      <c r="O8" s="16" t="str">
        <f t="shared" si="7"/>
        <v>#N/A</v>
      </c>
      <c r="P8" s="16" t="str">
        <f>CORREL(P$9:P1007, N$9:N1007)</f>
        <v>#N/A</v>
      </c>
    </row>
    <row r="9">
      <c r="A9" s="17" t="s">
        <v>15</v>
      </c>
      <c r="B9" s="18">
        <f t="shared" ref="B9:D9" si="8">INDEX(INDIRECT($A9&amp;"!A1:ZZ3"), 3, MATCH(B$3, INDIRECT($A9&amp;"!A1:ZZ1"), 0)+2)</f>
        <v>0.5</v>
      </c>
      <c r="C9" s="18">
        <f t="shared" si="8"/>
        <v>0.54</v>
      </c>
      <c r="D9" s="19" t="str">
        <f t="shared" si="8"/>
        <v>#N/A</v>
      </c>
      <c r="E9" s="18">
        <f t="shared" ref="E9:G9" si="9">INDEX(INDIRECT($A9&amp;"!A1:ZZ3"), 3, MATCH(E$3, INDIRECT($A9&amp;"!A1:ZZ1"), 0)+1)</f>
        <v>0.3555555556</v>
      </c>
      <c r="F9" s="18">
        <f t="shared" si="9"/>
        <v>0.3555555556</v>
      </c>
      <c r="G9" s="19" t="str">
        <f t="shared" si="9"/>
        <v>#N/A</v>
      </c>
      <c r="H9" s="18">
        <f t="shared" ref="H9:J9" si="10">INDEX(INDIRECT($A9&amp;"!A1:ZZ5"), 5, MATCH(H$3, INDIRECT($A9&amp;"!A1:ZZ1"), 0)+2)</f>
        <v>0.56</v>
      </c>
      <c r="I9" s="18">
        <f t="shared" si="10"/>
        <v>0.6</v>
      </c>
      <c r="J9" s="19" t="str">
        <f t="shared" si="10"/>
        <v>#N/A</v>
      </c>
      <c r="K9" s="18">
        <f t="shared" ref="K9:M9" si="11">INDEX(INDIRECT($A9&amp;"!A1:ZZ4"), 4, MATCH(K$3, INDIRECT($A9&amp;"!A1:ZZ1"), 0)+3)</f>
        <v>0.4233312269</v>
      </c>
      <c r="L9" s="18">
        <f t="shared" si="11"/>
        <v>0.3766465151</v>
      </c>
      <c r="M9" s="19" t="str">
        <f t="shared" si="11"/>
        <v>#N/A</v>
      </c>
      <c r="N9" s="20">
        <f t="shared" ref="N9:P9" si="12">INDEX(INDIRECT($A9&amp;"!A1:ZZ5"), 5, MATCH(N$3, INDIRECT($A9&amp;"!A1:ZZ1"), 0)+1)</f>
        <v>0.1428571429</v>
      </c>
      <c r="O9" s="20">
        <f t="shared" si="12"/>
        <v>0.4545454545</v>
      </c>
      <c r="P9" s="19" t="str">
        <f t="shared" si="12"/>
        <v>#N/A</v>
      </c>
    </row>
    <row r="10">
      <c r="A10" s="21" t="s">
        <v>16</v>
      </c>
      <c r="B10" s="22">
        <f t="shared" ref="B10:D10" si="13">INDEX(INDIRECT($A10&amp;"!A1:ZZ3"), 3, MATCH(B$3, INDIRECT($A10&amp;"!A1:ZZ1"), 0)+2)</f>
        <v>0.52</v>
      </c>
      <c r="C10" s="22">
        <f t="shared" si="13"/>
        <v>0.52</v>
      </c>
      <c r="D10" s="22">
        <f t="shared" si="13"/>
        <v>0</v>
      </c>
      <c r="E10" s="22">
        <f t="shared" ref="E10:G10" si="14">INDEX(INDIRECT($A10&amp;"!A1:ZZ3"), 3, MATCH(E$3, INDIRECT($A10&amp;"!A1:ZZ1"), 0)+1)</f>
        <v>0.3555555556</v>
      </c>
      <c r="F10" s="22">
        <f t="shared" si="14"/>
        <v>0.3555555556</v>
      </c>
      <c r="G10" s="22">
        <f t="shared" si="14"/>
        <v>0</v>
      </c>
      <c r="H10" s="22">
        <f t="shared" ref="H10:J10" si="15">INDEX(INDIRECT($A10&amp;"!A1:ZZ5"), 5, MATCH(H$3, INDIRECT($A10&amp;"!A1:ZZ1"), 0)+2)</f>
        <v>0.52</v>
      </c>
      <c r="I10" s="22">
        <f t="shared" si="15"/>
        <v>0.52</v>
      </c>
      <c r="J10" s="22">
        <f t="shared" si="15"/>
        <v>0</v>
      </c>
      <c r="K10" s="22">
        <f t="shared" ref="K10:M10" si="16">INDEX(INDIRECT($A10&amp;"!A1:ZZ4"), 4, MATCH(K$3, INDIRECT($A10&amp;"!A1:ZZ1"), 0)+3)</f>
        <v>0.4139195687</v>
      </c>
      <c r="L10" s="22">
        <f t="shared" si="16"/>
        <v>0.4204267455</v>
      </c>
      <c r="M10" s="22">
        <f t="shared" si="16"/>
        <v>0</v>
      </c>
      <c r="N10" s="23">
        <f t="shared" ref="N10:P10" si="17">INDEX(INDIRECT($A10&amp;"!A1:ZZ5"), 5, MATCH(N$3, INDIRECT($A10&amp;"!A1:ZZ1"), 0)+1)</f>
        <v>0.4545454545</v>
      </c>
      <c r="O10" s="23">
        <f t="shared" si="17"/>
        <v>0.6</v>
      </c>
      <c r="P10" s="13" t="str">
        <f t="shared" si="17"/>
        <v>#DIV/0!</v>
      </c>
    </row>
    <row r="11">
      <c r="A11" s="21" t="s">
        <v>17</v>
      </c>
      <c r="B11" s="22">
        <f t="shared" ref="B11:D11" si="18">INDEX(INDIRECT($A11&amp;"!A1:ZZ3"), 3, MATCH(B$3, INDIRECT($A11&amp;"!A1:ZZ1"), 0)+2)</f>
        <v>0.46</v>
      </c>
      <c r="C11" s="22">
        <f t="shared" si="18"/>
        <v>0.4</v>
      </c>
      <c r="D11" s="22">
        <f t="shared" si="18"/>
        <v>0</v>
      </c>
      <c r="E11" s="22">
        <f t="shared" ref="E11:G11" si="19">INDEX(INDIRECT($A11&amp;"!A1:ZZ3"), 3, MATCH(E$3, INDIRECT($A11&amp;"!A1:ZZ1"), 0)+1)</f>
        <v>0.3137254902</v>
      </c>
      <c r="F11" s="22">
        <f t="shared" si="19"/>
        <v>0.2156862745</v>
      </c>
      <c r="G11" s="22">
        <f t="shared" si="19"/>
        <v>0</v>
      </c>
      <c r="H11" s="22">
        <f t="shared" ref="H11:J11" si="20">INDEX(INDIRECT($A11&amp;"!A1:ZZ5"), 5, MATCH(H$3, INDIRECT($A11&amp;"!A1:ZZ1"), 0)+2)</f>
        <v>0.46</v>
      </c>
      <c r="I11" s="22">
        <f t="shared" si="20"/>
        <v>0.4</v>
      </c>
      <c r="J11" s="22">
        <f t="shared" si="20"/>
        <v>0</v>
      </c>
      <c r="K11" s="22">
        <f t="shared" ref="K11:M11" si="21">INDEX(INDIRECT($A11&amp;"!A1:ZZ4"), 4, MATCH(K$3, INDIRECT($A11&amp;"!A1:ZZ1"), 0)+3)</f>
        <v>0.2227457914</v>
      </c>
      <c r="L11" s="22">
        <f t="shared" si="21"/>
        <v>0.2470780146</v>
      </c>
      <c r="M11" s="22">
        <f t="shared" si="21"/>
        <v>0</v>
      </c>
      <c r="N11" s="23">
        <f t="shared" ref="N11:P11" si="22">INDEX(INDIRECT($A11&amp;"!A1:ZZ5"), 5, MATCH(N$3, INDIRECT($A11&amp;"!A1:ZZ1"), 0)+1)</f>
        <v>0.2307692308</v>
      </c>
      <c r="O11" s="23">
        <f t="shared" si="22"/>
        <v>0.1</v>
      </c>
      <c r="P11" s="13" t="str">
        <f t="shared" si="22"/>
        <v>#DIV/0!</v>
      </c>
    </row>
    <row r="12">
      <c r="A12" s="21" t="s">
        <v>18</v>
      </c>
      <c r="B12" s="22">
        <f t="shared" ref="B12:D12" si="23">INDEX(INDIRECT($A12&amp;"!A1:ZZ3"), 3, MATCH(B$3, INDIRECT($A12&amp;"!A1:ZZ1"), 0)+2)</f>
        <v>0.42</v>
      </c>
      <c r="C12" s="22">
        <f t="shared" si="23"/>
        <v>0.44</v>
      </c>
      <c r="D12" s="22">
        <f t="shared" si="23"/>
        <v>0</v>
      </c>
      <c r="E12" s="22">
        <f t="shared" ref="E12:G12" si="24">INDEX(INDIRECT($A12&amp;"!A1:ZZ3"), 3, MATCH(E$3, INDIRECT($A12&amp;"!A1:ZZ1"), 0)+1)</f>
        <v>0.2941176471</v>
      </c>
      <c r="F12" s="22">
        <f t="shared" si="24"/>
        <v>0.2549019608</v>
      </c>
      <c r="G12" s="22">
        <f t="shared" si="24"/>
        <v>0</v>
      </c>
      <c r="H12" s="22">
        <f t="shared" ref="H12:J12" si="25">INDEX(INDIRECT($A12&amp;"!A1:ZZ5"), 5, MATCH(H$3, INDIRECT($A12&amp;"!A1:ZZ1"), 0)+2)</f>
        <v>0.42</v>
      </c>
      <c r="I12" s="22">
        <f t="shared" si="25"/>
        <v>0.44</v>
      </c>
      <c r="J12" s="22">
        <f t="shared" si="25"/>
        <v>0</v>
      </c>
      <c r="K12" s="22">
        <f t="shared" ref="K12:M12" si="26">INDEX(INDIRECT($A12&amp;"!A1:ZZ4"), 4, MATCH(K$3, INDIRECT($A12&amp;"!A1:ZZ1"), 0)+3)</f>
        <v>0.2126281296</v>
      </c>
      <c r="L12" s="22">
        <f t="shared" si="26"/>
        <v>0.3326254107</v>
      </c>
      <c r="M12" s="22">
        <f t="shared" si="26"/>
        <v>0</v>
      </c>
      <c r="N12" s="23">
        <f t="shared" ref="N12:P12" si="27">INDEX(INDIRECT($A12&amp;"!A1:ZZ5"), 5, MATCH(N$3, INDIRECT($A12&amp;"!A1:ZZ1"), 0)+1)</f>
        <v>0.875</v>
      </c>
      <c r="O12" s="23">
        <f t="shared" si="27"/>
        <v>0.3</v>
      </c>
      <c r="P12" s="13" t="str">
        <f t="shared" si="27"/>
        <v>#DIV/0!</v>
      </c>
    </row>
    <row r="13">
      <c r="A13" s="24" t="s">
        <v>19</v>
      </c>
      <c r="B13" s="25">
        <f t="shared" ref="B13:D13" si="28">INDEX(INDIRECT($A13&amp;"!A1:ZZ3"), 3, MATCH(B$3, INDIRECT($A13&amp;"!A1:ZZ1"), 0)+2)</f>
        <v>0.54</v>
      </c>
      <c r="C13" s="25">
        <f t="shared" si="28"/>
        <v>0.68</v>
      </c>
      <c r="D13" s="25">
        <f t="shared" si="28"/>
        <v>0</v>
      </c>
      <c r="E13" s="25">
        <f t="shared" ref="E13:G13" si="29">INDEX(INDIRECT($A13&amp;"!A1:ZZ3"), 3, MATCH(E$3, INDIRECT($A13&amp;"!A1:ZZ1"), 0)+1)</f>
        <v>0.2941176471</v>
      </c>
      <c r="F13" s="25">
        <f t="shared" si="29"/>
        <v>0.3725490196</v>
      </c>
      <c r="G13" s="25">
        <f t="shared" si="29"/>
        <v>0</v>
      </c>
      <c r="H13" s="25">
        <f t="shared" ref="H13:J13" si="30">INDEX(INDIRECT($A13&amp;"!A1:ZZ5"), 5, MATCH(H$3, INDIRECT($A13&amp;"!A1:ZZ1"), 0)+2)</f>
        <v>0.54</v>
      </c>
      <c r="I13" s="25">
        <f t="shared" si="30"/>
        <v>0.68</v>
      </c>
      <c r="J13" s="25">
        <f t="shared" si="30"/>
        <v>0</v>
      </c>
      <c r="K13" s="25">
        <f t="shared" ref="K13:M13" si="31">INDEX(INDIRECT($A13&amp;"!A1:ZZ4"), 4, MATCH(K$3, INDIRECT($A13&amp;"!A1:ZZ1"), 0)+3)</f>
        <v>0.2957633439</v>
      </c>
      <c r="L13" s="25">
        <f t="shared" si="31"/>
        <v>0.5644270778</v>
      </c>
      <c r="M13" s="25">
        <f t="shared" si="31"/>
        <v>0</v>
      </c>
      <c r="N13" s="26">
        <f t="shared" ref="N13:P13" si="32">INDEX(INDIRECT($A13&amp;"!A1:ZZ5"), 5, MATCH(N$3, INDIRECT($A13&amp;"!A1:ZZ1"), 0)+1)</f>
        <v>0.25</v>
      </c>
      <c r="O13" s="26">
        <f t="shared" si="32"/>
        <v>0.1176470588</v>
      </c>
      <c r="P13" s="27" t="str">
        <f t="shared" si="32"/>
        <v>#DIV/0!</v>
      </c>
    </row>
    <row r="14">
      <c r="A14" s="24" t="s">
        <v>20</v>
      </c>
      <c r="B14" s="25">
        <f t="shared" ref="B14:D14" si="33">INDEX(INDIRECT($A14&amp;"!A1:ZZ3"), 3, MATCH(B$3, INDIRECT($A14&amp;"!A1:ZZ1"), 0)+2)</f>
        <v>0.46</v>
      </c>
      <c r="C14" s="25">
        <f t="shared" si="33"/>
        <v>0.3</v>
      </c>
      <c r="D14" s="25">
        <f t="shared" si="33"/>
        <v>0</v>
      </c>
      <c r="E14" s="25">
        <f t="shared" ref="E14:G14" si="34">INDEX(INDIRECT($A14&amp;"!A1:ZZ3"), 3, MATCH(E$3, INDIRECT($A14&amp;"!A1:ZZ1"), 0)+1)</f>
        <v>0.2745098039</v>
      </c>
      <c r="F14" s="25">
        <f t="shared" si="34"/>
        <v>0.1764705882</v>
      </c>
      <c r="G14" s="25">
        <f t="shared" si="34"/>
        <v>0</v>
      </c>
      <c r="H14" s="25">
        <f t="shared" ref="H14:J14" si="35">INDEX(INDIRECT($A14&amp;"!A1:ZZ5"), 5, MATCH(H$3, INDIRECT($A14&amp;"!A1:ZZ1"), 0)+2)</f>
        <v>0.46</v>
      </c>
      <c r="I14" s="25">
        <f t="shared" si="35"/>
        <v>0.3</v>
      </c>
      <c r="J14" s="25">
        <f t="shared" si="35"/>
        <v>0</v>
      </c>
      <c r="K14" s="25">
        <f t="shared" ref="K14:M14" si="36">INDEX(INDIRECT($A14&amp;"!A1:ZZ4"), 4, MATCH(K$3, INDIRECT($A14&amp;"!A1:ZZ1"), 0)+3)</f>
        <v>0.2568138422</v>
      </c>
      <c r="L14" s="25">
        <f t="shared" si="36"/>
        <v>0.1441342446</v>
      </c>
      <c r="M14" s="25">
        <f t="shared" si="36"/>
        <v>0</v>
      </c>
      <c r="N14" s="26">
        <f t="shared" ref="N14:P14" si="37">INDEX(INDIRECT($A14&amp;"!A1:ZZ5"), 5, MATCH(N$3, INDIRECT($A14&amp;"!A1:ZZ1"), 0)+1)</f>
        <v>0.1666666667</v>
      </c>
      <c r="O14" s="26">
        <f t="shared" si="37"/>
        <v>0.125</v>
      </c>
      <c r="P14" s="27" t="str">
        <f t="shared" si="37"/>
        <v>#DIV/0!</v>
      </c>
    </row>
    <row r="15">
      <c r="A15" s="28"/>
      <c r="N15" s="29"/>
      <c r="O15" s="29"/>
    </row>
    <row r="16">
      <c r="A16" s="28"/>
      <c r="N16" s="29"/>
      <c r="O16" s="29"/>
    </row>
    <row r="17">
      <c r="A17" s="28"/>
      <c r="N17" s="29"/>
      <c r="O17" s="29"/>
    </row>
    <row r="18">
      <c r="A18" s="28"/>
      <c r="N18" s="29"/>
      <c r="O18" s="29"/>
    </row>
    <row r="19">
      <c r="A19" s="28"/>
      <c r="N19" s="29"/>
      <c r="O19" s="29"/>
    </row>
    <row r="20">
      <c r="A20" s="1"/>
      <c r="N20" s="29"/>
      <c r="O20" s="29"/>
    </row>
    <row r="21">
      <c r="A21" s="1"/>
      <c r="N21" s="29"/>
      <c r="O21" s="29"/>
    </row>
    <row r="22">
      <c r="A22" s="1"/>
      <c r="N22" s="29"/>
      <c r="O22" s="29"/>
    </row>
    <row r="23">
      <c r="A23" s="1"/>
      <c r="N23" s="29"/>
      <c r="O23" s="29"/>
    </row>
    <row r="24">
      <c r="A24" s="1"/>
      <c r="N24" s="29"/>
      <c r="O24" s="29"/>
    </row>
    <row r="25">
      <c r="A25" s="1"/>
      <c r="N25" s="29"/>
      <c r="O25" s="29"/>
    </row>
    <row r="26">
      <c r="A26" s="1"/>
      <c r="N26" s="29"/>
      <c r="O26" s="29"/>
    </row>
    <row r="27">
      <c r="A27" s="1"/>
      <c r="N27" s="29"/>
      <c r="O27" s="29"/>
    </row>
    <row r="28">
      <c r="A28" s="1"/>
      <c r="N28" s="29"/>
      <c r="O28" s="29"/>
    </row>
    <row r="29">
      <c r="A29" s="1"/>
      <c r="N29" s="29"/>
      <c r="O29" s="29"/>
    </row>
    <row r="30">
      <c r="A30" s="1"/>
      <c r="N30" s="29"/>
      <c r="O30" s="29"/>
    </row>
    <row r="31">
      <c r="A31" s="1"/>
      <c r="N31" s="29"/>
      <c r="O31" s="29"/>
    </row>
    <row r="32">
      <c r="A32" s="1"/>
      <c r="N32" s="29"/>
      <c r="O32" s="29"/>
    </row>
    <row r="33">
      <c r="A33" s="1"/>
      <c r="N33" s="29"/>
      <c r="O33" s="29"/>
    </row>
    <row r="34">
      <c r="A34" s="1"/>
      <c r="N34" s="29"/>
      <c r="O34" s="29"/>
    </row>
    <row r="35">
      <c r="A35" s="1"/>
      <c r="N35" s="29"/>
      <c r="O35" s="29"/>
    </row>
    <row r="36">
      <c r="A36" s="1"/>
      <c r="N36" s="29"/>
      <c r="O36" s="29"/>
    </row>
    <row r="37">
      <c r="A37" s="1"/>
      <c r="N37" s="29"/>
      <c r="O37" s="29"/>
    </row>
    <row r="38">
      <c r="A38" s="1"/>
      <c r="N38" s="29"/>
      <c r="O38" s="29"/>
    </row>
    <row r="39">
      <c r="A39" s="1"/>
      <c r="N39" s="29"/>
      <c r="O39" s="29"/>
    </row>
    <row r="40">
      <c r="A40" s="1"/>
      <c r="N40" s="29"/>
      <c r="O40" s="29"/>
    </row>
    <row r="41">
      <c r="A41" s="1"/>
      <c r="N41" s="29"/>
      <c r="O41" s="29"/>
    </row>
    <row r="42">
      <c r="A42" s="1"/>
      <c r="N42" s="29"/>
      <c r="O42" s="29"/>
    </row>
    <row r="43">
      <c r="A43" s="1"/>
      <c r="N43" s="29"/>
      <c r="O43" s="29"/>
    </row>
    <row r="44">
      <c r="A44" s="1"/>
      <c r="N44" s="29"/>
      <c r="O44" s="29"/>
    </row>
    <row r="45">
      <c r="A45" s="1"/>
      <c r="N45" s="29"/>
      <c r="O45" s="29"/>
    </row>
    <row r="46">
      <c r="A46" s="1"/>
      <c r="N46" s="29"/>
      <c r="O46" s="29"/>
    </row>
    <row r="47">
      <c r="A47" s="1"/>
      <c r="N47" s="29"/>
      <c r="O47" s="29"/>
    </row>
    <row r="48">
      <c r="A48" s="1"/>
      <c r="N48" s="29"/>
      <c r="O48" s="29"/>
    </row>
    <row r="49">
      <c r="A49" s="1"/>
      <c r="N49" s="29"/>
      <c r="O49" s="29"/>
    </row>
    <row r="50">
      <c r="A50" s="1"/>
      <c r="N50" s="29"/>
      <c r="O50" s="29"/>
    </row>
    <row r="51">
      <c r="A51" s="1"/>
      <c r="N51" s="29"/>
      <c r="O51" s="29"/>
    </row>
    <row r="52">
      <c r="A52" s="1"/>
      <c r="N52" s="29"/>
      <c r="O52" s="29"/>
    </row>
    <row r="53">
      <c r="A53" s="1"/>
      <c r="N53" s="29"/>
      <c r="O53" s="29"/>
    </row>
    <row r="54">
      <c r="A54" s="1"/>
      <c r="N54" s="29"/>
      <c r="O54" s="29"/>
    </row>
    <row r="55">
      <c r="A55" s="1"/>
      <c r="N55" s="29"/>
      <c r="O55" s="29"/>
    </row>
    <row r="56">
      <c r="A56" s="1"/>
      <c r="N56" s="29"/>
      <c r="O56" s="29"/>
    </row>
    <row r="57">
      <c r="A57" s="1"/>
      <c r="N57" s="29"/>
      <c r="O57" s="29"/>
    </row>
    <row r="58">
      <c r="A58" s="1"/>
      <c r="N58" s="29"/>
      <c r="O58" s="29"/>
    </row>
    <row r="59">
      <c r="A59" s="1"/>
      <c r="N59" s="29"/>
      <c r="O59" s="29"/>
    </row>
    <row r="60">
      <c r="A60" s="1"/>
      <c r="N60" s="29"/>
      <c r="O60" s="29"/>
    </row>
    <row r="61">
      <c r="A61" s="1"/>
      <c r="N61" s="29"/>
      <c r="O61" s="29"/>
    </row>
    <row r="62">
      <c r="A62" s="1"/>
      <c r="N62" s="29"/>
      <c r="O62" s="29"/>
    </row>
    <row r="63">
      <c r="A63" s="1"/>
      <c r="N63" s="29"/>
      <c r="O63" s="29"/>
    </row>
    <row r="64">
      <c r="A64" s="1"/>
      <c r="N64" s="29"/>
      <c r="O64" s="29"/>
    </row>
    <row r="65">
      <c r="A65" s="1"/>
      <c r="N65" s="29"/>
      <c r="O65" s="29"/>
    </row>
    <row r="66">
      <c r="A66" s="1"/>
      <c r="N66" s="29"/>
      <c r="O66" s="29"/>
    </row>
    <row r="67">
      <c r="A67" s="1"/>
      <c r="N67" s="29"/>
      <c r="O67" s="29"/>
    </row>
    <row r="68">
      <c r="A68" s="1"/>
      <c r="N68" s="29"/>
      <c r="O68" s="29"/>
    </row>
    <row r="69">
      <c r="A69" s="1"/>
      <c r="N69" s="29"/>
      <c r="O69" s="29"/>
    </row>
    <row r="70">
      <c r="A70" s="1"/>
      <c r="N70" s="29"/>
      <c r="O70" s="29"/>
    </row>
    <row r="71">
      <c r="A71" s="1"/>
      <c r="N71" s="29"/>
      <c r="O71" s="29"/>
    </row>
    <row r="72">
      <c r="A72" s="1"/>
      <c r="N72" s="29"/>
      <c r="O72" s="29"/>
    </row>
    <row r="73">
      <c r="A73" s="1"/>
      <c r="N73" s="29"/>
      <c r="O73" s="29"/>
    </row>
    <row r="74">
      <c r="A74" s="1"/>
      <c r="N74" s="29"/>
      <c r="O74" s="29"/>
    </row>
    <row r="75">
      <c r="A75" s="1"/>
      <c r="N75" s="29"/>
      <c r="O75" s="29"/>
    </row>
    <row r="76">
      <c r="A76" s="1"/>
      <c r="N76" s="29"/>
      <c r="O76" s="29"/>
    </row>
    <row r="77">
      <c r="A77" s="1"/>
      <c r="N77" s="29"/>
      <c r="O77" s="29"/>
    </row>
    <row r="78">
      <c r="A78" s="1"/>
      <c r="N78" s="29"/>
      <c r="O78" s="29"/>
    </row>
    <row r="79">
      <c r="A79" s="1"/>
      <c r="N79" s="29"/>
      <c r="O79" s="29"/>
    </row>
    <row r="80">
      <c r="A80" s="1"/>
      <c r="N80" s="29"/>
      <c r="O80" s="29"/>
    </row>
    <row r="81">
      <c r="A81" s="1"/>
      <c r="N81" s="29"/>
      <c r="O81" s="29"/>
    </row>
    <row r="82">
      <c r="A82" s="1"/>
      <c r="N82" s="29"/>
      <c r="O82" s="29"/>
    </row>
    <row r="83">
      <c r="A83" s="1"/>
      <c r="N83" s="29"/>
      <c r="O83" s="29"/>
    </row>
    <row r="84">
      <c r="A84" s="1"/>
      <c r="N84" s="29"/>
      <c r="O84" s="29"/>
    </row>
    <row r="85">
      <c r="A85" s="1"/>
      <c r="N85" s="29"/>
      <c r="O85" s="29"/>
    </row>
    <row r="86">
      <c r="A86" s="1"/>
      <c r="N86" s="29"/>
      <c r="O86" s="29"/>
    </row>
    <row r="87">
      <c r="A87" s="1"/>
      <c r="N87" s="29"/>
      <c r="O87" s="29"/>
    </row>
    <row r="88">
      <c r="A88" s="1"/>
      <c r="N88" s="29"/>
      <c r="O88" s="29"/>
    </row>
    <row r="89">
      <c r="A89" s="1"/>
      <c r="N89" s="29"/>
      <c r="O89" s="29"/>
    </row>
    <row r="90">
      <c r="A90" s="1"/>
      <c r="N90" s="29"/>
      <c r="O90" s="29"/>
    </row>
    <row r="91">
      <c r="A91" s="1"/>
      <c r="N91" s="29"/>
      <c r="O91" s="29"/>
    </row>
    <row r="92">
      <c r="A92" s="1"/>
      <c r="N92" s="29"/>
      <c r="O92" s="29"/>
    </row>
    <row r="93">
      <c r="A93" s="1"/>
      <c r="N93" s="29"/>
      <c r="O93" s="29"/>
    </row>
    <row r="94">
      <c r="A94" s="1"/>
      <c r="N94" s="29"/>
      <c r="O94" s="29"/>
    </row>
    <row r="95">
      <c r="A95" s="1"/>
      <c r="N95" s="29"/>
      <c r="O95" s="29"/>
    </row>
    <row r="96">
      <c r="A96" s="1"/>
      <c r="N96" s="29"/>
      <c r="O96" s="29"/>
    </row>
    <row r="97">
      <c r="A97" s="1"/>
      <c r="N97" s="29"/>
      <c r="O97" s="29"/>
    </row>
    <row r="98">
      <c r="A98" s="1"/>
      <c r="N98" s="29"/>
      <c r="O98" s="29"/>
    </row>
    <row r="99">
      <c r="A99" s="1"/>
      <c r="N99" s="29"/>
      <c r="O99" s="29"/>
    </row>
    <row r="100">
      <c r="A100" s="1"/>
      <c r="N100" s="29"/>
      <c r="O100" s="29"/>
    </row>
    <row r="101">
      <c r="A101" s="1"/>
      <c r="N101" s="29"/>
      <c r="O101" s="29"/>
    </row>
    <row r="102">
      <c r="A102" s="1"/>
      <c r="N102" s="29"/>
      <c r="O102" s="29"/>
    </row>
    <row r="103">
      <c r="A103" s="1"/>
      <c r="N103" s="29"/>
      <c r="O103" s="29"/>
    </row>
    <row r="104">
      <c r="A104" s="1"/>
      <c r="N104" s="29"/>
      <c r="O104" s="29"/>
    </row>
    <row r="105">
      <c r="A105" s="1"/>
      <c r="N105" s="29"/>
      <c r="O105" s="29"/>
    </row>
    <row r="106">
      <c r="A106" s="1"/>
      <c r="N106" s="29"/>
      <c r="O106" s="29"/>
    </row>
    <row r="107">
      <c r="A107" s="1"/>
      <c r="N107" s="29"/>
      <c r="O107" s="29"/>
    </row>
    <row r="108">
      <c r="A108" s="1"/>
      <c r="N108" s="29"/>
      <c r="O108" s="29"/>
    </row>
    <row r="109">
      <c r="A109" s="1"/>
      <c r="N109" s="29"/>
      <c r="O109" s="29"/>
    </row>
    <row r="110">
      <c r="A110" s="1"/>
      <c r="N110" s="29"/>
      <c r="O110" s="29"/>
    </row>
    <row r="111">
      <c r="A111" s="1"/>
      <c r="N111" s="29"/>
      <c r="O111" s="29"/>
    </row>
    <row r="112">
      <c r="A112" s="1"/>
      <c r="N112" s="29"/>
      <c r="O112" s="29"/>
    </row>
    <row r="113">
      <c r="A113" s="1"/>
      <c r="N113" s="29"/>
      <c r="O113" s="29"/>
    </row>
    <row r="114">
      <c r="A114" s="1"/>
      <c r="N114" s="29"/>
      <c r="O114" s="29"/>
    </row>
    <row r="115">
      <c r="A115" s="1"/>
      <c r="N115" s="29"/>
      <c r="O115" s="29"/>
    </row>
    <row r="116">
      <c r="A116" s="1"/>
      <c r="N116" s="29"/>
      <c r="O116" s="29"/>
    </row>
    <row r="117">
      <c r="A117" s="1"/>
      <c r="N117" s="29"/>
      <c r="O117" s="29"/>
    </row>
    <row r="118">
      <c r="A118" s="1"/>
      <c r="N118" s="29"/>
      <c r="O118" s="29"/>
    </row>
    <row r="119">
      <c r="A119" s="1"/>
      <c r="N119" s="29"/>
      <c r="O119" s="29"/>
    </row>
    <row r="120">
      <c r="A120" s="1"/>
      <c r="N120" s="29"/>
      <c r="O120" s="29"/>
    </row>
    <row r="121">
      <c r="A121" s="1"/>
      <c r="N121" s="29"/>
      <c r="O121" s="29"/>
    </row>
    <row r="122">
      <c r="A122" s="1"/>
      <c r="N122" s="29"/>
      <c r="O122" s="29"/>
    </row>
    <row r="123">
      <c r="A123" s="1"/>
      <c r="N123" s="29"/>
      <c r="O123" s="29"/>
    </row>
    <row r="124">
      <c r="A124" s="1"/>
      <c r="N124" s="29"/>
      <c r="O124" s="29"/>
    </row>
    <row r="125">
      <c r="A125" s="1"/>
      <c r="N125" s="29"/>
      <c r="O125" s="29"/>
    </row>
    <row r="126">
      <c r="A126" s="1"/>
      <c r="N126" s="29"/>
      <c r="O126" s="29"/>
    </row>
    <row r="127">
      <c r="A127" s="1"/>
      <c r="N127" s="29"/>
      <c r="O127" s="29"/>
    </row>
    <row r="128">
      <c r="A128" s="1"/>
      <c r="N128" s="29"/>
      <c r="O128" s="29"/>
    </row>
    <row r="129">
      <c r="A129" s="1"/>
      <c r="N129" s="29"/>
      <c r="O129" s="29"/>
    </row>
    <row r="130">
      <c r="A130" s="1"/>
      <c r="N130" s="29"/>
      <c r="O130" s="29"/>
    </row>
    <row r="131">
      <c r="A131" s="1"/>
      <c r="N131" s="29"/>
      <c r="O131" s="29"/>
    </row>
    <row r="132">
      <c r="A132" s="1"/>
      <c r="N132" s="29"/>
      <c r="O132" s="29"/>
    </row>
    <row r="133">
      <c r="A133" s="1"/>
      <c r="N133" s="29"/>
      <c r="O133" s="29"/>
    </row>
    <row r="134">
      <c r="A134" s="1"/>
      <c r="N134" s="29"/>
      <c r="O134" s="29"/>
    </row>
    <row r="135">
      <c r="A135" s="1"/>
      <c r="N135" s="29"/>
      <c r="O135" s="29"/>
    </row>
    <row r="136">
      <c r="A136" s="1"/>
      <c r="N136" s="29"/>
      <c r="O136" s="29"/>
    </row>
    <row r="137">
      <c r="A137" s="1"/>
      <c r="N137" s="29"/>
      <c r="O137" s="29"/>
    </row>
    <row r="138">
      <c r="A138" s="1"/>
      <c r="N138" s="29"/>
      <c r="O138" s="29"/>
    </row>
    <row r="139">
      <c r="A139" s="1"/>
      <c r="N139" s="29"/>
      <c r="O139" s="29"/>
    </row>
    <row r="140">
      <c r="A140" s="1"/>
      <c r="N140" s="29"/>
      <c r="O140" s="29"/>
    </row>
    <row r="141">
      <c r="A141" s="1"/>
      <c r="N141" s="29"/>
      <c r="O141" s="29"/>
    </row>
    <row r="142">
      <c r="A142" s="1"/>
      <c r="N142" s="29"/>
      <c r="O142" s="29"/>
    </row>
    <row r="143">
      <c r="A143" s="1"/>
      <c r="N143" s="29"/>
      <c r="O143" s="29"/>
    </row>
    <row r="144">
      <c r="A144" s="1"/>
      <c r="N144" s="29"/>
      <c r="O144" s="29"/>
    </row>
    <row r="145">
      <c r="A145" s="1"/>
      <c r="N145" s="29"/>
      <c r="O145" s="29"/>
    </row>
    <row r="146">
      <c r="A146" s="1"/>
      <c r="N146" s="29"/>
      <c r="O146" s="29"/>
    </row>
    <row r="147">
      <c r="A147" s="1"/>
      <c r="N147" s="29"/>
      <c r="O147" s="29"/>
    </row>
    <row r="148">
      <c r="A148" s="1"/>
      <c r="N148" s="29"/>
      <c r="O148" s="29"/>
    </row>
    <row r="149">
      <c r="A149" s="1"/>
      <c r="N149" s="29"/>
      <c r="O149" s="29"/>
    </row>
    <row r="150">
      <c r="A150" s="1"/>
      <c r="N150" s="29"/>
      <c r="O150" s="29"/>
    </row>
    <row r="151">
      <c r="A151" s="1"/>
      <c r="N151" s="29"/>
      <c r="O151" s="29"/>
    </row>
    <row r="152">
      <c r="A152" s="1"/>
      <c r="N152" s="29"/>
      <c r="O152" s="29"/>
    </row>
    <row r="153">
      <c r="A153" s="1"/>
      <c r="N153" s="29"/>
      <c r="O153" s="29"/>
    </row>
    <row r="154">
      <c r="A154" s="1"/>
      <c r="N154" s="29"/>
      <c r="O154" s="29"/>
    </row>
    <row r="155">
      <c r="A155" s="1"/>
      <c r="N155" s="29"/>
      <c r="O155" s="29"/>
    </row>
    <row r="156">
      <c r="A156" s="1"/>
      <c r="N156" s="29"/>
      <c r="O156" s="29"/>
    </row>
    <row r="157">
      <c r="A157" s="1"/>
      <c r="N157" s="29"/>
      <c r="O157" s="29"/>
    </row>
    <row r="158">
      <c r="A158" s="1"/>
      <c r="N158" s="29"/>
      <c r="O158" s="29"/>
    </row>
    <row r="159">
      <c r="A159" s="1"/>
      <c r="N159" s="29"/>
      <c r="O159" s="29"/>
    </row>
    <row r="160">
      <c r="A160" s="1"/>
      <c r="N160" s="29"/>
      <c r="O160" s="29"/>
    </row>
    <row r="161">
      <c r="A161" s="1"/>
      <c r="N161" s="29"/>
      <c r="O161" s="29"/>
    </row>
    <row r="162">
      <c r="A162" s="1"/>
      <c r="N162" s="29"/>
      <c r="O162" s="29"/>
    </row>
    <row r="163">
      <c r="A163" s="1"/>
      <c r="N163" s="29"/>
      <c r="O163" s="29"/>
    </row>
    <row r="164">
      <c r="A164" s="1"/>
      <c r="N164" s="29"/>
      <c r="O164" s="29"/>
    </row>
    <row r="165">
      <c r="A165" s="1"/>
      <c r="N165" s="29"/>
      <c r="O165" s="29"/>
    </row>
    <row r="166">
      <c r="A166" s="1"/>
      <c r="N166" s="29"/>
      <c r="O166" s="29"/>
    </row>
    <row r="167">
      <c r="A167" s="1"/>
      <c r="N167" s="29"/>
      <c r="O167" s="29"/>
    </row>
    <row r="168">
      <c r="A168" s="1"/>
      <c r="N168" s="29"/>
      <c r="O168" s="29"/>
    </row>
    <row r="169">
      <c r="A169" s="1"/>
      <c r="N169" s="29"/>
      <c r="O169" s="29"/>
    </row>
    <row r="170">
      <c r="A170" s="1"/>
      <c r="N170" s="29"/>
      <c r="O170" s="29"/>
    </row>
    <row r="171">
      <c r="A171" s="1"/>
      <c r="N171" s="29"/>
      <c r="O171" s="29"/>
    </row>
    <row r="172">
      <c r="A172" s="1"/>
      <c r="N172" s="29"/>
      <c r="O172" s="29"/>
    </row>
    <row r="173">
      <c r="A173" s="1"/>
      <c r="N173" s="29"/>
      <c r="O173" s="29"/>
    </row>
    <row r="174">
      <c r="A174" s="1"/>
      <c r="N174" s="29"/>
      <c r="O174" s="29"/>
    </row>
    <row r="175">
      <c r="A175" s="1"/>
      <c r="N175" s="29"/>
      <c r="O175" s="29"/>
    </row>
    <row r="176">
      <c r="A176" s="1"/>
      <c r="N176" s="29"/>
      <c r="O176" s="29"/>
    </row>
    <row r="177">
      <c r="A177" s="1"/>
      <c r="N177" s="29"/>
      <c r="O177" s="29"/>
    </row>
    <row r="178">
      <c r="A178" s="1"/>
      <c r="N178" s="29"/>
      <c r="O178" s="29"/>
    </row>
    <row r="179">
      <c r="A179" s="1"/>
      <c r="N179" s="29"/>
      <c r="O179" s="29"/>
    </row>
    <row r="180">
      <c r="A180" s="1"/>
      <c r="N180" s="29"/>
      <c r="O180" s="29"/>
    </row>
    <row r="181">
      <c r="A181" s="1"/>
      <c r="N181" s="29"/>
      <c r="O181" s="29"/>
    </row>
    <row r="182">
      <c r="A182" s="1"/>
      <c r="N182" s="29"/>
      <c r="O182" s="29"/>
    </row>
    <row r="183">
      <c r="A183" s="1"/>
      <c r="N183" s="29"/>
      <c r="O183" s="29"/>
    </row>
    <row r="184">
      <c r="A184" s="1"/>
      <c r="N184" s="29"/>
      <c r="O184" s="29"/>
    </row>
    <row r="185">
      <c r="A185" s="1"/>
      <c r="N185" s="29"/>
      <c r="O185" s="29"/>
    </row>
    <row r="186">
      <c r="A186" s="1"/>
      <c r="N186" s="29"/>
      <c r="O186" s="29"/>
    </row>
    <row r="187">
      <c r="A187" s="1"/>
      <c r="N187" s="29"/>
      <c r="O187" s="29"/>
    </row>
    <row r="188">
      <c r="A188" s="1"/>
      <c r="N188" s="29"/>
      <c r="O188" s="29"/>
    </row>
    <row r="189">
      <c r="A189" s="1"/>
      <c r="N189" s="29"/>
      <c r="O189" s="29"/>
    </row>
    <row r="190">
      <c r="A190" s="1"/>
      <c r="N190" s="29"/>
      <c r="O190" s="29"/>
    </row>
    <row r="191">
      <c r="A191" s="1"/>
      <c r="N191" s="29"/>
      <c r="O191" s="29"/>
    </row>
    <row r="192">
      <c r="A192" s="1"/>
      <c r="N192" s="29"/>
      <c r="O192" s="29"/>
    </row>
    <row r="193">
      <c r="A193" s="1"/>
      <c r="N193" s="29"/>
      <c r="O193" s="29"/>
    </row>
    <row r="194">
      <c r="A194" s="1"/>
      <c r="N194" s="29"/>
      <c r="O194" s="29"/>
    </row>
    <row r="195">
      <c r="A195" s="1"/>
      <c r="N195" s="29"/>
      <c r="O195" s="29"/>
    </row>
    <row r="196">
      <c r="A196" s="1"/>
      <c r="N196" s="29"/>
      <c r="O196" s="29"/>
    </row>
    <row r="197">
      <c r="A197" s="1"/>
      <c r="N197" s="29"/>
      <c r="O197" s="29"/>
    </row>
    <row r="198">
      <c r="A198" s="1"/>
      <c r="N198" s="29"/>
      <c r="O198" s="29"/>
    </row>
    <row r="199">
      <c r="A199" s="1"/>
      <c r="N199" s="29"/>
      <c r="O199" s="29"/>
    </row>
    <row r="200">
      <c r="A200" s="1"/>
      <c r="N200" s="29"/>
      <c r="O200" s="29"/>
    </row>
    <row r="201">
      <c r="A201" s="1"/>
      <c r="N201" s="29"/>
      <c r="O201" s="29"/>
    </row>
    <row r="202">
      <c r="A202" s="1"/>
      <c r="N202" s="29"/>
      <c r="O202" s="29"/>
    </row>
    <row r="203">
      <c r="A203" s="1"/>
      <c r="N203" s="29"/>
      <c r="O203" s="29"/>
    </row>
    <row r="204">
      <c r="A204" s="1"/>
      <c r="N204" s="29"/>
      <c r="O204" s="29"/>
    </row>
    <row r="205">
      <c r="A205" s="1"/>
      <c r="N205" s="29"/>
      <c r="O205" s="29"/>
    </row>
    <row r="206">
      <c r="A206" s="1"/>
      <c r="N206" s="29"/>
      <c r="O206" s="29"/>
    </row>
    <row r="207">
      <c r="A207" s="1"/>
      <c r="N207" s="29"/>
      <c r="O207" s="29"/>
    </row>
    <row r="208">
      <c r="A208" s="1"/>
      <c r="N208" s="29"/>
      <c r="O208" s="29"/>
    </row>
    <row r="209">
      <c r="A209" s="1"/>
      <c r="N209" s="29"/>
      <c r="O209" s="29"/>
    </row>
    <row r="210">
      <c r="A210" s="1"/>
      <c r="N210" s="29"/>
      <c r="O210" s="29"/>
    </row>
    <row r="211">
      <c r="A211" s="1"/>
      <c r="N211" s="29"/>
      <c r="O211" s="29"/>
    </row>
    <row r="212">
      <c r="A212" s="1"/>
      <c r="N212" s="29"/>
      <c r="O212" s="29"/>
    </row>
    <row r="213">
      <c r="A213" s="1"/>
      <c r="N213" s="29"/>
      <c r="O213" s="29"/>
    </row>
    <row r="214">
      <c r="A214" s="1"/>
      <c r="N214" s="29"/>
      <c r="O214" s="29"/>
    </row>
    <row r="215">
      <c r="A215" s="1"/>
      <c r="N215" s="29"/>
      <c r="O215" s="29"/>
    </row>
    <row r="216">
      <c r="A216" s="1"/>
      <c r="N216" s="29"/>
      <c r="O216" s="29"/>
    </row>
    <row r="217">
      <c r="A217" s="1"/>
      <c r="N217" s="29"/>
      <c r="O217" s="29"/>
    </row>
    <row r="218">
      <c r="A218" s="1"/>
      <c r="N218" s="29"/>
      <c r="O218" s="29"/>
    </row>
    <row r="219">
      <c r="A219" s="1"/>
      <c r="N219" s="29"/>
      <c r="O219" s="29"/>
    </row>
    <row r="220">
      <c r="A220" s="1"/>
      <c r="N220" s="29"/>
      <c r="O220" s="29"/>
    </row>
    <row r="221">
      <c r="A221" s="1"/>
      <c r="N221" s="29"/>
      <c r="O221" s="29"/>
    </row>
    <row r="222">
      <c r="A222" s="1"/>
      <c r="N222" s="29"/>
      <c r="O222" s="29"/>
    </row>
    <row r="223">
      <c r="A223" s="1"/>
      <c r="N223" s="29"/>
      <c r="O223" s="29"/>
    </row>
    <row r="224">
      <c r="A224" s="1"/>
      <c r="N224" s="29"/>
      <c r="O224" s="29"/>
    </row>
    <row r="225">
      <c r="A225" s="1"/>
      <c r="N225" s="29"/>
      <c r="O225" s="29"/>
    </row>
    <row r="226">
      <c r="A226" s="1"/>
      <c r="N226" s="29"/>
      <c r="O226" s="29"/>
    </row>
    <row r="227">
      <c r="A227" s="1"/>
      <c r="N227" s="29"/>
      <c r="O227" s="29"/>
    </row>
    <row r="228">
      <c r="A228" s="1"/>
      <c r="N228" s="29"/>
      <c r="O228" s="29"/>
    </row>
    <row r="229">
      <c r="A229" s="1"/>
      <c r="N229" s="29"/>
      <c r="O229" s="29"/>
    </row>
    <row r="230">
      <c r="A230" s="1"/>
      <c r="N230" s="29"/>
      <c r="O230" s="29"/>
    </row>
    <row r="231">
      <c r="A231" s="1"/>
      <c r="N231" s="29"/>
      <c r="O231" s="29"/>
    </row>
    <row r="232">
      <c r="A232" s="1"/>
      <c r="N232" s="29"/>
      <c r="O232" s="29"/>
    </row>
    <row r="233">
      <c r="A233" s="1"/>
      <c r="N233" s="29"/>
      <c r="O233" s="29"/>
    </row>
    <row r="234">
      <c r="A234" s="1"/>
      <c r="N234" s="29"/>
      <c r="O234" s="29"/>
    </row>
    <row r="235">
      <c r="A235" s="1"/>
      <c r="N235" s="29"/>
      <c r="O235" s="29"/>
    </row>
    <row r="236">
      <c r="A236" s="1"/>
      <c r="N236" s="29"/>
      <c r="O236" s="29"/>
    </row>
    <row r="237">
      <c r="A237" s="1"/>
      <c r="N237" s="29"/>
      <c r="O237" s="29"/>
    </row>
    <row r="238">
      <c r="A238" s="1"/>
      <c r="N238" s="29"/>
      <c r="O238" s="29"/>
    </row>
    <row r="239">
      <c r="A239" s="1"/>
      <c r="N239" s="29"/>
      <c r="O239" s="29"/>
    </row>
    <row r="240">
      <c r="A240" s="1"/>
      <c r="N240" s="29"/>
      <c r="O240" s="29"/>
    </row>
    <row r="241">
      <c r="A241" s="1"/>
      <c r="N241" s="29"/>
      <c r="O241" s="29"/>
    </row>
    <row r="242">
      <c r="A242" s="1"/>
      <c r="N242" s="29"/>
      <c r="O242" s="29"/>
    </row>
    <row r="243">
      <c r="A243" s="1"/>
      <c r="N243" s="29"/>
      <c r="O243" s="29"/>
    </row>
    <row r="244">
      <c r="A244" s="1"/>
      <c r="N244" s="29"/>
      <c r="O244" s="29"/>
    </row>
    <row r="245">
      <c r="A245" s="1"/>
      <c r="N245" s="29"/>
      <c r="O245" s="29"/>
    </row>
    <row r="246">
      <c r="A246" s="1"/>
      <c r="N246" s="29"/>
      <c r="O246" s="29"/>
    </row>
    <row r="247">
      <c r="A247" s="1"/>
      <c r="N247" s="29"/>
      <c r="O247" s="29"/>
    </row>
    <row r="248">
      <c r="A248" s="1"/>
      <c r="N248" s="29"/>
      <c r="O248" s="29"/>
    </row>
    <row r="249">
      <c r="A249" s="1"/>
      <c r="N249" s="29"/>
      <c r="O249" s="29"/>
    </row>
    <row r="250">
      <c r="A250" s="1"/>
      <c r="N250" s="29"/>
      <c r="O250" s="29"/>
    </row>
    <row r="251">
      <c r="A251" s="1"/>
      <c r="N251" s="29"/>
      <c r="O251" s="29"/>
    </row>
    <row r="252">
      <c r="A252" s="1"/>
      <c r="N252" s="29"/>
      <c r="O252" s="29"/>
    </row>
    <row r="253">
      <c r="A253" s="1"/>
      <c r="N253" s="29"/>
      <c r="O253" s="29"/>
    </row>
    <row r="254">
      <c r="A254" s="1"/>
      <c r="N254" s="29"/>
      <c r="O254" s="29"/>
    </row>
    <row r="255">
      <c r="A255" s="1"/>
      <c r="N255" s="29"/>
      <c r="O255" s="29"/>
    </row>
    <row r="256">
      <c r="A256" s="1"/>
      <c r="N256" s="29"/>
      <c r="O256" s="29"/>
    </row>
    <row r="257">
      <c r="A257" s="1"/>
      <c r="N257" s="29"/>
      <c r="O257" s="29"/>
    </row>
    <row r="258">
      <c r="A258" s="1"/>
      <c r="N258" s="29"/>
      <c r="O258" s="29"/>
    </row>
    <row r="259">
      <c r="A259" s="1"/>
      <c r="N259" s="29"/>
      <c r="O259" s="29"/>
    </row>
    <row r="260">
      <c r="A260" s="1"/>
      <c r="N260" s="29"/>
      <c r="O260" s="29"/>
    </row>
    <row r="261">
      <c r="A261" s="1"/>
      <c r="N261" s="29"/>
      <c r="O261" s="29"/>
    </row>
    <row r="262">
      <c r="A262" s="1"/>
      <c r="N262" s="29"/>
      <c r="O262" s="29"/>
    </row>
    <row r="263">
      <c r="A263" s="1"/>
      <c r="N263" s="29"/>
      <c r="O263" s="29"/>
    </row>
    <row r="264">
      <c r="A264" s="1"/>
      <c r="N264" s="29"/>
      <c r="O264" s="29"/>
    </row>
    <row r="265">
      <c r="A265" s="1"/>
      <c r="N265" s="29"/>
      <c r="O265" s="29"/>
    </row>
    <row r="266">
      <c r="A266" s="1"/>
      <c r="N266" s="29"/>
      <c r="O266" s="29"/>
    </row>
    <row r="267">
      <c r="A267" s="1"/>
      <c r="N267" s="29"/>
      <c r="O267" s="29"/>
    </row>
    <row r="268">
      <c r="A268" s="1"/>
      <c r="N268" s="29"/>
      <c r="O268" s="29"/>
    </row>
    <row r="269">
      <c r="A269" s="1"/>
      <c r="N269" s="29"/>
      <c r="O269" s="29"/>
    </row>
    <row r="270">
      <c r="A270" s="1"/>
      <c r="N270" s="29"/>
      <c r="O270" s="29"/>
    </row>
    <row r="271">
      <c r="A271" s="1"/>
      <c r="N271" s="29"/>
      <c r="O271" s="29"/>
    </row>
    <row r="272">
      <c r="A272" s="1"/>
      <c r="N272" s="29"/>
      <c r="O272" s="29"/>
    </row>
    <row r="273">
      <c r="A273" s="1"/>
      <c r="N273" s="29"/>
      <c r="O273" s="29"/>
    </row>
    <row r="274">
      <c r="A274" s="1"/>
      <c r="N274" s="29"/>
      <c r="O274" s="29"/>
    </row>
    <row r="275">
      <c r="A275" s="1"/>
      <c r="N275" s="29"/>
      <c r="O275" s="29"/>
    </row>
    <row r="276">
      <c r="A276" s="1"/>
      <c r="N276" s="29"/>
      <c r="O276" s="29"/>
    </row>
    <row r="277">
      <c r="A277" s="1"/>
      <c r="N277" s="29"/>
      <c r="O277" s="29"/>
    </row>
    <row r="278">
      <c r="A278" s="1"/>
      <c r="N278" s="29"/>
      <c r="O278" s="29"/>
    </row>
    <row r="279">
      <c r="A279" s="1"/>
      <c r="N279" s="29"/>
      <c r="O279" s="29"/>
    </row>
    <row r="280">
      <c r="A280" s="1"/>
      <c r="N280" s="29"/>
      <c r="O280" s="29"/>
    </row>
    <row r="281">
      <c r="A281" s="1"/>
      <c r="N281" s="29"/>
      <c r="O281" s="29"/>
    </row>
    <row r="282">
      <c r="A282" s="1"/>
      <c r="N282" s="29"/>
      <c r="O282" s="29"/>
    </row>
    <row r="283">
      <c r="A283" s="1"/>
      <c r="N283" s="29"/>
      <c r="O283" s="29"/>
    </row>
    <row r="284">
      <c r="A284" s="1"/>
      <c r="N284" s="29"/>
      <c r="O284" s="29"/>
    </row>
    <row r="285">
      <c r="A285" s="1"/>
      <c r="N285" s="29"/>
      <c r="O285" s="29"/>
    </row>
    <row r="286">
      <c r="A286" s="1"/>
      <c r="N286" s="29"/>
      <c r="O286" s="29"/>
    </row>
    <row r="287">
      <c r="A287" s="1"/>
      <c r="N287" s="29"/>
      <c r="O287" s="29"/>
    </row>
    <row r="288">
      <c r="A288" s="1"/>
      <c r="N288" s="29"/>
      <c r="O288" s="29"/>
    </row>
    <row r="289">
      <c r="A289" s="1"/>
      <c r="N289" s="29"/>
      <c r="O289" s="29"/>
    </row>
    <row r="290">
      <c r="A290" s="1"/>
      <c r="N290" s="29"/>
      <c r="O290" s="29"/>
    </row>
    <row r="291">
      <c r="A291" s="1"/>
      <c r="N291" s="29"/>
      <c r="O291" s="29"/>
    </row>
    <row r="292">
      <c r="A292" s="1"/>
      <c r="N292" s="29"/>
      <c r="O292" s="29"/>
    </row>
    <row r="293">
      <c r="A293" s="1"/>
      <c r="N293" s="29"/>
      <c r="O293" s="29"/>
    </row>
    <row r="294">
      <c r="A294" s="1"/>
      <c r="N294" s="29"/>
      <c r="O294" s="29"/>
    </row>
    <row r="295">
      <c r="A295" s="1"/>
      <c r="N295" s="29"/>
      <c r="O295" s="29"/>
    </row>
    <row r="296">
      <c r="A296" s="1"/>
      <c r="N296" s="29"/>
      <c r="O296" s="29"/>
    </row>
    <row r="297">
      <c r="A297" s="1"/>
      <c r="N297" s="29"/>
      <c r="O297" s="29"/>
    </row>
    <row r="298">
      <c r="A298" s="1"/>
      <c r="N298" s="29"/>
      <c r="O298" s="29"/>
    </row>
    <row r="299">
      <c r="A299" s="1"/>
      <c r="N299" s="29"/>
      <c r="O299" s="29"/>
    </row>
    <row r="300">
      <c r="A300" s="1"/>
      <c r="N300" s="29"/>
      <c r="O300" s="29"/>
    </row>
    <row r="301">
      <c r="A301" s="1"/>
      <c r="N301" s="29"/>
      <c r="O301" s="29"/>
    </row>
    <row r="302">
      <c r="A302" s="1"/>
      <c r="N302" s="29"/>
      <c r="O302" s="29"/>
    </row>
    <row r="303">
      <c r="A303" s="1"/>
      <c r="N303" s="29"/>
      <c r="O303" s="29"/>
    </row>
    <row r="304">
      <c r="A304" s="1"/>
      <c r="N304" s="29"/>
      <c r="O304" s="29"/>
    </row>
    <row r="305">
      <c r="A305" s="1"/>
      <c r="N305" s="29"/>
      <c r="O305" s="29"/>
    </row>
    <row r="306">
      <c r="A306" s="1"/>
      <c r="N306" s="29"/>
      <c r="O306" s="29"/>
    </row>
    <row r="307">
      <c r="A307" s="1"/>
      <c r="N307" s="29"/>
      <c r="O307" s="29"/>
    </row>
    <row r="308">
      <c r="A308" s="1"/>
      <c r="N308" s="29"/>
      <c r="O308" s="29"/>
    </row>
    <row r="309">
      <c r="A309" s="1"/>
      <c r="N309" s="29"/>
      <c r="O309" s="29"/>
    </row>
    <row r="310">
      <c r="A310" s="1"/>
      <c r="N310" s="29"/>
      <c r="O310" s="29"/>
    </row>
    <row r="311">
      <c r="A311" s="1"/>
      <c r="N311" s="29"/>
      <c r="O311" s="29"/>
    </row>
    <row r="312">
      <c r="A312" s="1"/>
      <c r="N312" s="29"/>
      <c r="O312" s="29"/>
    </row>
    <row r="313">
      <c r="A313" s="1"/>
      <c r="N313" s="29"/>
      <c r="O313" s="29"/>
    </row>
    <row r="314">
      <c r="A314" s="1"/>
      <c r="N314" s="29"/>
      <c r="O314" s="29"/>
    </row>
    <row r="315">
      <c r="A315" s="1"/>
      <c r="N315" s="29"/>
      <c r="O315" s="29"/>
    </row>
    <row r="316">
      <c r="A316" s="1"/>
      <c r="N316" s="29"/>
      <c r="O316" s="29"/>
    </row>
    <row r="317">
      <c r="A317" s="1"/>
      <c r="N317" s="29"/>
      <c r="O317" s="29"/>
    </row>
    <row r="318">
      <c r="A318" s="1"/>
      <c r="N318" s="29"/>
      <c r="O318" s="29"/>
    </row>
    <row r="319">
      <c r="A319" s="1"/>
      <c r="N319" s="29"/>
      <c r="O319" s="29"/>
    </row>
    <row r="320">
      <c r="A320" s="1"/>
      <c r="N320" s="29"/>
      <c r="O320" s="29"/>
    </row>
    <row r="321">
      <c r="A321" s="1"/>
      <c r="N321" s="29"/>
      <c r="O321" s="29"/>
    </row>
    <row r="322">
      <c r="A322" s="1"/>
      <c r="N322" s="29"/>
      <c r="O322" s="29"/>
    </row>
    <row r="323">
      <c r="A323" s="1"/>
      <c r="N323" s="29"/>
      <c r="O323" s="29"/>
    </row>
    <row r="324">
      <c r="A324" s="1"/>
      <c r="N324" s="29"/>
      <c r="O324" s="29"/>
    </row>
    <row r="325">
      <c r="A325" s="1"/>
      <c r="N325" s="29"/>
      <c r="O325" s="29"/>
    </row>
    <row r="326">
      <c r="A326" s="1"/>
      <c r="N326" s="29"/>
      <c r="O326" s="29"/>
    </row>
    <row r="327">
      <c r="A327" s="1"/>
      <c r="N327" s="29"/>
      <c r="O327" s="29"/>
    </row>
    <row r="328">
      <c r="A328" s="1"/>
      <c r="N328" s="29"/>
      <c r="O328" s="29"/>
    </row>
    <row r="329">
      <c r="A329" s="1"/>
      <c r="N329" s="29"/>
      <c r="O329" s="29"/>
    </row>
    <row r="330">
      <c r="A330" s="1"/>
      <c r="N330" s="29"/>
      <c r="O330" s="29"/>
    </row>
    <row r="331">
      <c r="A331" s="1"/>
      <c r="N331" s="29"/>
      <c r="O331" s="29"/>
    </row>
    <row r="332">
      <c r="A332" s="1"/>
      <c r="N332" s="29"/>
      <c r="O332" s="29"/>
    </row>
    <row r="333">
      <c r="A333" s="1"/>
      <c r="N333" s="29"/>
      <c r="O333" s="29"/>
    </row>
    <row r="334">
      <c r="A334" s="1"/>
      <c r="N334" s="29"/>
      <c r="O334" s="29"/>
    </row>
    <row r="335">
      <c r="A335" s="1"/>
      <c r="N335" s="29"/>
      <c r="O335" s="29"/>
    </row>
    <row r="336">
      <c r="A336" s="1"/>
      <c r="N336" s="29"/>
      <c r="O336" s="29"/>
    </row>
    <row r="337">
      <c r="A337" s="1"/>
      <c r="N337" s="29"/>
      <c r="O337" s="29"/>
    </row>
    <row r="338">
      <c r="A338" s="1"/>
      <c r="N338" s="29"/>
      <c r="O338" s="29"/>
    </row>
    <row r="339">
      <c r="A339" s="1"/>
      <c r="N339" s="29"/>
      <c r="O339" s="29"/>
    </row>
    <row r="340">
      <c r="A340" s="1"/>
      <c r="N340" s="29"/>
      <c r="O340" s="29"/>
    </row>
    <row r="341">
      <c r="A341" s="1"/>
      <c r="N341" s="29"/>
      <c r="O341" s="29"/>
    </row>
    <row r="342">
      <c r="A342" s="1"/>
      <c r="N342" s="29"/>
      <c r="O342" s="29"/>
    </row>
    <row r="343">
      <c r="A343" s="1"/>
      <c r="N343" s="29"/>
      <c r="O343" s="29"/>
    </row>
    <row r="344">
      <c r="A344" s="1"/>
      <c r="N344" s="29"/>
      <c r="O344" s="29"/>
    </row>
    <row r="345">
      <c r="A345" s="1"/>
      <c r="N345" s="29"/>
      <c r="O345" s="29"/>
    </row>
    <row r="346">
      <c r="A346" s="1"/>
      <c r="N346" s="29"/>
      <c r="O346" s="29"/>
    </row>
    <row r="347">
      <c r="A347" s="1"/>
      <c r="N347" s="29"/>
      <c r="O347" s="29"/>
    </row>
    <row r="348">
      <c r="A348" s="1"/>
      <c r="N348" s="29"/>
      <c r="O348" s="29"/>
    </row>
    <row r="349">
      <c r="A349" s="1"/>
      <c r="N349" s="29"/>
      <c r="O349" s="29"/>
    </row>
    <row r="350">
      <c r="A350" s="1"/>
      <c r="N350" s="29"/>
      <c r="O350" s="29"/>
    </row>
    <row r="351">
      <c r="A351" s="1"/>
      <c r="N351" s="29"/>
      <c r="O351" s="29"/>
    </row>
    <row r="352">
      <c r="A352" s="1"/>
      <c r="N352" s="29"/>
      <c r="O352" s="29"/>
    </row>
    <row r="353">
      <c r="A353" s="1"/>
      <c r="N353" s="29"/>
      <c r="O353" s="29"/>
    </row>
    <row r="354">
      <c r="A354" s="1"/>
      <c r="N354" s="29"/>
      <c r="O354" s="29"/>
    </row>
    <row r="355">
      <c r="A355" s="1"/>
      <c r="N355" s="29"/>
      <c r="O355" s="29"/>
    </row>
    <row r="356">
      <c r="A356" s="1"/>
      <c r="N356" s="29"/>
      <c r="O356" s="29"/>
    </row>
    <row r="357">
      <c r="A357" s="1"/>
      <c r="N357" s="29"/>
      <c r="O357" s="29"/>
    </row>
    <row r="358">
      <c r="A358" s="1"/>
      <c r="N358" s="29"/>
      <c r="O358" s="29"/>
    </row>
    <row r="359">
      <c r="A359" s="1"/>
      <c r="N359" s="29"/>
      <c r="O359" s="29"/>
    </row>
    <row r="360">
      <c r="A360" s="1"/>
      <c r="N360" s="29"/>
      <c r="O360" s="29"/>
    </row>
    <row r="361">
      <c r="A361" s="1"/>
      <c r="N361" s="29"/>
      <c r="O361" s="29"/>
    </row>
    <row r="362">
      <c r="A362" s="1"/>
      <c r="N362" s="29"/>
      <c r="O362" s="29"/>
    </row>
    <row r="363">
      <c r="A363" s="1"/>
      <c r="N363" s="29"/>
      <c r="O363" s="29"/>
    </row>
    <row r="364">
      <c r="A364" s="1"/>
      <c r="N364" s="29"/>
      <c r="O364" s="29"/>
    </row>
    <row r="365">
      <c r="A365" s="1"/>
      <c r="N365" s="29"/>
      <c r="O365" s="29"/>
    </row>
    <row r="366">
      <c r="A366" s="1"/>
      <c r="N366" s="29"/>
      <c r="O366" s="29"/>
    </row>
    <row r="367">
      <c r="A367" s="1"/>
      <c r="N367" s="29"/>
      <c r="O367" s="29"/>
    </row>
    <row r="368">
      <c r="A368" s="1"/>
      <c r="N368" s="29"/>
      <c r="O368" s="29"/>
    </row>
    <row r="369">
      <c r="A369" s="1"/>
      <c r="N369" s="29"/>
      <c r="O369" s="29"/>
    </row>
    <row r="370">
      <c r="A370" s="1"/>
      <c r="N370" s="29"/>
      <c r="O370" s="29"/>
    </row>
    <row r="371">
      <c r="A371" s="1"/>
      <c r="N371" s="29"/>
      <c r="O371" s="29"/>
    </row>
    <row r="372">
      <c r="A372" s="1"/>
      <c r="N372" s="29"/>
      <c r="O372" s="29"/>
    </row>
    <row r="373">
      <c r="A373" s="1"/>
      <c r="N373" s="29"/>
      <c r="O373" s="29"/>
    </row>
    <row r="374">
      <c r="A374" s="1"/>
      <c r="N374" s="29"/>
      <c r="O374" s="29"/>
    </row>
    <row r="375">
      <c r="A375" s="1"/>
      <c r="N375" s="29"/>
      <c r="O375" s="29"/>
    </row>
    <row r="376">
      <c r="A376" s="1"/>
      <c r="N376" s="29"/>
      <c r="O376" s="29"/>
    </row>
    <row r="377">
      <c r="A377" s="1"/>
      <c r="N377" s="29"/>
      <c r="O377" s="29"/>
    </row>
    <row r="378">
      <c r="A378" s="1"/>
      <c r="N378" s="29"/>
      <c r="O378" s="29"/>
    </row>
    <row r="379">
      <c r="A379" s="1"/>
      <c r="N379" s="29"/>
      <c r="O379" s="29"/>
    </row>
    <row r="380">
      <c r="A380" s="1"/>
      <c r="N380" s="29"/>
      <c r="O380" s="29"/>
    </row>
    <row r="381">
      <c r="A381" s="1"/>
      <c r="N381" s="29"/>
      <c r="O381" s="29"/>
    </row>
    <row r="382">
      <c r="A382" s="1"/>
      <c r="N382" s="29"/>
      <c r="O382" s="29"/>
    </row>
    <row r="383">
      <c r="A383" s="1"/>
      <c r="N383" s="29"/>
      <c r="O383" s="29"/>
    </row>
    <row r="384">
      <c r="A384" s="1"/>
      <c r="N384" s="29"/>
      <c r="O384" s="29"/>
    </row>
    <row r="385">
      <c r="A385" s="1"/>
      <c r="N385" s="29"/>
      <c r="O385" s="29"/>
    </row>
    <row r="386">
      <c r="A386" s="1"/>
      <c r="N386" s="29"/>
      <c r="O386" s="29"/>
    </row>
    <row r="387">
      <c r="A387" s="1"/>
      <c r="N387" s="29"/>
      <c r="O387" s="29"/>
    </row>
    <row r="388">
      <c r="A388" s="1"/>
      <c r="N388" s="29"/>
      <c r="O388" s="29"/>
    </row>
    <row r="389">
      <c r="A389" s="1"/>
      <c r="N389" s="29"/>
      <c r="O389" s="29"/>
    </row>
    <row r="390">
      <c r="A390" s="1"/>
      <c r="N390" s="29"/>
      <c r="O390" s="29"/>
    </row>
    <row r="391">
      <c r="A391" s="1"/>
      <c r="N391" s="29"/>
      <c r="O391" s="29"/>
    </row>
    <row r="392">
      <c r="A392" s="1"/>
      <c r="N392" s="29"/>
      <c r="O392" s="29"/>
    </row>
    <row r="393">
      <c r="A393" s="1"/>
      <c r="N393" s="29"/>
      <c r="O393" s="29"/>
    </row>
    <row r="394">
      <c r="A394" s="1"/>
      <c r="N394" s="29"/>
      <c r="O394" s="29"/>
    </row>
    <row r="395">
      <c r="A395" s="1"/>
      <c r="N395" s="29"/>
      <c r="O395" s="29"/>
    </row>
    <row r="396">
      <c r="A396" s="1"/>
      <c r="N396" s="29"/>
      <c r="O396" s="29"/>
    </row>
    <row r="397">
      <c r="A397" s="1"/>
      <c r="N397" s="29"/>
      <c r="O397" s="29"/>
    </row>
    <row r="398">
      <c r="A398" s="1"/>
      <c r="N398" s="29"/>
      <c r="O398" s="29"/>
    </row>
    <row r="399">
      <c r="A399" s="1"/>
      <c r="N399" s="29"/>
      <c r="O399" s="29"/>
    </row>
    <row r="400">
      <c r="A400" s="1"/>
      <c r="N400" s="29"/>
      <c r="O400" s="29"/>
    </row>
    <row r="401">
      <c r="A401" s="1"/>
      <c r="N401" s="29"/>
      <c r="O401" s="29"/>
    </row>
    <row r="402">
      <c r="A402" s="1"/>
      <c r="N402" s="29"/>
      <c r="O402" s="29"/>
    </row>
    <row r="403">
      <c r="A403" s="1"/>
      <c r="N403" s="29"/>
      <c r="O403" s="29"/>
    </row>
    <row r="404">
      <c r="A404" s="1"/>
      <c r="N404" s="29"/>
      <c r="O404" s="29"/>
    </row>
    <row r="405">
      <c r="A405" s="1"/>
      <c r="N405" s="29"/>
      <c r="O405" s="29"/>
    </row>
    <row r="406">
      <c r="A406" s="1"/>
      <c r="N406" s="29"/>
      <c r="O406" s="29"/>
    </row>
    <row r="407">
      <c r="A407" s="1"/>
      <c r="N407" s="29"/>
      <c r="O407" s="29"/>
    </row>
    <row r="408">
      <c r="A408" s="1"/>
      <c r="N408" s="29"/>
      <c r="O408" s="29"/>
    </row>
    <row r="409">
      <c r="A409" s="1"/>
      <c r="N409" s="29"/>
      <c r="O409" s="29"/>
    </row>
    <row r="410">
      <c r="A410" s="1"/>
      <c r="N410" s="29"/>
      <c r="O410" s="29"/>
    </row>
    <row r="411">
      <c r="A411" s="1"/>
      <c r="N411" s="29"/>
      <c r="O411" s="29"/>
    </row>
    <row r="412">
      <c r="A412" s="1"/>
      <c r="N412" s="29"/>
      <c r="O412" s="29"/>
    </row>
    <row r="413">
      <c r="A413" s="1"/>
      <c r="N413" s="29"/>
      <c r="O413" s="29"/>
    </row>
    <row r="414">
      <c r="A414" s="1"/>
      <c r="N414" s="29"/>
      <c r="O414" s="29"/>
    </row>
    <row r="415">
      <c r="A415" s="1"/>
      <c r="N415" s="29"/>
      <c r="O415" s="29"/>
    </row>
    <row r="416">
      <c r="A416" s="1"/>
      <c r="N416" s="29"/>
      <c r="O416" s="29"/>
    </row>
    <row r="417">
      <c r="A417" s="1"/>
      <c r="N417" s="29"/>
      <c r="O417" s="29"/>
    </row>
    <row r="418">
      <c r="A418" s="1"/>
      <c r="N418" s="29"/>
      <c r="O418" s="29"/>
    </row>
    <row r="419">
      <c r="A419" s="1"/>
      <c r="N419" s="29"/>
      <c r="O419" s="29"/>
    </row>
    <row r="420">
      <c r="A420" s="1"/>
      <c r="N420" s="29"/>
      <c r="O420" s="29"/>
    </row>
    <row r="421">
      <c r="A421" s="1"/>
      <c r="N421" s="29"/>
      <c r="O421" s="29"/>
    </row>
    <row r="422">
      <c r="A422" s="1"/>
      <c r="N422" s="29"/>
      <c r="O422" s="29"/>
    </row>
    <row r="423">
      <c r="A423" s="1"/>
      <c r="N423" s="29"/>
      <c r="O423" s="29"/>
    </row>
    <row r="424">
      <c r="A424" s="1"/>
      <c r="N424" s="29"/>
      <c r="O424" s="29"/>
    </row>
    <row r="425">
      <c r="A425" s="1"/>
      <c r="N425" s="29"/>
      <c r="O425" s="29"/>
    </row>
    <row r="426">
      <c r="A426" s="1"/>
      <c r="N426" s="29"/>
      <c r="O426" s="29"/>
    </row>
    <row r="427">
      <c r="A427" s="1"/>
      <c r="N427" s="29"/>
      <c r="O427" s="29"/>
    </row>
    <row r="428">
      <c r="A428" s="1"/>
      <c r="N428" s="29"/>
      <c r="O428" s="29"/>
    </row>
    <row r="429">
      <c r="A429" s="1"/>
      <c r="N429" s="29"/>
      <c r="O429" s="29"/>
    </row>
    <row r="430">
      <c r="A430" s="1"/>
      <c r="N430" s="29"/>
      <c r="O430" s="29"/>
    </row>
    <row r="431">
      <c r="A431" s="1"/>
      <c r="N431" s="29"/>
      <c r="O431" s="29"/>
    </row>
    <row r="432">
      <c r="A432" s="1"/>
      <c r="N432" s="29"/>
      <c r="O432" s="29"/>
    </row>
    <row r="433">
      <c r="A433" s="1"/>
      <c r="N433" s="29"/>
      <c r="O433" s="29"/>
    </row>
    <row r="434">
      <c r="A434" s="1"/>
      <c r="N434" s="29"/>
      <c r="O434" s="29"/>
    </row>
    <row r="435">
      <c r="A435" s="1"/>
      <c r="N435" s="29"/>
      <c r="O435" s="29"/>
    </row>
    <row r="436">
      <c r="A436" s="1"/>
      <c r="N436" s="29"/>
      <c r="O436" s="29"/>
    </row>
    <row r="437">
      <c r="A437" s="1"/>
      <c r="N437" s="29"/>
      <c r="O437" s="29"/>
    </row>
    <row r="438">
      <c r="A438" s="1"/>
      <c r="N438" s="29"/>
      <c r="O438" s="29"/>
    </row>
    <row r="439">
      <c r="A439" s="1"/>
      <c r="N439" s="29"/>
      <c r="O439" s="29"/>
    </row>
    <row r="440">
      <c r="A440" s="1"/>
      <c r="N440" s="29"/>
      <c r="O440" s="29"/>
    </row>
    <row r="441">
      <c r="A441" s="1"/>
      <c r="N441" s="29"/>
      <c r="O441" s="29"/>
    </row>
    <row r="442">
      <c r="A442" s="1"/>
      <c r="N442" s="29"/>
      <c r="O442" s="29"/>
    </row>
    <row r="443">
      <c r="A443" s="1"/>
      <c r="N443" s="29"/>
      <c r="O443" s="29"/>
    </row>
    <row r="444">
      <c r="A444" s="1"/>
      <c r="N444" s="29"/>
      <c r="O444" s="29"/>
    </row>
    <row r="445">
      <c r="A445" s="1"/>
      <c r="N445" s="29"/>
      <c r="O445" s="29"/>
    </row>
    <row r="446">
      <c r="A446" s="1"/>
      <c r="N446" s="29"/>
      <c r="O446" s="29"/>
    </row>
    <row r="447">
      <c r="A447" s="1"/>
      <c r="N447" s="29"/>
      <c r="O447" s="29"/>
    </row>
    <row r="448">
      <c r="A448" s="1"/>
      <c r="N448" s="29"/>
      <c r="O448" s="29"/>
    </row>
    <row r="449">
      <c r="A449" s="1"/>
      <c r="N449" s="29"/>
      <c r="O449" s="29"/>
    </row>
    <row r="450">
      <c r="A450" s="1"/>
      <c r="N450" s="29"/>
      <c r="O450" s="29"/>
    </row>
    <row r="451">
      <c r="A451" s="1"/>
      <c r="N451" s="29"/>
      <c r="O451" s="29"/>
    </row>
    <row r="452">
      <c r="A452" s="1"/>
      <c r="N452" s="29"/>
      <c r="O452" s="29"/>
    </row>
    <row r="453">
      <c r="A453" s="1"/>
      <c r="N453" s="29"/>
      <c r="O453" s="29"/>
    </row>
    <row r="454">
      <c r="A454" s="1"/>
      <c r="N454" s="29"/>
      <c r="O454" s="29"/>
    </row>
    <row r="455">
      <c r="A455" s="1"/>
      <c r="N455" s="29"/>
      <c r="O455" s="29"/>
    </row>
    <row r="456">
      <c r="A456" s="1"/>
      <c r="N456" s="29"/>
      <c r="O456" s="29"/>
    </row>
    <row r="457">
      <c r="A457" s="1"/>
      <c r="N457" s="29"/>
      <c r="O457" s="29"/>
    </row>
    <row r="458">
      <c r="A458" s="1"/>
      <c r="N458" s="29"/>
      <c r="O458" s="29"/>
    </row>
    <row r="459">
      <c r="A459" s="1"/>
      <c r="N459" s="29"/>
      <c r="O459" s="29"/>
    </row>
    <row r="460">
      <c r="A460" s="1"/>
      <c r="N460" s="29"/>
      <c r="O460" s="29"/>
    </row>
    <row r="461">
      <c r="A461" s="1"/>
      <c r="N461" s="29"/>
      <c r="O461" s="29"/>
    </row>
    <row r="462">
      <c r="A462" s="1"/>
      <c r="N462" s="29"/>
      <c r="O462" s="29"/>
    </row>
    <row r="463">
      <c r="A463" s="1"/>
      <c r="N463" s="29"/>
      <c r="O463" s="29"/>
    </row>
    <row r="464">
      <c r="A464" s="1"/>
      <c r="N464" s="29"/>
      <c r="O464" s="29"/>
    </row>
    <row r="465">
      <c r="A465" s="1"/>
      <c r="N465" s="29"/>
      <c r="O465" s="29"/>
    </row>
    <row r="466">
      <c r="A466" s="1"/>
      <c r="N466" s="29"/>
      <c r="O466" s="29"/>
    </row>
    <row r="467">
      <c r="A467" s="1"/>
      <c r="N467" s="29"/>
      <c r="O467" s="29"/>
    </row>
    <row r="468">
      <c r="A468" s="1"/>
      <c r="N468" s="29"/>
      <c r="O468" s="29"/>
    </row>
    <row r="469">
      <c r="A469" s="1"/>
      <c r="N469" s="29"/>
      <c r="O469" s="29"/>
    </row>
    <row r="470">
      <c r="A470" s="1"/>
      <c r="N470" s="29"/>
      <c r="O470" s="29"/>
    </row>
    <row r="471">
      <c r="A471" s="1"/>
      <c r="N471" s="29"/>
      <c r="O471" s="29"/>
    </row>
    <row r="472">
      <c r="A472" s="1"/>
      <c r="N472" s="29"/>
      <c r="O472" s="29"/>
    </row>
    <row r="473">
      <c r="A473" s="1"/>
      <c r="N473" s="29"/>
      <c r="O473" s="29"/>
    </row>
    <row r="474">
      <c r="A474" s="1"/>
      <c r="N474" s="29"/>
      <c r="O474" s="29"/>
    </row>
    <row r="475">
      <c r="A475" s="1"/>
      <c r="N475" s="29"/>
      <c r="O475" s="29"/>
    </row>
    <row r="476">
      <c r="A476" s="1"/>
      <c r="N476" s="29"/>
      <c r="O476" s="29"/>
    </row>
    <row r="477">
      <c r="A477" s="1"/>
      <c r="N477" s="29"/>
      <c r="O477" s="29"/>
    </row>
    <row r="478">
      <c r="A478" s="1"/>
      <c r="N478" s="29"/>
      <c r="O478" s="29"/>
    </row>
    <row r="479">
      <c r="A479" s="1"/>
      <c r="N479" s="29"/>
      <c r="O479" s="29"/>
    </row>
    <row r="480">
      <c r="A480" s="1"/>
      <c r="N480" s="29"/>
      <c r="O480" s="29"/>
    </row>
    <row r="481">
      <c r="A481" s="1"/>
      <c r="N481" s="29"/>
      <c r="O481" s="29"/>
    </row>
    <row r="482">
      <c r="A482" s="1"/>
      <c r="N482" s="29"/>
      <c r="O482" s="29"/>
    </row>
    <row r="483">
      <c r="A483" s="1"/>
      <c r="N483" s="29"/>
      <c r="O483" s="29"/>
    </row>
    <row r="484">
      <c r="A484" s="1"/>
      <c r="N484" s="29"/>
      <c r="O484" s="29"/>
    </row>
    <row r="485">
      <c r="A485" s="1"/>
      <c r="N485" s="29"/>
      <c r="O485" s="29"/>
    </row>
    <row r="486">
      <c r="A486" s="1"/>
      <c r="N486" s="29"/>
      <c r="O486" s="29"/>
    </row>
    <row r="487">
      <c r="A487" s="1"/>
      <c r="N487" s="29"/>
      <c r="O487" s="29"/>
    </row>
    <row r="488">
      <c r="A488" s="1"/>
      <c r="N488" s="29"/>
      <c r="O488" s="29"/>
    </row>
    <row r="489">
      <c r="A489" s="1"/>
      <c r="N489" s="29"/>
      <c r="O489" s="29"/>
    </row>
    <row r="490">
      <c r="A490" s="1"/>
      <c r="N490" s="29"/>
      <c r="O490" s="29"/>
    </row>
    <row r="491">
      <c r="A491" s="1"/>
      <c r="N491" s="29"/>
      <c r="O491" s="29"/>
    </row>
    <row r="492">
      <c r="A492" s="1"/>
      <c r="N492" s="29"/>
      <c r="O492" s="29"/>
    </row>
    <row r="493">
      <c r="A493" s="1"/>
      <c r="N493" s="29"/>
      <c r="O493" s="29"/>
    </row>
    <row r="494">
      <c r="A494" s="1"/>
      <c r="N494" s="29"/>
      <c r="O494" s="29"/>
    </row>
    <row r="495">
      <c r="A495" s="1"/>
      <c r="N495" s="29"/>
      <c r="O495" s="29"/>
    </row>
    <row r="496">
      <c r="A496" s="1"/>
      <c r="N496" s="29"/>
      <c r="O496" s="29"/>
    </row>
    <row r="497">
      <c r="A497" s="1"/>
      <c r="N497" s="29"/>
      <c r="O497" s="29"/>
    </row>
    <row r="498">
      <c r="A498" s="1"/>
      <c r="N498" s="29"/>
      <c r="O498" s="29"/>
    </row>
    <row r="499">
      <c r="A499" s="1"/>
      <c r="N499" s="29"/>
      <c r="O499" s="29"/>
    </row>
    <row r="500">
      <c r="A500" s="1"/>
      <c r="N500" s="29"/>
      <c r="O500" s="29"/>
    </row>
    <row r="501">
      <c r="A501" s="1"/>
      <c r="N501" s="29"/>
      <c r="O501" s="29"/>
    </row>
    <row r="502">
      <c r="A502" s="1"/>
      <c r="N502" s="29"/>
      <c r="O502" s="29"/>
    </row>
    <row r="503">
      <c r="A503" s="1"/>
      <c r="N503" s="29"/>
      <c r="O503" s="29"/>
    </row>
    <row r="504">
      <c r="A504" s="1"/>
      <c r="N504" s="29"/>
      <c r="O504" s="29"/>
    </row>
    <row r="505">
      <c r="A505" s="1"/>
      <c r="N505" s="29"/>
      <c r="O505" s="29"/>
    </row>
    <row r="506">
      <c r="A506" s="1"/>
      <c r="N506" s="29"/>
      <c r="O506" s="29"/>
    </row>
    <row r="507">
      <c r="A507" s="1"/>
      <c r="N507" s="29"/>
      <c r="O507" s="29"/>
    </row>
    <row r="508">
      <c r="A508" s="1"/>
      <c r="N508" s="29"/>
      <c r="O508" s="29"/>
    </row>
    <row r="509">
      <c r="A509" s="1"/>
      <c r="N509" s="29"/>
      <c r="O509" s="29"/>
    </row>
    <row r="510">
      <c r="A510" s="1"/>
      <c r="N510" s="29"/>
      <c r="O510" s="29"/>
    </row>
    <row r="511">
      <c r="A511" s="1"/>
      <c r="N511" s="29"/>
      <c r="O511" s="29"/>
    </row>
    <row r="512">
      <c r="A512" s="1"/>
      <c r="N512" s="29"/>
      <c r="O512" s="29"/>
    </row>
    <row r="513">
      <c r="A513" s="1"/>
      <c r="N513" s="29"/>
      <c r="O513" s="29"/>
    </row>
    <row r="514">
      <c r="A514" s="1"/>
      <c r="N514" s="29"/>
      <c r="O514" s="29"/>
    </row>
    <row r="515">
      <c r="A515" s="1"/>
      <c r="N515" s="29"/>
      <c r="O515" s="29"/>
    </row>
    <row r="516">
      <c r="A516" s="1"/>
      <c r="N516" s="29"/>
      <c r="O516" s="29"/>
    </row>
    <row r="517">
      <c r="A517" s="1"/>
      <c r="N517" s="29"/>
      <c r="O517" s="29"/>
    </row>
    <row r="518">
      <c r="A518" s="1"/>
      <c r="N518" s="29"/>
      <c r="O518" s="29"/>
    </row>
    <row r="519">
      <c r="A519" s="1"/>
      <c r="N519" s="29"/>
      <c r="O519" s="29"/>
    </row>
    <row r="520">
      <c r="A520" s="1"/>
      <c r="N520" s="29"/>
      <c r="O520" s="29"/>
    </row>
    <row r="521">
      <c r="A521" s="1"/>
      <c r="N521" s="29"/>
      <c r="O521" s="29"/>
    </row>
    <row r="522">
      <c r="A522" s="1"/>
      <c r="N522" s="29"/>
      <c r="O522" s="29"/>
    </row>
    <row r="523">
      <c r="A523" s="1"/>
      <c r="N523" s="29"/>
      <c r="O523" s="29"/>
    </row>
    <row r="524">
      <c r="A524" s="1"/>
      <c r="N524" s="29"/>
      <c r="O524" s="29"/>
    </row>
    <row r="525">
      <c r="A525" s="1"/>
      <c r="N525" s="29"/>
      <c r="O525" s="29"/>
    </row>
    <row r="526">
      <c r="A526" s="1"/>
      <c r="N526" s="29"/>
      <c r="O526" s="29"/>
    </row>
    <row r="527">
      <c r="A527" s="1"/>
      <c r="N527" s="29"/>
      <c r="O527" s="29"/>
    </row>
    <row r="528">
      <c r="A528" s="1"/>
      <c r="N528" s="29"/>
      <c r="O528" s="29"/>
    </row>
    <row r="529">
      <c r="A529" s="1"/>
      <c r="N529" s="29"/>
      <c r="O529" s="29"/>
    </row>
    <row r="530">
      <c r="A530" s="1"/>
      <c r="N530" s="29"/>
      <c r="O530" s="29"/>
    </row>
    <row r="531">
      <c r="A531" s="1"/>
      <c r="N531" s="29"/>
      <c r="O531" s="29"/>
    </row>
    <row r="532">
      <c r="A532" s="1"/>
      <c r="N532" s="29"/>
      <c r="O532" s="29"/>
    </row>
    <row r="533">
      <c r="A533" s="1"/>
      <c r="N533" s="29"/>
      <c r="O533" s="29"/>
    </row>
    <row r="534">
      <c r="A534" s="1"/>
      <c r="N534" s="29"/>
      <c r="O534" s="29"/>
    </row>
    <row r="535">
      <c r="A535" s="1"/>
      <c r="N535" s="29"/>
      <c r="O535" s="29"/>
    </row>
    <row r="536">
      <c r="A536" s="1"/>
      <c r="N536" s="29"/>
      <c r="O536" s="29"/>
    </row>
    <row r="537">
      <c r="A537" s="1"/>
      <c r="N537" s="29"/>
      <c r="O537" s="29"/>
    </row>
    <row r="538">
      <c r="A538" s="1"/>
      <c r="N538" s="29"/>
      <c r="O538" s="29"/>
    </row>
    <row r="539">
      <c r="A539" s="1"/>
      <c r="N539" s="29"/>
      <c r="O539" s="29"/>
    </row>
    <row r="540">
      <c r="A540" s="1"/>
      <c r="N540" s="29"/>
      <c r="O540" s="29"/>
    </row>
    <row r="541">
      <c r="A541" s="1"/>
      <c r="N541" s="29"/>
      <c r="O541" s="29"/>
    </row>
    <row r="542">
      <c r="A542" s="1"/>
      <c r="N542" s="29"/>
      <c r="O542" s="29"/>
    </row>
    <row r="543">
      <c r="A543" s="1"/>
      <c r="N543" s="29"/>
      <c r="O543" s="29"/>
    </row>
    <row r="544">
      <c r="A544" s="1"/>
      <c r="N544" s="29"/>
      <c r="O544" s="29"/>
    </row>
    <row r="545">
      <c r="A545" s="1"/>
      <c r="N545" s="29"/>
      <c r="O545" s="29"/>
    </row>
    <row r="546">
      <c r="A546" s="1"/>
      <c r="N546" s="29"/>
      <c r="O546" s="29"/>
    </row>
    <row r="547">
      <c r="A547" s="1"/>
      <c r="N547" s="29"/>
      <c r="O547" s="29"/>
    </row>
    <row r="548">
      <c r="A548" s="1"/>
      <c r="N548" s="29"/>
      <c r="O548" s="29"/>
    </row>
    <row r="549">
      <c r="A549" s="1"/>
      <c r="N549" s="29"/>
      <c r="O549" s="29"/>
    </row>
    <row r="550">
      <c r="A550" s="1"/>
      <c r="N550" s="29"/>
      <c r="O550" s="29"/>
    </row>
    <row r="551">
      <c r="A551" s="1"/>
      <c r="N551" s="29"/>
      <c r="O551" s="29"/>
    </row>
    <row r="552">
      <c r="A552" s="1"/>
      <c r="N552" s="29"/>
      <c r="O552" s="29"/>
    </row>
    <row r="553">
      <c r="A553" s="1"/>
      <c r="N553" s="29"/>
      <c r="O553" s="29"/>
    </row>
    <row r="554">
      <c r="A554" s="1"/>
      <c r="N554" s="29"/>
      <c r="O554" s="29"/>
    </row>
    <row r="555">
      <c r="A555" s="1"/>
      <c r="N555" s="29"/>
      <c r="O555" s="29"/>
    </row>
    <row r="556">
      <c r="A556" s="1"/>
      <c r="N556" s="29"/>
      <c r="O556" s="29"/>
    </row>
    <row r="557">
      <c r="A557" s="1"/>
      <c r="N557" s="29"/>
      <c r="O557" s="29"/>
    </row>
    <row r="558">
      <c r="A558" s="1"/>
      <c r="N558" s="29"/>
      <c r="O558" s="29"/>
    </row>
    <row r="559">
      <c r="A559" s="1"/>
      <c r="N559" s="29"/>
      <c r="O559" s="29"/>
    </row>
    <row r="560">
      <c r="A560" s="1"/>
      <c r="N560" s="29"/>
      <c r="O560" s="29"/>
    </row>
    <row r="561">
      <c r="A561" s="1"/>
      <c r="N561" s="29"/>
      <c r="O561" s="29"/>
    </row>
    <row r="562">
      <c r="A562" s="1"/>
      <c r="N562" s="29"/>
      <c r="O562" s="29"/>
    </row>
    <row r="563">
      <c r="A563" s="1"/>
      <c r="N563" s="29"/>
      <c r="O563" s="29"/>
    </row>
    <row r="564">
      <c r="A564" s="1"/>
      <c r="N564" s="29"/>
      <c r="O564" s="29"/>
    </row>
    <row r="565">
      <c r="A565" s="1"/>
      <c r="N565" s="29"/>
      <c r="O565" s="29"/>
    </row>
    <row r="566">
      <c r="A566" s="1"/>
      <c r="N566" s="29"/>
      <c r="O566" s="29"/>
    </row>
    <row r="567">
      <c r="A567" s="1"/>
      <c r="N567" s="29"/>
      <c r="O567" s="29"/>
    </row>
    <row r="568">
      <c r="A568" s="1"/>
      <c r="N568" s="29"/>
      <c r="O568" s="29"/>
    </row>
    <row r="569">
      <c r="A569" s="1"/>
      <c r="N569" s="29"/>
      <c r="O569" s="29"/>
    </row>
    <row r="570">
      <c r="A570" s="1"/>
      <c r="N570" s="29"/>
      <c r="O570" s="29"/>
    </row>
    <row r="571">
      <c r="A571" s="1"/>
      <c r="N571" s="29"/>
      <c r="O571" s="29"/>
    </row>
    <row r="572">
      <c r="A572" s="1"/>
      <c r="N572" s="29"/>
      <c r="O572" s="29"/>
    </row>
    <row r="573">
      <c r="A573" s="1"/>
      <c r="N573" s="29"/>
      <c r="O573" s="29"/>
    </row>
    <row r="574">
      <c r="A574" s="1"/>
      <c r="N574" s="29"/>
      <c r="O574" s="29"/>
    </row>
    <row r="575">
      <c r="A575" s="1"/>
      <c r="N575" s="29"/>
      <c r="O575" s="29"/>
    </row>
    <row r="576">
      <c r="A576" s="1"/>
      <c r="N576" s="29"/>
      <c r="O576" s="29"/>
    </row>
    <row r="577">
      <c r="A577" s="1"/>
      <c r="N577" s="29"/>
      <c r="O577" s="29"/>
    </row>
    <row r="578">
      <c r="A578" s="1"/>
      <c r="N578" s="29"/>
      <c r="O578" s="29"/>
    </row>
    <row r="579">
      <c r="A579" s="1"/>
      <c r="N579" s="29"/>
      <c r="O579" s="29"/>
    </row>
    <row r="580">
      <c r="A580" s="1"/>
      <c r="N580" s="29"/>
      <c r="O580" s="29"/>
    </row>
    <row r="581">
      <c r="A581" s="1"/>
      <c r="N581" s="29"/>
      <c r="O581" s="29"/>
    </row>
    <row r="582">
      <c r="A582" s="1"/>
      <c r="N582" s="29"/>
      <c r="O582" s="29"/>
    </row>
    <row r="583">
      <c r="A583" s="1"/>
      <c r="N583" s="29"/>
      <c r="O583" s="29"/>
    </row>
    <row r="584">
      <c r="A584" s="1"/>
      <c r="N584" s="29"/>
      <c r="O584" s="29"/>
    </row>
    <row r="585">
      <c r="A585" s="1"/>
      <c r="N585" s="29"/>
      <c r="O585" s="29"/>
    </row>
    <row r="586">
      <c r="A586" s="1"/>
      <c r="N586" s="29"/>
      <c r="O586" s="29"/>
    </row>
    <row r="587">
      <c r="A587" s="1"/>
      <c r="N587" s="29"/>
      <c r="O587" s="29"/>
    </row>
    <row r="588">
      <c r="A588" s="1"/>
      <c r="N588" s="29"/>
      <c r="O588" s="29"/>
    </row>
    <row r="589">
      <c r="A589" s="1"/>
      <c r="N589" s="29"/>
      <c r="O589" s="29"/>
    </row>
    <row r="590">
      <c r="A590" s="1"/>
      <c r="N590" s="29"/>
      <c r="O590" s="29"/>
    </row>
    <row r="591">
      <c r="A591" s="1"/>
      <c r="N591" s="29"/>
      <c r="O591" s="29"/>
    </row>
    <row r="592">
      <c r="A592" s="1"/>
      <c r="N592" s="29"/>
      <c r="O592" s="29"/>
    </row>
    <row r="593">
      <c r="A593" s="1"/>
      <c r="N593" s="29"/>
      <c r="O593" s="29"/>
    </row>
    <row r="594">
      <c r="A594" s="1"/>
      <c r="N594" s="29"/>
      <c r="O594" s="29"/>
    </row>
    <row r="595">
      <c r="A595" s="1"/>
      <c r="N595" s="29"/>
      <c r="O595" s="29"/>
    </row>
    <row r="596">
      <c r="A596" s="1"/>
      <c r="N596" s="29"/>
      <c r="O596" s="29"/>
    </row>
    <row r="597">
      <c r="A597" s="1"/>
      <c r="N597" s="29"/>
      <c r="O597" s="29"/>
    </row>
    <row r="598">
      <c r="A598" s="1"/>
      <c r="N598" s="29"/>
      <c r="O598" s="29"/>
    </row>
    <row r="599">
      <c r="A599" s="1"/>
      <c r="N599" s="29"/>
      <c r="O599" s="29"/>
    </row>
    <row r="600">
      <c r="A600" s="1"/>
      <c r="N600" s="29"/>
      <c r="O600" s="29"/>
    </row>
    <row r="601">
      <c r="A601" s="1"/>
      <c r="N601" s="29"/>
      <c r="O601" s="29"/>
    </row>
    <row r="602">
      <c r="A602" s="1"/>
      <c r="N602" s="29"/>
      <c r="O602" s="29"/>
    </row>
    <row r="603">
      <c r="A603" s="1"/>
      <c r="N603" s="29"/>
      <c r="O603" s="29"/>
    </row>
    <row r="604">
      <c r="A604" s="1"/>
      <c r="N604" s="29"/>
      <c r="O604" s="29"/>
    </row>
    <row r="605">
      <c r="A605" s="1"/>
      <c r="N605" s="29"/>
      <c r="O605" s="29"/>
    </row>
    <row r="606">
      <c r="A606" s="1"/>
      <c r="N606" s="29"/>
      <c r="O606" s="29"/>
    </row>
    <row r="607">
      <c r="A607" s="1"/>
      <c r="N607" s="29"/>
      <c r="O607" s="29"/>
    </row>
    <row r="608">
      <c r="A608" s="1"/>
      <c r="N608" s="29"/>
      <c r="O608" s="29"/>
    </row>
    <row r="609">
      <c r="A609" s="1"/>
      <c r="N609" s="29"/>
      <c r="O609" s="29"/>
    </row>
    <row r="610">
      <c r="A610" s="1"/>
      <c r="N610" s="29"/>
      <c r="O610" s="29"/>
    </row>
    <row r="611">
      <c r="A611" s="1"/>
      <c r="N611" s="29"/>
      <c r="O611" s="29"/>
    </row>
    <row r="612">
      <c r="A612" s="1"/>
      <c r="N612" s="29"/>
      <c r="O612" s="29"/>
    </row>
    <row r="613">
      <c r="A613" s="1"/>
      <c r="N613" s="29"/>
      <c r="O613" s="29"/>
    </row>
    <row r="614">
      <c r="A614" s="1"/>
      <c r="N614" s="29"/>
      <c r="O614" s="29"/>
    </row>
    <row r="615">
      <c r="A615" s="1"/>
      <c r="N615" s="29"/>
      <c r="O615" s="29"/>
    </row>
    <row r="616">
      <c r="A616" s="1"/>
      <c r="N616" s="29"/>
      <c r="O616" s="29"/>
    </row>
    <row r="617">
      <c r="A617" s="1"/>
      <c r="N617" s="29"/>
      <c r="O617" s="29"/>
    </row>
    <row r="618">
      <c r="A618" s="1"/>
      <c r="N618" s="29"/>
      <c r="O618" s="29"/>
    </row>
    <row r="619">
      <c r="A619" s="1"/>
      <c r="N619" s="29"/>
      <c r="O619" s="29"/>
    </row>
    <row r="620">
      <c r="A620" s="1"/>
      <c r="N620" s="29"/>
      <c r="O620" s="29"/>
    </row>
    <row r="621">
      <c r="A621" s="1"/>
      <c r="N621" s="29"/>
      <c r="O621" s="29"/>
    </row>
    <row r="622">
      <c r="A622" s="1"/>
      <c r="N622" s="29"/>
      <c r="O622" s="29"/>
    </row>
    <row r="623">
      <c r="A623" s="1"/>
      <c r="N623" s="29"/>
      <c r="O623" s="29"/>
    </row>
    <row r="624">
      <c r="A624" s="1"/>
      <c r="N624" s="29"/>
      <c r="O624" s="29"/>
    </row>
    <row r="625">
      <c r="A625" s="1"/>
      <c r="N625" s="29"/>
      <c r="O625" s="29"/>
    </row>
    <row r="626">
      <c r="A626" s="1"/>
      <c r="N626" s="29"/>
      <c r="O626" s="29"/>
    </row>
    <row r="627">
      <c r="A627" s="1"/>
      <c r="N627" s="29"/>
      <c r="O627" s="29"/>
    </row>
    <row r="628">
      <c r="A628" s="1"/>
      <c r="N628" s="29"/>
      <c r="O628" s="29"/>
    </row>
    <row r="629">
      <c r="A629" s="1"/>
      <c r="N629" s="29"/>
      <c r="O629" s="29"/>
    </row>
    <row r="630">
      <c r="A630" s="1"/>
      <c r="N630" s="29"/>
      <c r="O630" s="29"/>
    </row>
    <row r="631">
      <c r="A631" s="1"/>
      <c r="N631" s="29"/>
      <c r="O631" s="29"/>
    </row>
    <row r="632">
      <c r="A632" s="1"/>
      <c r="N632" s="29"/>
      <c r="O632" s="29"/>
    </row>
    <row r="633">
      <c r="A633" s="1"/>
      <c r="N633" s="29"/>
      <c r="O633" s="29"/>
    </row>
    <row r="634">
      <c r="A634" s="1"/>
      <c r="N634" s="29"/>
      <c r="O634" s="29"/>
    </row>
    <row r="635">
      <c r="A635" s="1"/>
      <c r="N635" s="29"/>
      <c r="O635" s="29"/>
    </row>
    <row r="636">
      <c r="A636" s="1"/>
      <c r="N636" s="29"/>
      <c r="O636" s="29"/>
    </row>
    <row r="637">
      <c r="A637" s="1"/>
      <c r="N637" s="29"/>
      <c r="O637" s="29"/>
    </row>
    <row r="638">
      <c r="A638" s="1"/>
      <c r="N638" s="29"/>
      <c r="O638" s="29"/>
    </row>
    <row r="639">
      <c r="A639" s="1"/>
      <c r="N639" s="29"/>
      <c r="O639" s="29"/>
    </row>
    <row r="640">
      <c r="A640" s="1"/>
      <c r="N640" s="29"/>
      <c r="O640" s="29"/>
    </row>
    <row r="641">
      <c r="A641" s="1"/>
      <c r="N641" s="29"/>
      <c r="O641" s="29"/>
    </row>
    <row r="642">
      <c r="A642" s="1"/>
      <c r="N642" s="29"/>
      <c r="O642" s="29"/>
    </row>
    <row r="643">
      <c r="A643" s="1"/>
      <c r="N643" s="29"/>
      <c r="O643" s="29"/>
    </row>
    <row r="644">
      <c r="A644" s="1"/>
      <c r="N644" s="29"/>
      <c r="O644" s="29"/>
    </row>
    <row r="645">
      <c r="A645" s="1"/>
      <c r="N645" s="29"/>
      <c r="O645" s="29"/>
    </row>
    <row r="646">
      <c r="A646" s="1"/>
      <c r="N646" s="29"/>
      <c r="O646" s="29"/>
    </row>
    <row r="647">
      <c r="A647" s="1"/>
      <c r="N647" s="29"/>
      <c r="O647" s="29"/>
    </row>
    <row r="648">
      <c r="A648" s="1"/>
      <c r="N648" s="29"/>
      <c r="O648" s="29"/>
    </row>
    <row r="649">
      <c r="A649" s="1"/>
      <c r="N649" s="29"/>
      <c r="O649" s="29"/>
    </row>
    <row r="650">
      <c r="A650" s="1"/>
      <c r="N650" s="29"/>
      <c r="O650" s="29"/>
    </row>
    <row r="651">
      <c r="A651" s="1"/>
      <c r="N651" s="29"/>
      <c r="O651" s="29"/>
    </row>
    <row r="652">
      <c r="A652" s="1"/>
      <c r="N652" s="29"/>
      <c r="O652" s="29"/>
    </row>
    <row r="653">
      <c r="A653" s="1"/>
      <c r="N653" s="29"/>
      <c r="O653" s="29"/>
    </row>
    <row r="654">
      <c r="A654" s="1"/>
      <c r="N654" s="29"/>
      <c r="O654" s="29"/>
    </row>
    <row r="655">
      <c r="A655" s="1"/>
      <c r="N655" s="29"/>
      <c r="O655" s="29"/>
    </row>
    <row r="656">
      <c r="A656" s="1"/>
      <c r="N656" s="29"/>
      <c r="O656" s="29"/>
    </row>
    <row r="657">
      <c r="A657" s="1"/>
      <c r="N657" s="29"/>
      <c r="O657" s="29"/>
    </row>
    <row r="658">
      <c r="A658" s="1"/>
      <c r="N658" s="29"/>
      <c r="O658" s="29"/>
    </row>
    <row r="659">
      <c r="A659" s="1"/>
      <c r="N659" s="29"/>
      <c r="O659" s="29"/>
    </row>
    <row r="660">
      <c r="A660" s="1"/>
      <c r="N660" s="29"/>
      <c r="O660" s="29"/>
    </row>
    <row r="661">
      <c r="A661" s="1"/>
      <c r="N661" s="29"/>
      <c r="O661" s="29"/>
    </row>
    <row r="662">
      <c r="A662" s="1"/>
      <c r="N662" s="29"/>
      <c r="O662" s="29"/>
    </row>
    <row r="663">
      <c r="A663" s="1"/>
      <c r="N663" s="29"/>
      <c r="O663" s="29"/>
    </row>
    <row r="664">
      <c r="A664" s="1"/>
      <c r="N664" s="29"/>
      <c r="O664" s="29"/>
    </row>
    <row r="665">
      <c r="A665" s="1"/>
      <c r="N665" s="29"/>
      <c r="O665" s="29"/>
    </row>
    <row r="666">
      <c r="A666" s="1"/>
      <c r="N666" s="29"/>
      <c r="O666" s="29"/>
    </row>
    <row r="667">
      <c r="A667" s="1"/>
      <c r="N667" s="29"/>
      <c r="O667" s="29"/>
    </row>
    <row r="668">
      <c r="A668" s="1"/>
      <c r="N668" s="29"/>
      <c r="O668" s="29"/>
    </row>
    <row r="669">
      <c r="A669" s="1"/>
      <c r="N669" s="29"/>
      <c r="O669" s="29"/>
    </row>
    <row r="670">
      <c r="A670" s="1"/>
      <c r="N670" s="29"/>
      <c r="O670" s="29"/>
    </row>
    <row r="671">
      <c r="A671" s="1"/>
      <c r="N671" s="29"/>
      <c r="O671" s="29"/>
    </row>
    <row r="672">
      <c r="A672" s="1"/>
      <c r="N672" s="29"/>
      <c r="O672" s="29"/>
    </row>
    <row r="673">
      <c r="A673" s="1"/>
      <c r="N673" s="29"/>
      <c r="O673" s="29"/>
    </row>
    <row r="674">
      <c r="A674" s="1"/>
      <c r="N674" s="29"/>
      <c r="O674" s="29"/>
    </row>
    <row r="675">
      <c r="A675" s="1"/>
      <c r="N675" s="29"/>
      <c r="O675" s="29"/>
    </row>
    <row r="676">
      <c r="A676" s="1"/>
      <c r="N676" s="29"/>
      <c r="O676" s="29"/>
    </row>
    <row r="677">
      <c r="A677" s="1"/>
      <c r="N677" s="29"/>
      <c r="O677" s="29"/>
    </row>
    <row r="678">
      <c r="A678" s="1"/>
      <c r="N678" s="29"/>
      <c r="O678" s="29"/>
    </row>
    <row r="679">
      <c r="A679" s="1"/>
      <c r="N679" s="29"/>
      <c r="O679" s="29"/>
    </row>
    <row r="680">
      <c r="A680" s="1"/>
      <c r="N680" s="29"/>
      <c r="O680" s="29"/>
    </row>
    <row r="681">
      <c r="A681" s="1"/>
      <c r="N681" s="29"/>
      <c r="O681" s="29"/>
    </row>
    <row r="682">
      <c r="A682" s="1"/>
      <c r="N682" s="29"/>
      <c r="O682" s="29"/>
    </row>
    <row r="683">
      <c r="A683" s="1"/>
      <c r="N683" s="29"/>
      <c r="O683" s="29"/>
    </row>
    <row r="684">
      <c r="A684" s="1"/>
      <c r="N684" s="29"/>
      <c r="O684" s="29"/>
    </row>
    <row r="685">
      <c r="A685" s="1"/>
      <c r="N685" s="29"/>
      <c r="O685" s="29"/>
    </row>
    <row r="686">
      <c r="A686" s="1"/>
      <c r="N686" s="29"/>
      <c r="O686" s="29"/>
    </row>
    <row r="687">
      <c r="A687" s="1"/>
      <c r="N687" s="29"/>
      <c r="O687" s="29"/>
    </row>
    <row r="688">
      <c r="A688" s="1"/>
      <c r="N688" s="29"/>
      <c r="O688" s="29"/>
    </row>
    <row r="689">
      <c r="A689" s="1"/>
      <c r="N689" s="29"/>
      <c r="O689" s="29"/>
    </row>
    <row r="690">
      <c r="A690" s="1"/>
      <c r="N690" s="29"/>
      <c r="O690" s="29"/>
    </row>
    <row r="691">
      <c r="A691" s="1"/>
      <c r="N691" s="29"/>
      <c r="O691" s="29"/>
    </row>
    <row r="692">
      <c r="A692" s="1"/>
      <c r="N692" s="29"/>
      <c r="O692" s="29"/>
    </row>
    <row r="693">
      <c r="A693" s="1"/>
      <c r="N693" s="29"/>
      <c r="O693" s="29"/>
    </row>
    <row r="694">
      <c r="A694" s="1"/>
      <c r="N694" s="29"/>
      <c r="O694" s="29"/>
    </row>
    <row r="695">
      <c r="A695" s="1"/>
      <c r="N695" s="29"/>
      <c r="O695" s="29"/>
    </row>
    <row r="696">
      <c r="A696" s="1"/>
      <c r="N696" s="29"/>
      <c r="O696" s="29"/>
    </row>
    <row r="697">
      <c r="A697" s="1"/>
      <c r="N697" s="29"/>
      <c r="O697" s="29"/>
    </row>
    <row r="698">
      <c r="A698" s="1"/>
      <c r="N698" s="29"/>
      <c r="O698" s="29"/>
    </row>
    <row r="699">
      <c r="A699" s="1"/>
      <c r="N699" s="29"/>
      <c r="O699" s="29"/>
    </row>
    <row r="700">
      <c r="A700" s="1"/>
      <c r="N700" s="29"/>
      <c r="O700" s="29"/>
    </row>
    <row r="701">
      <c r="A701" s="1"/>
      <c r="N701" s="29"/>
      <c r="O701" s="29"/>
    </row>
    <row r="702">
      <c r="A702" s="1"/>
      <c r="N702" s="29"/>
      <c r="O702" s="29"/>
    </row>
    <row r="703">
      <c r="A703" s="1"/>
      <c r="N703" s="29"/>
      <c r="O703" s="29"/>
    </row>
    <row r="704">
      <c r="A704" s="1"/>
      <c r="N704" s="29"/>
      <c r="O704" s="29"/>
    </row>
    <row r="705">
      <c r="A705" s="1"/>
      <c r="N705" s="29"/>
      <c r="O705" s="29"/>
    </row>
    <row r="706">
      <c r="A706" s="1"/>
      <c r="N706" s="29"/>
      <c r="O706" s="29"/>
    </row>
    <row r="707">
      <c r="A707" s="1"/>
      <c r="N707" s="29"/>
      <c r="O707" s="29"/>
    </row>
    <row r="708">
      <c r="A708" s="1"/>
      <c r="N708" s="29"/>
      <c r="O708" s="29"/>
    </row>
    <row r="709">
      <c r="A709" s="1"/>
      <c r="N709" s="29"/>
      <c r="O709" s="29"/>
    </row>
    <row r="710">
      <c r="A710" s="1"/>
      <c r="N710" s="29"/>
      <c r="O710" s="29"/>
    </row>
    <row r="711">
      <c r="A711" s="1"/>
      <c r="N711" s="29"/>
      <c r="O711" s="29"/>
    </row>
    <row r="712">
      <c r="A712" s="1"/>
      <c r="N712" s="29"/>
      <c r="O712" s="29"/>
    </row>
    <row r="713">
      <c r="A713" s="1"/>
      <c r="N713" s="29"/>
      <c r="O713" s="29"/>
    </row>
    <row r="714">
      <c r="A714" s="1"/>
      <c r="N714" s="29"/>
      <c r="O714" s="29"/>
    </row>
    <row r="715">
      <c r="A715" s="1"/>
      <c r="N715" s="29"/>
      <c r="O715" s="29"/>
    </row>
    <row r="716">
      <c r="A716" s="1"/>
      <c r="N716" s="29"/>
      <c r="O716" s="29"/>
    </row>
    <row r="717">
      <c r="A717" s="1"/>
      <c r="N717" s="29"/>
      <c r="O717" s="29"/>
    </row>
    <row r="718">
      <c r="A718" s="1"/>
      <c r="N718" s="29"/>
      <c r="O718" s="29"/>
    </row>
    <row r="719">
      <c r="A719" s="1"/>
      <c r="N719" s="29"/>
      <c r="O719" s="29"/>
    </row>
    <row r="720">
      <c r="A720" s="1"/>
      <c r="N720" s="29"/>
      <c r="O720" s="29"/>
    </row>
    <row r="721">
      <c r="A721" s="1"/>
      <c r="N721" s="29"/>
      <c r="O721" s="29"/>
    </row>
    <row r="722">
      <c r="A722" s="1"/>
      <c r="N722" s="29"/>
      <c r="O722" s="29"/>
    </row>
    <row r="723">
      <c r="A723" s="1"/>
      <c r="N723" s="29"/>
      <c r="O723" s="29"/>
    </row>
    <row r="724">
      <c r="A724" s="1"/>
      <c r="N724" s="29"/>
      <c r="O724" s="29"/>
    </row>
    <row r="725">
      <c r="A725" s="1"/>
      <c r="N725" s="29"/>
      <c r="O725" s="29"/>
    </row>
    <row r="726">
      <c r="A726" s="1"/>
      <c r="N726" s="29"/>
      <c r="O726" s="29"/>
    </row>
    <row r="727">
      <c r="A727" s="1"/>
      <c r="N727" s="29"/>
      <c r="O727" s="29"/>
    </row>
    <row r="728">
      <c r="A728" s="1"/>
      <c r="N728" s="29"/>
      <c r="O728" s="29"/>
    </row>
    <row r="729">
      <c r="A729" s="1"/>
      <c r="N729" s="29"/>
      <c r="O729" s="29"/>
    </row>
    <row r="730">
      <c r="A730" s="1"/>
      <c r="N730" s="29"/>
      <c r="O730" s="29"/>
    </row>
    <row r="731">
      <c r="A731" s="1"/>
      <c r="N731" s="29"/>
      <c r="O731" s="29"/>
    </row>
    <row r="732">
      <c r="A732" s="1"/>
      <c r="N732" s="29"/>
      <c r="O732" s="29"/>
    </row>
    <row r="733">
      <c r="A733" s="1"/>
      <c r="N733" s="29"/>
      <c r="O733" s="29"/>
    </row>
    <row r="734">
      <c r="A734" s="1"/>
      <c r="N734" s="29"/>
      <c r="O734" s="29"/>
    </row>
    <row r="735">
      <c r="A735" s="1"/>
      <c r="N735" s="29"/>
      <c r="O735" s="29"/>
    </row>
    <row r="736">
      <c r="A736" s="1"/>
      <c r="N736" s="29"/>
      <c r="O736" s="29"/>
    </row>
    <row r="737">
      <c r="A737" s="1"/>
      <c r="N737" s="29"/>
      <c r="O737" s="29"/>
    </row>
    <row r="738">
      <c r="A738" s="1"/>
      <c r="N738" s="29"/>
      <c r="O738" s="29"/>
    </row>
    <row r="739">
      <c r="A739" s="1"/>
      <c r="N739" s="29"/>
      <c r="O739" s="29"/>
    </row>
    <row r="740">
      <c r="A740" s="1"/>
      <c r="N740" s="29"/>
      <c r="O740" s="29"/>
    </row>
    <row r="741">
      <c r="A741" s="1"/>
      <c r="N741" s="29"/>
      <c r="O741" s="29"/>
    </row>
    <row r="742">
      <c r="A742" s="1"/>
      <c r="N742" s="29"/>
      <c r="O742" s="29"/>
    </row>
    <row r="743">
      <c r="A743" s="1"/>
      <c r="N743" s="29"/>
      <c r="O743" s="29"/>
    </row>
    <row r="744">
      <c r="A744" s="1"/>
      <c r="N744" s="29"/>
      <c r="O744" s="29"/>
    </row>
    <row r="745">
      <c r="A745" s="1"/>
      <c r="N745" s="29"/>
      <c r="O745" s="29"/>
    </row>
    <row r="746">
      <c r="A746" s="1"/>
      <c r="N746" s="29"/>
      <c r="O746" s="29"/>
    </row>
    <row r="747">
      <c r="A747" s="1"/>
      <c r="N747" s="29"/>
      <c r="O747" s="29"/>
    </row>
    <row r="748">
      <c r="A748" s="1"/>
      <c r="N748" s="29"/>
      <c r="O748" s="29"/>
    </row>
    <row r="749">
      <c r="A749" s="1"/>
      <c r="N749" s="29"/>
      <c r="O749" s="29"/>
    </row>
    <row r="750">
      <c r="A750" s="1"/>
      <c r="N750" s="29"/>
      <c r="O750" s="29"/>
    </row>
    <row r="751">
      <c r="A751" s="1"/>
      <c r="N751" s="29"/>
      <c r="O751" s="29"/>
    </row>
    <row r="752">
      <c r="A752" s="1"/>
      <c r="N752" s="29"/>
      <c r="O752" s="29"/>
    </row>
    <row r="753">
      <c r="A753" s="1"/>
      <c r="N753" s="29"/>
      <c r="O753" s="29"/>
    </row>
    <row r="754">
      <c r="A754" s="1"/>
      <c r="N754" s="29"/>
      <c r="O754" s="29"/>
    </row>
    <row r="755">
      <c r="A755" s="1"/>
      <c r="N755" s="29"/>
      <c r="O755" s="29"/>
    </row>
    <row r="756">
      <c r="A756" s="1"/>
      <c r="N756" s="29"/>
      <c r="O756" s="29"/>
    </row>
    <row r="757">
      <c r="A757" s="1"/>
      <c r="N757" s="29"/>
      <c r="O757" s="29"/>
    </row>
    <row r="758">
      <c r="A758" s="1"/>
      <c r="N758" s="29"/>
      <c r="O758" s="29"/>
    </row>
    <row r="759">
      <c r="A759" s="1"/>
      <c r="N759" s="29"/>
      <c r="O759" s="29"/>
    </row>
    <row r="760">
      <c r="A760" s="1"/>
      <c r="N760" s="29"/>
      <c r="O760" s="29"/>
    </row>
    <row r="761">
      <c r="A761" s="1"/>
      <c r="N761" s="29"/>
      <c r="O761" s="29"/>
    </row>
    <row r="762">
      <c r="A762" s="1"/>
      <c r="N762" s="29"/>
      <c r="O762" s="29"/>
    </row>
    <row r="763">
      <c r="A763" s="1"/>
      <c r="N763" s="29"/>
      <c r="O763" s="29"/>
    </row>
    <row r="764">
      <c r="A764" s="1"/>
      <c r="N764" s="29"/>
      <c r="O764" s="29"/>
    </row>
    <row r="765">
      <c r="A765" s="1"/>
      <c r="N765" s="29"/>
      <c r="O765" s="29"/>
    </row>
    <row r="766">
      <c r="A766" s="1"/>
      <c r="N766" s="29"/>
      <c r="O766" s="29"/>
    </row>
    <row r="767">
      <c r="A767" s="1"/>
      <c r="N767" s="29"/>
      <c r="O767" s="29"/>
    </row>
    <row r="768">
      <c r="A768" s="1"/>
      <c r="N768" s="29"/>
      <c r="O768" s="29"/>
    </row>
    <row r="769">
      <c r="A769" s="1"/>
      <c r="N769" s="29"/>
      <c r="O769" s="29"/>
    </row>
    <row r="770">
      <c r="A770" s="1"/>
      <c r="N770" s="29"/>
      <c r="O770" s="29"/>
    </row>
    <row r="771">
      <c r="A771" s="1"/>
      <c r="N771" s="29"/>
      <c r="O771" s="29"/>
    </row>
    <row r="772">
      <c r="A772" s="1"/>
      <c r="N772" s="29"/>
      <c r="O772" s="29"/>
    </row>
    <row r="773">
      <c r="A773" s="1"/>
      <c r="N773" s="29"/>
      <c r="O773" s="29"/>
    </row>
    <row r="774">
      <c r="A774" s="1"/>
      <c r="N774" s="29"/>
      <c r="O774" s="29"/>
    </row>
    <row r="775">
      <c r="A775" s="1"/>
      <c r="N775" s="29"/>
      <c r="O775" s="29"/>
    </row>
    <row r="776">
      <c r="A776" s="1"/>
      <c r="N776" s="29"/>
      <c r="O776" s="29"/>
    </row>
    <row r="777">
      <c r="A777" s="1"/>
      <c r="N777" s="29"/>
      <c r="O777" s="29"/>
    </row>
    <row r="778">
      <c r="A778" s="1"/>
      <c r="N778" s="29"/>
      <c r="O778" s="29"/>
    </row>
    <row r="779">
      <c r="A779" s="1"/>
      <c r="N779" s="29"/>
      <c r="O779" s="29"/>
    </row>
    <row r="780">
      <c r="A780" s="1"/>
      <c r="N780" s="29"/>
      <c r="O780" s="29"/>
    </row>
    <row r="781">
      <c r="A781" s="1"/>
      <c r="N781" s="29"/>
      <c r="O781" s="29"/>
    </row>
    <row r="782">
      <c r="A782" s="1"/>
      <c r="N782" s="29"/>
      <c r="O782" s="29"/>
    </row>
    <row r="783">
      <c r="A783" s="1"/>
      <c r="N783" s="29"/>
      <c r="O783" s="29"/>
    </row>
    <row r="784">
      <c r="A784" s="1"/>
      <c r="N784" s="29"/>
      <c r="O784" s="29"/>
    </row>
    <row r="785">
      <c r="A785" s="1"/>
      <c r="N785" s="29"/>
      <c r="O785" s="29"/>
    </row>
    <row r="786">
      <c r="A786" s="1"/>
      <c r="N786" s="29"/>
      <c r="O786" s="29"/>
    </row>
    <row r="787">
      <c r="A787" s="1"/>
      <c r="N787" s="29"/>
      <c r="O787" s="29"/>
    </row>
    <row r="788">
      <c r="A788" s="1"/>
      <c r="N788" s="29"/>
      <c r="O788" s="29"/>
    </row>
    <row r="789">
      <c r="A789" s="1"/>
      <c r="N789" s="29"/>
      <c r="O789" s="29"/>
    </row>
    <row r="790">
      <c r="A790" s="1"/>
      <c r="N790" s="29"/>
      <c r="O790" s="29"/>
    </row>
    <row r="791">
      <c r="A791" s="1"/>
      <c r="N791" s="29"/>
      <c r="O791" s="29"/>
    </row>
    <row r="792">
      <c r="A792" s="1"/>
      <c r="N792" s="29"/>
      <c r="O792" s="29"/>
    </row>
    <row r="793">
      <c r="A793" s="1"/>
      <c r="N793" s="29"/>
      <c r="O793" s="29"/>
    </row>
    <row r="794">
      <c r="A794" s="1"/>
      <c r="N794" s="29"/>
      <c r="O794" s="29"/>
    </row>
    <row r="795">
      <c r="A795" s="1"/>
      <c r="N795" s="29"/>
      <c r="O795" s="29"/>
    </row>
    <row r="796">
      <c r="A796" s="1"/>
      <c r="N796" s="29"/>
      <c r="O796" s="29"/>
    </row>
    <row r="797">
      <c r="A797" s="1"/>
      <c r="N797" s="29"/>
      <c r="O797" s="29"/>
    </row>
    <row r="798">
      <c r="A798" s="1"/>
      <c r="N798" s="29"/>
      <c r="O798" s="29"/>
    </row>
    <row r="799">
      <c r="A799" s="1"/>
      <c r="N799" s="29"/>
      <c r="O799" s="29"/>
    </row>
    <row r="800">
      <c r="A800" s="1"/>
      <c r="N800" s="29"/>
      <c r="O800" s="29"/>
    </row>
    <row r="801">
      <c r="A801" s="1"/>
      <c r="N801" s="29"/>
      <c r="O801" s="29"/>
    </row>
    <row r="802">
      <c r="A802" s="1"/>
      <c r="N802" s="29"/>
      <c r="O802" s="29"/>
    </row>
    <row r="803">
      <c r="A803" s="1"/>
      <c r="N803" s="29"/>
      <c r="O803" s="29"/>
    </row>
    <row r="804">
      <c r="A804" s="1"/>
      <c r="N804" s="29"/>
      <c r="O804" s="29"/>
    </row>
    <row r="805">
      <c r="A805" s="1"/>
      <c r="N805" s="29"/>
      <c r="O805" s="29"/>
    </row>
    <row r="806">
      <c r="A806" s="1"/>
      <c r="N806" s="29"/>
      <c r="O806" s="29"/>
    </row>
    <row r="807">
      <c r="A807" s="1"/>
      <c r="N807" s="29"/>
      <c r="O807" s="29"/>
    </row>
    <row r="808">
      <c r="A808" s="1"/>
      <c r="N808" s="29"/>
      <c r="O808" s="29"/>
    </row>
    <row r="809">
      <c r="A809" s="1"/>
      <c r="N809" s="29"/>
      <c r="O809" s="29"/>
    </row>
    <row r="810">
      <c r="A810" s="1"/>
      <c r="N810" s="29"/>
      <c r="O810" s="29"/>
    </row>
    <row r="811">
      <c r="A811" s="1"/>
      <c r="N811" s="29"/>
      <c r="O811" s="29"/>
    </row>
    <row r="812">
      <c r="A812" s="1"/>
      <c r="N812" s="29"/>
      <c r="O812" s="29"/>
    </row>
    <row r="813">
      <c r="A813" s="1"/>
      <c r="N813" s="29"/>
      <c r="O813" s="29"/>
    </row>
    <row r="814">
      <c r="A814" s="1"/>
      <c r="N814" s="29"/>
      <c r="O814" s="29"/>
    </row>
    <row r="815">
      <c r="A815" s="1"/>
      <c r="N815" s="29"/>
      <c r="O815" s="29"/>
    </row>
    <row r="816">
      <c r="A816" s="1"/>
      <c r="N816" s="29"/>
      <c r="O816" s="29"/>
    </row>
    <row r="817">
      <c r="A817" s="1"/>
      <c r="N817" s="29"/>
      <c r="O817" s="29"/>
    </row>
    <row r="818">
      <c r="A818" s="1"/>
      <c r="N818" s="29"/>
      <c r="O818" s="29"/>
    </row>
    <row r="819">
      <c r="A819" s="1"/>
      <c r="N819" s="29"/>
      <c r="O819" s="29"/>
    </row>
    <row r="820">
      <c r="A820" s="1"/>
      <c r="N820" s="29"/>
      <c r="O820" s="29"/>
    </row>
    <row r="821">
      <c r="A821" s="1"/>
      <c r="N821" s="29"/>
      <c r="O821" s="29"/>
    </row>
    <row r="822">
      <c r="A822" s="1"/>
      <c r="N822" s="29"/>
      <c r="O822" s="29"/>
    </row>
    <row r="823">
      <c r="A823" s="1"/>
      <c r="N823" s="29"/>
      <c r="O823" s="29"/>
    </row>
    <row r="824">
      <c r="A824" s="1"/>
      <c r="N824" s="29"/>
      <c r="O824" s="29"/>
    </row>
    <row r="825">
      <c r="A825" s="1"/>
      <c r="N825" s="29"/>
      <c r="O825" s="29"/>
    </row>
    <row r="826">
      <c r="A826" s="1"/>
      <c r="N826" s="29"/>
      <c r="O826" s="29"/>
    </row>
    <row r="827">
      <c r="A827" s="1"/>
      <c r="N827" s="29"/>
      <c r="O827" s="29"/>
    </row>
    <row r="828">
      <c r="A828" s="1"/>
      <c r="N828" s="29"/>
      <c r="O828" s="29"/>
    </row>
    <row r="829">
      <c r="A829" s="1"/>
      <c r="N829" s="29"/>
      <c r="O829" s="29"/>
    </row>
    <row r="830">
      <c r="A830" s="1"/>
      <c r="N830" s="29"/>
      <c r="O830" s="29"/>
    </row>
    <row r="831">
      <c r="A831" s="1"/>
      <c r="N831" s="29"/>
      <c r="O831" s="29"/>
    </row>
    <row r="832">
      <c r="A832" s="1"/>
      <c r="N832" s="29"/>
      <c r="O832" s="29"/>
    </row>
    <row r="833">
      <c r="A833" s="1"/>
      <c r="N833" s="29"/>
      <c r="O833" s="29"/>
    </row>
    <row r="834">
      <c r="A834" s="1"/>
      <c r="N834" s="29"/>
      <c r="O834" s="29"/>
    </row>
    <row r="835">
      <c r="A835" s="1"/>
      <c r="N835" s="29"/>
      <c r="O835" s="29"/>
    </row>
    <row r="836">
      <c r="A836" s="1"/>
      <c r="N836" s="29"/>
      <c r="O836" s="29"/>
    </row>
    <row r="837">
      <c r="A837" s="1"/>
      <c r="N837" s="29"/>
      <c r="O837" s="29"/>
    </row>
    <row r="838">
      <c r="A838" s="1"/>
      <c r="N838" s="29"/>
      <c r="O838" s="29"/>
    </row>
    <row r="839">
      <c r="A839" s="1"/>
      <c r="N839" s="29"/>
      <c r="O839" s="29"/>
    </row>
    <row r="840">
      <c r="A840" s="1"/>
      <c r="N840" s="29"/>
      <c r="O840" s="29"/>
    </row>
    <row r="841">
      <c r="A841" s="1"/>
      <c r="N841" s="29"/>
      <c r="O841" s="29"/>
    </row>
    <row r="842">
      <c r="A842" s="1"/>
      <c r="N842" s="29"/>
      <c r="O842" s="29"/>
    </row>
    <row r="843">
      <c r="A843" s="1"/>
      <c r="N843" s="29"/>
      <c r="O843" s="29"/>
    </row>
    <row r="844">
      <c r="A844" s="1"/>
      <c r="N844" s="29"/>
      <c r="O844" s="29"/>
    </row>
    <row r="845">
      <c r="A845" s="1"/>
      <c r="N845" s="29"/>
      <c r="O845" s="29"/>
    </row>
    <row r="846">
      <c r="A846" s="1"/>
      <c r="N846" s="29"/>
      <c r="O846" s="29"/>
    </row>
    <row r="847">
      <c r="A847" s="1"/>
      <c r="N847" s="29"/>
      <c r="O847" s="29"/>
    </row>
    <row r="848">
      <c r="A848" s="1"/>
      <c r="N848" s="29"/>
      <c r="O848" s="29"/>
    </row>
    <row r="849">
      <c r="A849" s="1"/>
      <c r="N849" s="29"/>
      <c r="O849" s="29"/>
    </row>
    <row r="850">
      <c r="A850" s="1"/>
      <c r="N850" s="29"/>
      <c r="O850" s="29"/>
    </row>
    <row r="851">
      <c r="A851" s="1"/>
      <c r="N851" s="29"/>
      <c r="O851" s="29"/>
    </row>
    <row r="852">
      <c r="A852" s="1"/>
      <c r="N852" s="29"/>
      <c r="O852" s="29"/>
    </row>
    <row r="853">
      <c r="A853" s="1"/>
      <c r="N853" s="29"/>
      <c r="O853" s="29"/>
    </row>
    <row r="854">
      <c r="A854" s="1"/>
      <c r="N854" s="29"/>
      <c r="O854" s="29"/>
    </row>
    <row r="855">
      <c r="A855" s="1"/>
      <c r="N855" s="29"/>
      <c r="O855" s="29"/>
    </row>
    <row r="856">
      <c r="A856" s="1"/>
      <c r="N856" s="29"/>
      <c r="O856" s="29"/>
    </row>
    <row r="857">
      <c r="A857" s="1"/>
      <c r="N857" s="29"/>
      <c r="O857" s="29"/>
    </row>
    <row r="858">
      <c r="A858" s="1"/>
      <c r="N858" s="29"/>
      <c r="O858" s="29"/>
    </row>
    <row r="859">
      <c r="A859" s="1"/>
      <c r="N859" s="29"/>
      <c r="O859" s="29"/>
    </row>
    <row r="860">
      <c r="A860" s="1"/>
      <c r="N860" s="29"/>
      <c r="O860" s="29"/>
    </row>
    <row r="861">
      <c r="A861" s="1"/>
      <c r="N861" s="29"/>
      <c r="O861" s="29"/>
    </row>
    <row r="862">
      <c r="A862" s="1"/>
      <c r="N862" s="29"/>
      <c r="O862" s="29"/>
    </row>
    <row r="863">
      <c r="A863" s="1"/>
      <c r="N863" s="29"/>
      <c r="O863" s="29"/>
    </row>
    <row r="864">
      <c r="A864" s="1"/>
      <c r="N864" s="29"/>
      <c r="O864" s="29"/>
    </row>
    <row r="865">
      <c r="A865" s="1"/>
      <c r="N865" s="29"/>
      <c r="O865" s="29"/>
    </row>
    <row r="866">
      <c r="A866" s="1"/>
      <c r="N866" s="29"/>
      <c r="O866" s="29"/>
    </row>
    <row r="867">
      <c r="A867" s="1"/>
      <c r="N867" s="29"/>
      <c r="O867" s="29"/>
    </row>
    <row r="868">
      <c r="A868" s="1"/>
      <c r="N868" s="29"/>
      <c r="O868" s="29"/>
    </row>
    <row r="869">
      <c r="A869" s="1"/>
      <c r="N869" s="29"/>
      <c r="O869" s="29"/>
    </row>
    <row r="870">
      <c r="A870" s="1"/>
      <c r="N870" s="29"/>
      <c r="O870" s="29"/>
    </row>
    <row r="871">
      <c r="A871" s="1"/>
      <c r="N871" s="29"/>
      <c r="O871" s="29"/>
    </row>
    <row r="872">
      <c r="A872" s="1"/>
      <c r="N872" s="29"/>
      <c r="O872" s="29"/>
    </row>
    <row r="873">
      <c r="A873" s="1"/>
      <c r="N873" s="29"/>
      <c r="O873" s="29"/>
    </row>
    <row r="874">
      <c r="A874" s="1"/>
      <c r="N874" s="29"/>
      <c r="O874" s="29"/>
    </row>
    <row r="875">
      <c r="A875" s="1"/>
      <c r="N875" s="29"/>
      <c r="O875" s="29"/>
    </row>
    <row r="876">
      <c r="A876" s="1"/>
      <c r="N876" s="29"/>
      <c r="O876" s="29"/>
    </row>
    <row r="877">
      <c r="A877" s="1"/>
      <c r="N877" s="29"/>
      <c r="O877" s="29"/>
    </row>
    <row r="878">
      <c r="A878" s="1"/>
      <c r="N878" s="29"/>
      <c r="O878" s="29"/>
    </row>
    <row r="879">
      <c r="A879" s="1"/>
      <c r="N879" s="29"/>
      <c r="O879" s="29"/>
    </row>
    <row r="880">
      <c r="A880" s="1"/>
      <c r="N880" s="29"/>
      <c r="O880" s="29"/>
    </row>
    <row r="881">
      <c r="A881" s="1"/>
      <c r="N881" s="29"/>
      <c r="O881" s="29"/>
    </row>
    <row r="882">
      <c r="A882" s="1"/>
      <c r="N882" s="29"/>
      <c r="O882" s="29"/>
    </row>
    <row r="883">
      <c r="A883" s="1"/>
      <c r="N883" s="29"/>
      <c r="O883" s="29"/>
    </row>
    <row r="884">
      <c r="A884" s="1"/>
      <c r="N884" s="29"/>
      <c r="O884" s="29"/>
    </row>
    <row r="885">
      <c r="A885" s="1"/>
      <c r="N885" s="29"/>
      <c r="O885" s="29"/>
    </row>
    <row r="886">
      <c r="A886" s="1"/>
      <c r="N886" s="29"/>
      <c r="O886" s="29"/>
    </row>
    <row r="887">
      <c r="A887" s="1"/>
      <c r="N887" s="29"/>
      <c r="O887" s="29"/>
    </row>
    <row r="888">
      <c r="A888" s="1"/>
      <c r="N888" s="29"/>
      <c r="O888" s="29"/>
    </row>
    <row r="889">
      <c r="A889" s="1"/>
      <c r="N889" s="29"/>
      <c r="O889" s="29"/>
    </row>
    <row r="890">
      <c r="A890" s="1"/>
      <c r="N890" s="29"/>
      <c r="O890" s="29"/>
    </row>
    <row r="891">
      <c r="A891" s="1"/>
      <c r="N891" s="29"/>
      <c r="O891" s="29"/>
    </row>
    <row r="892">
      <c r="A892" s="1"/>
      <c r="N892" s="29"/>
      <c r="O892" s="29"/>
    </row>
    <row r="893">
      <c r="A893" s="1"/>
      <c r="N893" s="29"/>
      <c r="O893" s="29"/>
    </row>
    <row r="894">
      <c r="A894" s="1"/>
      <c r="N894" s="29"/>
      <c r="O894" s="29"/>
    </row>
    <row r="895">
      <c r="A895" s="1"/>
      <c r="N895" s="29"/>
      <c r="O895" s="29"/>
    </row>
    <row r="896">
      <c r="A896" s="1"/>
      <c r="N896" s="29"/>
      <c r="O896" s="29"/>
    </row>
    <row r="897">
      <c r="A897" s="1"/>
      <c r="N897" s="29"/>
      <c r="O897" s="29"/>
    </row>
    <row r="898">
      <c r="A898" s="1"/>
      <c r="N898" s="29"/>
      <c r="O898" s="29"/>
    </row>
    <row r="899">
      <c r="A899" s="1"/>
      <c r="N899" s="29"/>
      <c r="O899" s="29"/>
    </row>
    <row r="900">
      <c r="A900" s="1"/>
      <c r="N900" s="29"/>
      <c r="O900" s="29"/>
    </row>
    <row r="901">
      <c r="A901" s="1"/>
      <c r="N901" s="29"/>
      <c r="O901" s="29"/>
    </row>
    <row r="902">
      <c r="A902" s="1"/>
      <c r="N902" s="29"/>
      <c r="O902" s="29"/>
    </row>
    <row r="903">
      <c r="A903" s="1"/>
      <c r="N903" s="29"/>
      <c r="O903" s="29"/>
    </row>
    <row r="904">
      <c r="A904" s="1"/>
      <c r="N904" s="29"/>
      <c r="O904" s="29"/>
    </row>
    <row r="905">
      <c r="A905" s="1"/>
      <c r="N905" s="29"/>
      <c r="O905" s="29"/>
    </row>
    <row r="906">
      <c r="A906" s="1"/>
      <c r="N906" s="29"/>
      <c r="O906" s="29"/>
    </row>
    <row r="907">
      <c r="A907" s="1"/>
      <c r="N907" s="29"/>
      <c r="O907" s="29"/>
    </row>
    <row r="908">
      <c r="A908" s="1"/>
      <c r="N908" s="29"/>
      <c r="O908" s="29"/>
    </row>
    <row r="909">
      <c r="A909" s="1"/>
      <c r="N909" s="29"/>
      <c r="O909" s="29"/>
    </row>
    <row r="910">
      <c r="A910" s="1"/>
      <c r="N910" s="29"/>
      <c r="O910" s="29"/>
    </row>
    <row r="911">
      <c r="A911" s="1"/>
      <c r="N911" s="29"/>
      <c r="O911" s="29"/>
    </row>
    <row r="912">
      <c r="A912" s="1"/>
      <c r="N912" s="29"/>
      <c r="O912" s="29"/>
    </row>
    <row r="913">
      <c r="A913" s="1"/>
      <c r="N913" s="29"/>
      <c r="O913" s="29"/>
    </row>
    <row r="914">
      <c r="A914" s="1"/>
      <c r="N914" s="29"/>
      <c r="O914" s="29"/>
    </row>
    <row r="915">
      <c r="A915" s="1"/>
      <c r="N915" s="29"/>
      <c r="O915" s="29"/>
    </row>
    <row r="916">
      <c r="A916" s="1"/>
      <c r="N916" s="29"/>
      <c r="O916" s="29"/>
    </row>
    <row r="917">
      <c r="A917" s="1"/>
      <c r="N917" s="29"/>
      <c r="O917" s="29"/>
    </row>
    <row r="918">
      <c r="A918" s="1"/>
      <c r="N918" s="29"/>
      <c r="O918" s="29"/>
    </row>
    <row r="919">
      <c r="A919" s="1"/>
      <c r="N919" s="29"/>
      <c r="O919" s="29"/>
    </row>
    <row r="920">
      <c r="A920" s="1"/>
      <c r="N920" s="29"/>
      <c r="O920" s="29"/>
    </row>
    <row r="921">
      <c r="A921" s="1"/>
      <c r="N921" s="29"/>
      <c r="O921" s="29"/>
    </row>
    <row r="922">
      <c r="A922" s="1"/>
      <c r="N922" s="29"/>
      <c r="O922" s="29"/>
    </row>
    <row r="923">
      <c r="A923" s="1"/>
      <c r="N923" s="29"/>
      <c r="O923" s="29"/>
    </row>
    <row r="924">
      <c r="A924" s="1"/>
      <c r="N924" s="29"/>
      <c r="O924" s="29"/>
    </row>
    <row r="925">
      <c r="A925" s="1"/>
      <c r="N925" s="29"/>
      <c r="O925" s="29"/>
    </row>
    <row r="926">
      <c r="A926" s="1"/>
      <c r="N926" s="29"/>
      <c r="O926" s="29"/>
    </row>
    <row r="927">
      <c r="A927" s="1"/>
      <c r="N927" s="29"/>
      <c r="O927" s="29"/>
    </row>
    <row r="928">
      <c r="A928" s="1"/>
      <c r="N928" s="29"/>
      <c r="O928" s="29"/>
    </row>
    <row r="929">
      <c r="A929" s="1"/>
      <c r="N929" s="29"/>
      <c r="O929" s="29"/>
    </row>
    <row r="930">
      <c r="A930" s="1"/>
      <c r="N930" s="29"/>
      <c r="O930" s="29"/>
    </row>
    <row r="931">
      <c r="A931" s="1"/>
      <c r="N931" s="29"/>
      <c r="O931" s="29"/>
    </row>
    <row r="932">
      <c r="A932" s="1"/>
      <c r="N932" s="29"/>
      <c r="O932" s="29"/>
    </row>
    <row r="933">
      <c r="A933" s="1"/>
      <c r="N933" s="29"/>
      <c r="O933" s="29"/>
    </row>
    <row r="934">
      <c r="A934" s="1"/>
      <c r="N934" s="29"/>
      <c r="O934" s="29"/>
    </row>
    <row r="935">
      <c r="A935" s="1"/>
      <c r="N935" s="29"/>
      <c r="O935" s="29"/>
    </row>
    <row r="936">
      <c r="A936" s="1"/>
      <c r="N936" s="29"/>
      <c r="O936" s="29"/>
    </row>
    <row r="937">
      <c r="A937" s="1"/>
      <c r="N937" s="29"/>
      <c r="O937" s="29"/>
    </row>
    <row r="938">
      <c r="A938" s="1"/>
      <c r="N938" s="29"/>
      <c r="O938" s="29"/>
    </row>
    <row r="939">
      <c r="A939" s="1"/>
      <c r="N939" s="29"/>
      <c r="O939" s="29"/>
    </row>
    <row r="940">
      <c r="A940" s="1"/>
      <c r="N940" s="29"/>
      <c r="O940" s="29"/>
    </row>
    <row r="941">
      <c r="A941" s="1"/>
      <c r="N941" s="29"/>
      <c r="O941" s="29"/>
    </row>
    <row r="942">
      <c r="A942" s="1"/>
      <c r="N942" s="29"/>
      <c r="O942" s="29"/>
    </row>
    <row r="943">
      <c r="A943" s="1"/>
      <c r="N943" s="29"/>
      <c r="O943" s="29"/>
    </row>
    <row r="944">
      <c r="A944" s="1"/>
      <c r="N944" s="29"/>
      <c r="O944" s="29"/>
    </row>
    <row r="945">
      <c r="A945" s="1"/>
      <c r="N945" s="29"/>
      <c r="O945" s="29"/>
    </row>
    <row r="946">
      <c r="A946" s="1"/>
      <c r="N946" s="29"/>
      <c r="O946" s="29"/>
    </row>
    <row r="947">
      <c r="A947" s="1"/>
      <c r="N947" s="29"/>
      <c r="O947" s="29"/>
    </row>
    <row r="948">
      <c r="A948" s="1"/>
      <c r="N948" s="29"/>
      <c r="O948" s="29"/>
    </row>
    <row r="949">
      <c r="A949" s="1"/>
      <c r="N949" s="29"/>
      <c r="O949" s="29"/>
    </row>
    <row r="950">
      <c r="A950" s="1"/>
      <c r="N950" s="29"/>
      <c r="O950" s="29"/>
    </row>
    <row r="951">
      <c r="A951" s="1"/>
      <c r="N951" s="29"/>
      <c r="O951" s="29"/>
    </row>
    <row r="952">
      <c r="A952" s="1"/>
      <c r="N952" s="29"/>
      <c r="O952" s="29"/>
    </row>
    <row r="953">
      <c r="A953" s="1"/>
      <c r="N953" s="29"/>
      <c r="O953" s="29"/>
    </row>
    <row r="954">
      <c r="A954" s="1"/>
      <c r="N954" s="29"/>
      <c r="O954" s="29"/>
    </row>
    <row r="955">
      <c r="A955" s="1"/>
      <c r="N955" s="29"/>
      <c r="O955" s="29"/>
    </row>
    <row r="956">
      <c r="A956" s="1"/>
      <c r="N956" s="29"/>
      <c r="O956" s="29"/>
    </row>
    <row r="957">
      <c r="A957" s="1"/>
      <c r="N957" s="29"/>
      <c r="O957" s="29"/>
    </row>
    <row r="958">
      <c r="A958" s="1"/>
      <c r="N958" s="29"/>
      <c r="O958" s="29"/>
    </row>
    <row r="959">
      <c r="A959" s="1"/>
      <c r="N959" s="29"/>
      <c r="O959" s="29"/>
    </row>
    <row r="960">
      <c r="A960" s="1"/>
      <c r="N960" s="29"/>
      <c r="O960" s="29"/>
    </row>
    <row r="961">
      <c r="A961" s="1"/>
      <c r="N961" s="29"/>
      <c r="O961" s="29"/>
    </row>
    <row r="962">
      <c r="A962" s="1"/>
      <c r="N962" s="29"/>
      <c r="O962" s="29"/>
    </row>
    <row r="963">
      <c r="A963" s="1"/>
      <c r="N963" s="29"/>
      <c r="O963" s="29"/>
    </row>
    <row r="964">
      <c r="A964" s="1"/>
      <c r="N964" s="29"/>
      <c r="O964" s="29"/>
    </row>
    <row r="965">
      <c r="A965" s="1"/>
      <c r="N965" s="29"/>
      <c r="O965" s="29"/>
    </row>
    <row r="966">
      <c r="A966" s="1"/>
      <c r="N966" s="29"/>
      <c r="O966" s="29"/>
    </row>
    <row r="967">
      <c r="A967" s="1"/>
      <c r="N967" s="29"/>
      <c r="O967" s="29"/>
    </row>
    <row r="968">
      <c r="A968" s="1"/>
      <c r="N968" s="29"/>
      <c r="O968" s="29"/>
    </row>
    <row r="969">
      <c r="A969" s="1"/>
      <c r="N969" s="29"/>
      <c r="O969" s="29"/>
    </row>
    <row r="970">
      <c r="A970" s="1"/>
      <c r="N970" s="29"/>
      <c r="O970" s="29"/>
    </row>
    <row r="971">
      <c r="A971" s="1"/>
      <c r="N971" s="29"/>
      <c r="O971" s="29"/>
    </row>
    <row r="972">
      <c r="A972" s="1"/>
      <c r="N972" s="29"/>
      <c r="O972" s="29"/>
    </row>
    <row r="973">
      <c r="A973" s="1"/>
      <c r="N973" s="29"/>
      <c r="O973" s="29"/>
    </row>
    <row r="974">
      <c r="A974" s="1"/>
      <c r="N974" s="29"/>
      <c r="O974" s="29"/>
    </row>
    <row r="975">
      <c r="A975" s="1"/>
      <c r="N975" s="29"/>
      <c r="O975" s="29"/>
    </row>
    <row r="976">
      <c r="A976" s="1"/>
      <c r="N976" s="29"/>
      <c r="O976" s="29"/>
    </row>
    <row r="977">
      <c r="A977" s="1"/>
      <c r="N977" s="29"/>
      <c r="O977" s="29"/>
    </row>
    <row r="978">
      <c r="A978" s="1"/>
      <c r="N978" s="29"/>
      <c r="O978" s="29"/>
    </row>
    <row r="979">
      <c r="A979" s="1"/>
      <c r="N979" s="29"/>
      <c r="O979" s="29"/>
    </row>
    <row r="980">
      <c r="A980" s="1"/>
      <c r="N980" s="29"/>
      <c r="O980" s="29"/>
    </row>
    <row r="981">
      <c r="A981" s="1"/>
      <c r="N981" s="29"/>
      <c r="O981" s="29"/>
    </row>
    <row r="982">
      <c r="A982" s="1"/>
      <c r="N982" s="29"/>
      <c r="O982" s="29"/>
    </row>
    <row r="983">
      <c r="A983" s="1"/>
      <c r="N983" s="29"/>
      <c r="O983" s="29"/>
    </row>
    <row r="984">
      <c r="A984" s="1"/>
      <c r="N984" s="29"/>
      <c r="O984" s="29"/>
    </row>
    <row r="985">
      <c r="A985" s="1"/>
      <c r="N985" s="29"/>
      <c r="O985" s="29"/>
    </row>
    <row r="986">
      <c r="A986" s="1"/>
      <c r="N986" s="29"/>
      <c r="O986" s="29"/>
    </row>
    <row r="987">
      <c r="A987" s="1"/>
      <c r="N987" s="29"/>
      <c r="O987" s="29"/>
    </row>
    <row r="988">
      <c r="A988" s="1"/>
      <c r="N988" s="29"/>
      <c r="O988" s="29"/>
    </row>
    <row r="989">
      <c r="A989" s="1"/>
      <c r="N989" s="29"/>
      <c r="O989" s="29"/>
    </row>
    <row r="990">
      <c r="A990" s="1"/>
      <c r="N990" s="29"/>
      <c r="O990" s="29"/>
    </row>
    <row r="991">
      <c r="A991" s="1"/>
      <c r="N991" s="29"/>
      <c r="O991" s="29"/>
    </row>
    <row r="992">
      <c r="A992" s="1"/>
      <c r="N992" s="29"/>
      <c r="O992" s="29"/>
    </row>
    <row r="993">
      <c r="A993" s="1"/>
      <c r="N993" s="29"/>
      <c r="O993" s="29"/>
    </row>
    <row r="994">
      <c r="A994" s="1"/>
      <c r="N994" s="29"/>
      <c r="O994" s="29"/>
    </row>
    <row r="995">
      <c r="A995" s="1"/>
      <c r="N995" s="29"/>
      <c r="O995" s="29"/>
    </row>
    <row r="996">
      <c r="A996" s="1"/>
      <c r="N996" s="29"/>
      <c r="O996" s="29"/>
    </row>
    <row r="997">
      <c r="A997" s="1"/>
      <c r="N997" s="29"/>
      <c r="O997" s="29"/>
    </row>
    <row r="998">
      <c r="A998" s="1"/>
      <c r="N998" s="29"/>
      <c r="O998" s="29"/>
    </row>
    <row r="999">
      <c r="A999" s="1"/>
      <c r="N999" s="29"/>
      <c r="O999" s="29"/>
    </row>
    <row r="1000">
      <c r="A1000" s="1"/>
      <c r="N1000" s="29"/>
      <c r="O1000" s="29"/>
    </row>
    <row r="1001">
      <c r="A1001" s="1"/>
      <c r="N1001" s="29"/>
      <c r="O1001" s="29"/>
    </row>
    <row r="1002">
      <c r="A1002" s="1"/>
      <c r="N1002" s="29"/>
      <c r="O1002" s="29"/>
    </row>
    <row r="1003">
      <c r="A1003" s="1"/>
      <c r="N1003" s="29"/>
      <c r="O1003" s="29"/>
    </row>
    <row r="1004">
      <c r="A1004" s="1"/>
      <c r="N1004" s="29"/>
      <c r="O1004" s="29"/>
    </row>
    <row r="1005">
      <c r="A1005" s="1"/>
      <c r="N1005" s="29"/>
      <c r="O1005" s="29"/>
    </row>
    <row r="1006">
      <c r="A1006" s="1"/>
      <c r="N1006" s="29"/>
      <c r="O1006" s="29"/>
    </row>
    <row r="1007">
      <c r="A1007" s="1"/>
      <c r="N1007" s="29"/>
      <c r="O1007" s="29"/>
    </row>
  </sheetData>
  <mergeCells count="11">
    <mergeCell ref="E6:F6"/>
    <mergeCell ref="H6:I6"/>
    <mergeCell ref="K6:L6"/>
    <mergeCell ref="N6:O6"/>
    <mergeCell ref="B1:P1"/>
    <mergeCell ref="B2:D2"/>
    <mergeCell ref="E2:G2"/>
    <mergeCell ref="H2:J2"/>
    <mergeCell ref="K2:M2"/>
    <mergeCell ref="N2:P2"/>
    <mergeCell ref="B6:C6"/>
  </mergeCells>
  <conditionalFormatting sqref="A6:P6">
    <cfRule type="cellIs" dxfId="0" priority="1" operator="lessThan">
      <formula>0.01</formula>
    </cfRule>
  </conditionalFormatting>
  <conditionalFormatting sqref="A6:P6">
    <cfRule type="cellIs" dxfId="1" priority="2" operator="lessThanOrEqual">
      <formula>0.05</formula>
    </cfRule>
  </conditionalFormatting>
  <hyperlinks>
    <hyperlink display="#SOUARS" location="#SOUARS!A1" ref="A9"/>
    <hyperlink display="#LEIMUN" location="#LEIMUN!A1" ref="A10"/>
    <hyperlink display="#TURITA" location="#TURITA!A1" ref="A11"/>
    <hyperlink display="#WALSUI" location="#WALSUI!A1" ref="A12"/>
    <hyperlink display="#SCOCZE" location="#SCOCZE!A1" ref="A13"/>
    <hyperlink display="#HUNFRA" location="#HUNFRA!A1" ref="A14"/>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2" t="s">
        <v>6</v>
      </c>
      <c r="B1" s="2" t="s">
        <v>1</v>
      </c>
      <c r="C1" s="2" t="s">
        <v>2</v>
      </c>
      <c r="D1" s="2" t="s">
        <v>3</v>
      </c>
      <c r="E1" s="2" t="s">
        <v>4</v>
      </c>
      <c r="F1" s="30" t="s">
        <v>5</v>
      </c>
    </row>
    <row r="2">
      <c r="A2" s="11" t="s">
        <v>21</v>
      </c>
      <c r="B2" s="31">
        <f t="shared" ref="B2:F2" si="1">AVERAGE(B4:B1001)</f>
        <v>0.003333333333</v>
      </c>
      <c r="C2" s="16">
        <f t="shared" si="1"/>
        <v>0.02614379085</v>
      </c>
      <c r="D2" s="16">
        <f t="shared" si="1"/>
        <v>0.003333333333</v>
      </c>
      <c r="E2" s="16">
        <f t="shared" si="1"/>
        <v>-0.04335601759</v>
      </c>
      <c r="F2" s="16">
        <f t="shared" si="1"/>
        <v>0.07044099691</v>
      </c>
    </row>
    <row r="3">
      <c r="A3" s="21" t="s">
        <v>22</v>
      </c>
      <c r="B3" s="32">
        <v>0.9959</v>
      </c>
      <c r="C3" s="14">
        <v>0.5509</v>
      </c>
      <c r="D3" s="14">
        <v>0.9959</v>
      </c>
      <c r="E3" s="14">
        <v>0.862</v>
      </c>
      <c r="F3" s="14">
        <v>0.8259</v>
      </c>
    </row>
    <row r="4">
      <c r="A4" s="17" t="s">
        <v>15</v>
      </c>
      <c r="B4" s="33">
        <f>Summary!B9-Summary!C9</f>
        <v>-0.04</v>
      </c>
      <c r="C4" s="34">
        <f>Summary!E9-Summary!F9</f>
        <v>0</v>
      </c>
      <c r="D4" s="34">
        <f>Summary!H9-Summary!I9</f>
        <v>-0.04</v>
      </c>
      <c r="E4" s="34">
        <f>Summary!K9-Summary!L9</f>
        <v>0.04668471182</v>
      </c>
      <c r="F4" s="34">
        <f>Summary!N9-Summary!O9</f>
        <v>-0.3116883117</v>
      </c>
    </row>
    <row r="5">
      <c r="A5" s="21" t="s">
        <v>16</v>
      </c>
      <c r="B5" s="35">
        <f>Summary!B10-Summary!C10</f>
        <v>0</v>
      </c>
      <c r="C5" s="36">
        <f>Summary!E10-Summary!F10</f>
        <v>0</v>
      </c>
      <c r="D5" s="36">
        <f>Summary!H10-Summary!I10</f>
        <v>0</v>
      </c>
      <c r="E5" s="36">
        <f>Summary!K10-Summary!L10</f>
        <v>-0.006507176761</v>
      </c>
      <c r="F5" s="36">
        <f>Summary!N10-Summary!O10</f>
        <v>-0.1454545455</v>
      </c>
    </row>
    <row r="6">
      <c r="A6" s="21" t="s">
        <v>17</v>
      </c>
      <c r="B6" s="35">
        <f>Summary!B11-Summary!C11</f>
        <v>0.06</v>
      </c>
      <c r="C6" s="36">
        <f>Summary!E11-Summary!F11</f>
        <v>0.09803921569</v>
      </c>
      <c r="D6" s="36">
        <f>Summary!H11-Summary!I11</f>
        <v>0.06</v>
      </c>
      <c r="E6" s="36">
        <f>Summary!K11-Summary!L11</f>
        <v>-0.02433222319</v>
      </c>
      <c r="F6" s="36">
        <f>Summary!N11-Summary!O11</f>
        <v>0.1307692308</v>
      </c>
    </row>
    <row r="7">
      <c r="A7" s="21" t="s">
        <v>18</v>
      </c>
      <c r="B7" s="35">
        <f>Summary!B12-Summary!C12</f>
        <v>-0.02</v>
      </c>
      <c r="C7" s="36">
        <f>Summary!E12-Summary!F12</f>
        <v>0.03921568627</v>
      </c>
      <c r="D7" s="36">
        <f>Summary!H12-Summary!I12</f>
        <v>-0.02</v>
      </c>
      <c r="E7" s="36">
        <f>Summary!K12-Summary!L12</f>
        <v>-0.1199972811</v>
      </c>
      <c r="F7" s="36">
        <f>Summary!N12-Summary!O12</f>
        <v>0.575</v>
      </c>
    </row>
    <row r="8">
      <c r="A8" s="24" t="s">
        <v>19</v>
      </c>
      <c r="B8" s="35">
        <f>Summary!B13-Summary!C13</f>
        <v>-0.14</v>
      </c>
      <c r="C8" s="36">
        <f>Summary!E13-Summary!F13</f>
        <v>-0.07843137255</v>
      </c>
      <c r="D8" s="36">
        <f>Summary!H13-Summary!I13</f>
        <v>-0.14</v>
      </c>
      <c r="E8" s="36">
        <f>Summary!K13-Summary!L13</f>
        <v>-0.2686637339</v>
      </c>
      <c r="F8" s="36">
        <f>Summary!N13-Summary!O13</f>
        <v>0.1323529412</v>
      </c>
    </row>
    <row r="9">
      <c r="A9" s="24" t="s">
        <v>20</v>
      </c>
      <c r="B9" s="35">
        <f>Summary!B14-Summary!C14</f>
        <v>0.16</v>
      </c>
      <c r="C9" s="36">
        <f>Summary!E14-Summary!F14</f>
        <v>0.09803921569</v>
      </c>
      <c r="D9" s="36">
        <f>Summary!H14-Summary!I14</f>
        <v>0.16</v>
      </c>
      <c r="E9" s="36">
        <f>Summary!K14-Summary!L14</f>
        <v>0.1126795976</v>
      </c>
      <c r="F9" s="36">
        <f>Summary!N14-Summary!O14</f>
        <v>0.04166666667</v>
      </c>
    </row>
    <row r="10">
      <c r="A10" s="28"/>
      <c r="B10" s="35"/>
      <c r="C10" s="36"/>
      <c r="D10" s="36"/>
      <c r="E10" s="36"/>
      <c r="F10" s="36"/>
    </row>
    <row r="11">
      <c r="A11" s="28"/>
      <c r="B11" s="35"/>
      <c r="C11" s="36"/>
      <c r="D11" s="36"/>
      <c r="E11" s="36"/>
      <c r="F11" s="36"/>
    </row>
    <row r="12">
      <c r="A12" s="28"/>
      <c r="B12" s="35"/>
      <c r="C12" s="36"/>
      <c r="D12" s="36"/>
      <c r="E12" s="36"/>
      <c r="F12" s="36"/>
    </row>
    <row r="13">
      <c r="A13" s="28"/>
      <c r="B13" s="35"/>
      <c r="C13" s="36"/>
      <c r="D13" s="36"/>
      <c r="E13" s="36"/>
      <c r="F13" s="36"/>
    </row>
    <row r="14">
      <c r="A14" s="1"/>
      <c r="B14" s="37"/>
      <c r="C14" s="22"/>
      <c r="D14" s="22"/>
      <c r="E14" s="22"/>
      <c r="F14" s="22"/>
    </row>
    <row r="15">
      <c r="A15" s="1"/>
      <c r="B15" s="37"/>
      <c r="C15" s="22"/>
      <c r="D15" s="22"/>
      <c r="E15" s="22"/>
      <c r="F15" s="22"/>
    </row>
    <row r="16">
      <c r="A16" s="1"/>
      <c r="B16" s="37"/>
      <c r="C16" s="22"/>
      <c r="D16" s="22"/>
      <c r="E16" s="22"/>
      <c r="F16" s="22"/>
    </row>
    <row r="17">
      <c r="A17" s="1"/>
      <c r="B17" s="37"/>
      <c r="C17" s="22"/>
      <c r="D17" s="22"/>
      <c r="E17" s="22"/>
      <c r="F17" s="22"/>
    </row>
    <row r="18">
      <c r="A18" s="1"/>
      <c r="B18" s="37"/>
      <c r="C18" s="22"/>
      <c r="D18" s="22"/>
      <c r="E18" s="22"/>
      <c r="F18" s="22"/>
    </row>
    <row r="19">
      <c r="A19" s="1"/>
      <c r="B19" s="37"/>
      <c r="C19" s="22"/>
      <c r="D19" s="22"/>
      <c r="E19" s="22"/>
      <c r="F19" s="22"/>
    </row>
    <row r="20">
      <c r="A20" s="1"/>
      <c r="B20" s="37"/>
      <c r="C20" s="22"/>
      <c r="D20" s="22"/>
      <c r="E20" s="22"/>
      <c r="F20" s="22"/>
    </row>
    <row r="21">
      <c r="A21" s="1"/>
      <c r="B21" s="37"/>
      <c r="C21" s="22"/>
      <c r="D21" s="22"/>
      <c r="E21" s="22"/>
      <c r="F21" s="22"/>
    </row>
    <row r="22">
      <c r="A22" s="1"/>
      <c r="B22" s="37"/>
      <c r="C22" s="22"/>
      <c r="D22" s="22"/>
      <c r="E22" s="22"/>
      <c r="F22" s="22"/>
    </row>
    <row r="23">
      <c r="A23" s="1"/>
      <c r="B23" s="37"/>
      <c r="C23" s="22"/>
      <c r="D23" s="22"/>
      <c r="E23" s="22"/>
      <c r="F23" s="22"/>
    </row>
    <row r="24">
      <c r="A24" s="1"/>
      <c r="B24" s="37"/>
      <c r="C24" s="22"/>
      <c r="D24" s="22"/>
      <c r="E24" s="22"/>
      <c r="F24" s="22"/>
    </row>
    <row r="25">
      <c r="A25" s="1"/>
      <c r="B25" s="37"/>
      <c r="C25" s="22"/>
      <c r="D25" s="22"/>
      <c r="E25" s="22"/>
      <c r="F25" s="22"/>
    </row>
    <row r="26">
      <c r="A26" s="1"/>
      <c r="B26" s="37"/>
      <c r="C26" s="22"/>
      <c r="D26" s="22"/>
      <c r="E26" s="22"/>
      <c r="F26" s="22"/>
    </row>
    <row r="27">
      <c r="A27" s="1"/>
      <c r="B27" s="37"/>
      <c r="C27" s="22"/>
      <c r="D27" s="22"/>
      <c r="E27" s="22"/>
      <c r="F27" s="22"/>
    </row>
    <row r="28">
      <c r="A28" s="1"/>
      <c r="B28" s="37"/>
      <c r="C28" s="22"/>
      <c r="D28" s="22"/>
      <c r="E28" s="22"/>
      <c r="F28" s="22"/>
    </row>
    <row r="29">
      <c r="A29" s="1"/>
      <c r="B29" s="37"/>
      <c r="C29" s="22"/>
      <c r="D29" s="22"/>
      <c r="E29" s="22"/>
      <c r="F29" s="22"/>
    </row>
    <row r="30">
      <c r="A30" s="1"/>
      <c r="B30" s="37"/>
      <c r="C30" s="22"/>
      <c r="D30" s="22"/>
      <c r="E30" s="22"/>
      <c r="F30" s="22"/>
    </row>
    <row r="31">
      <c r="A31" s="1"/>
      <c r="B31" s="37"/>
      <c r="C31" s="22"/>
      <c r="D31" s="22"/>
      <c r="E31" s="22"/>
      <c r="F31" s="22"/>
    </row>
    <row r="32">
      <c r="A32" s="1"/>
      <c r="B32" s="37"/>
      <c r="C32" s="22"/>
      <c r="D32" s="22"/>
      <c r="E32" s="22"/>
      <c r="F32" s="22"/>
    </row>
    <row r="33">
      <c r="A33" s="1"/>
      <c r="B33" s="37"/>
      <c r="C33" s="22"/>
      <c r="D33" s="22"/>
      <c r="E33" s="22"/>
      <c r="F33" s="22"/>
    </row>
    <row r="34">
      <c r="A34" s="1"/>
      <c r="B34" s="37"/>
      <c r="C34" s="22"/>
      <c r="D34" s="22"/>
      <c r="E34" s="22"/>
      <c r="F34" s="22"/>
    </row>
    <row r="35">
      <c r="A35" s="1"/>
      <c r="B35" s="37"/>
      <c r="C35" s="22"/>
      <c r="D35" s="22"/>
      <c r="E35" s="22"/>
      <c r="F35" s="22"/>
    </row>
    <row r="36">
      <c r="A36" s="1"/>
      <c r="B36" s="37"/>
      <c r="C36" s="22"/>
      <c r="D36" s="22"/>
      <c r="E36" s="22"/>
      <c r="F36" s="22"/>
    </row>
    <row r="37">
      <c r="A37" s="1"/>
      <c r="B37" s="37"/>
      <c r="C37" s="22"/>
      <c r="D37" s="22"/>
      <c r="E37" s="22"/>
      <c r="F37" s="22"/>
    </row>
    <row r="38">
      <c r="A38" s="1"/>
      <c r="B38" s="37"/>
      <c r="C38" s="22"/>
      <c r="D38" s="22"/>
      <c r="E38" s="22"/>
      <c r="F38" s="22"/>
    </row>
    <row r="39">
      <c r="A39" s="1"/>
      <c r="B39" s="37"/>
      <c r="C39" s="22"/>
      <c r="D39" s="22"/>
      <c r="E39" s="22"/>
      <c r="F39" s="22"/>
    </row>
    <row r="40">
      <c r="A40" s="1"/>
      <c r="B40" s="37"/>
      <c r="C40" s="22"/>
      <c r="D40" s="22"/>
      <c r="E40" s="22"/>
      <c r="F40" s="22"/>
    </row>
    <row r="41">
      <c r="A41" s="1"/>
      <c r="B41" s="37"/>
      <c r="C41" s="22"/>
      <c r="D41" s="22"/>
      <c r="E41" s="22"/>
      <c r="F41" s="22"/>
    </row>
    <row r="42">
      <c r="A42" s="1"/>
      <c r="B42" s="37"/>
      <c r="C42" s="22"/>
      <c r="D42" s="22"/>
      <c r="E42" s="22"/>
      <c r="F42" s="22"/>
    </row>
    <row r="43">
      <c r="A43" s="1"/>
      <c r="B43" s="37"/>
      <c r="C43" s="22"/>
      <c r="D43" s="22"/>
      <c r="E43" s="22"/>
      <c r="F43" s="22"/>
    </row>
    <row r="44">
      <c r="A44" s="1"/>
      <c r="B44" s="37"/>
      <c r="C44" s="22"/>
      <c r="D44" s="22"/>
      <c r="E44" s="22"/>
      <c r="F44" s="22"/>
    </row>
    <row r="45">
      <c r="A45" s="1"/>
      <c r="B45" s="37"/>
      <c r="C45" s="22"/>
      <c r="D45" s="22"/>
      <c r="E45" s="22"/>
      <c r="F45" s="22"/>
    </row>
    <row r="46">
      <c r="A46" s="1"/>
      <c r="B46" s="37"/>
      <c r="C46" s="22"/>
      <c r="D46" s="22"/>
      <c r="E46" s="22"/>
      <c r="F46" s="22"/>
    </row>
    <row r="47">
      <c r="A47" s="1"/>
      <c r="B47" s="37"/>
      <c r="C47" s="22"/>
      <c r="D47" s="22"/>
      <c r="E47" s="22"/>
      <c r="F47" s="22"/>
    </row>
    <row r="48">
      <c r="A48" s="1"/>
      <c r="B48" s="37"/>
      <c r="C48" s="22"/>
      <c r="D48" s="22"/>
      <c r="E48" s="22"/>
      <c r="F48" s="22"/>
    </row>
    <row r="49">
      <c r="A49" s="1"/>
      <c r="B49" s="37"/>
      <c r="C49" s="22"/>
      <c r="D49" s="22"/>
      <c r="E49" s="22"/>
      <c r="F49" s="22"/>
    </row>
    <row r="50">
      <c r="A50" s="1"/>
      <c r="B50" s="37"/>
      <c r="C50" s="22"/>
      <c r="D50" s="22"/>
      <c r="E50" s="22"/>
      <c r="F50" s="22"/>
    </row>
    <row r="51">
      <c r="A51" s="1"/>
      <c r="B51" s="37"/>
      <c r="C51" s="22"/>
      <c r="D51" s="22"/>
      <c r="E51" s="22"/>
      <c r="F51" s="22"/>
    </row>
    <row r="52">
      <c r="A52" s="1"/>
      <c r="B52" s="37"/>
      <c r="C52" s="22"/>
      <c r="D52" s="22"/>
      <c r="E52" s="22"/>
      <c r="F52" s="22"/>
    </row>
    <row r="53">
      <c r="A53" s="1"/>
      <c r="B53" s="37"/>
      <c r="C53" s="22"/>
      <c r="D53" s="22"/>
      <c r="E53" s="22"/>
      <c r="F53" s="22"/>
    </row>
    <row r="54">
      <c r="A54" s="1"/>
      <c r="B54" s="37"/>
      <c r="C54" s="22"/>
      <c r="D54" s="22"/>
      <c r="E54" s="22"/>
      <c r="F54" s="22"/>
    </row>
    <row r="55">
      <c r="A55" s="1"/>
      <c r="B55" s="37"/>
      <c r="C55" s="22"/>
      <c r="D55" s="22"/>
      <c r="E55" s="22"/>
      <c r="F55" s="22"/>
    </row>
    <row r="56">
      <c r="A56" s="1"/>
      <c r="B56" s="37"/>
      <c r="C56" s="22"/>
      <c r="D56" s="22"/>
      <c r="E56" s="22"/>
      <c r="F56" s="22"/>
    </row>
    <row r="57">
      <c r="A57" s="1"/>
      <c r="B57" s="37"/>
      <c r="C57" s="22"/>
      <c r="D57" s="22"/>
      <c r="E57" s="22"/>
      <c r="F57" s="22"/>
    </row>
    <row r="58">
      <c r="A58" s="1"/>
      <c r="B58" s="37"/>
      <c r="C58" s="22"/>
      <c r="D58" s="22"/>
      <c r="E58" s="22"/>
      <c r="F58" s="22"/>
    </row>
    <row r="59">
      <c r="A59" s="1"/>
      <c r="B59" s="37"/>
      <c r="C59" s="22"/>
      <c r="D59" s="22"/>
      <c r="E59" s="22"/>
      <c r="F59" s="22"/>
    </row>
    <row r="60">
      <c r="A60" s="1"/>
      <c r="B60" s="37"/>
      <c r="C60" s="22"/>
      <c r="D60" s="22"/>
      <c r="E60" s="22"/>
      <c r="F60" s="22"/>
    </row>
    <row r="61">
      <c r="A61" s="1"/>
      <c r="B61" s="37"/>
      <c r="C61" s="22"/>
      <c r="D61" s="22"/>
      <c r="E61" s="22"/>
      <c r="F61" s="22"/>
    </row>
    <row r="62">
      <c r="A62" s="1"/>
      <c r="B62" s="37"/>
      <c r="C62" s="22"/>
      <c r="D62" s="22"/>
      <c r="E62" s="22"/>
      <c r="F62" s="22"/>
    </row>
    <row r="63">
      <c r="A63" s="1"/>
      <c r="B63" s="37"/>
      <c r="C63" s="22"/>
      <c r="D63" s="22"/>
      <c r="E63" s="22"/>
      <c r="F63" s="22"/>
    </row>
    <row r="64">
      <c r="A64" s="1"/>
      <c r="B64" s="37"/>
      <c r="C64" s="22"/>
      <c r="D64" s="22"/>
      <c r="E64" s="22"/>
      <c r="F64" s="22"/>
    </row>
    <row r="65">
      <c r="A65" s="1"/>
      <c r="B65" s="37"/>
      <c r="C65" s="22"/>
      <c r="D65" s="22"/>
      <c r="E65" s="22"/>
      <c r="F65" s="22"/>
    </row>
    <row r="66">
      <c r="A66" s="1"/>
      <c r="B66" s="37"/>
      <c r="C66" s="22"/>
      <c r="D66" s="22"/>
      <c r="E66" s="22"/>
      <c r="F66" s="22"/>
    </row>
    <row r="67">
      <c r="A67" s="1"/>
      <c r="B67" s="37"/>
      <c r="C67" s="22"/>
      <c r="D67" s="22"/>
      <c r="E67" s="22"/>
      <c r="F67" s="22"/>
    </row>
    <row r="68">
      <c r="A68" s="1"/>
      <c r="B68" s="37"/>
      <c r="C68" s="22"/>
      <c r="D68" s="22"/>
      <c r="E68" s="22"/>
      <c r="F68" s="22"/>
    </row>
    <row r="69">
      <c r="A69" s="1"/>
      <c r="B69" s="37"/>
      <c r="C69" s="22"/>
      <c r="D69" s="22"/>
      <c r="E69" s="22"/>
      <c r="F69" s="22"/>
    </row>
    <row r="70">
      <c r="A70" s="1"/>
      <c r="B70" s="37"/>
      <c r="C70" s="22"/>
      <c r="D70" s="22"/>
      <c r="E70" s="22"/>
      <c r="F70" s="22"/>
    </row>
    <row r="71">
      <c r="A71" s="1"/>
      <c r="B71" s="37"/>
      <c r="C71" s="22"/>
      <c r="D71" s="22"/>
      <c r="E71" s="22"/>
      <c r="F71" s="22"/>
    </row>
    <row r="72">
      <c r="A72" s="1"/>
      <c r="B72" s="37"/>
      <c r="C72" s="22"/>
      <c r="D72" s="22"/>
      <c r="E72" s="22"/>
      <c r="F72" s="22"/>
    </row>
    <row r="73">
      <c r="A73" s="1"/>
      <c r="B73" s="37"/>
      <c r="C73" s="22"/>
      <c r="D73" s="22"/>
      <c r="E73" s="22"/>
      <c r="F73" s="22"/>
    </row>
    <row r="74">
      <c r="A74" s="1"/>
      <c r="B74" s="37"/>
      <c r="C74" s="22"/>
      <c r="D74" s="22"/>
      <c r="E74" s="22"/>
      <c r="F74" s="22"/>
    </row>
    <row r="75">
      <c r="A75" s="1"/>
      <c r="B75" s="37"/>
      <c r="C75" s="22"/>
      <c r="D75" s="22"/>
      <c r="E75" s="22"/>
      <c r="F75" s="22"/>
    </row>
    <row r="76">
      <c r="A76" s="1"/>
      <c r="B76" s="37"/>
      <c r="C76" s="22"/>
      <c r="D76" s="22"/>
      <c r="E76" s="22"/>
      <c r="F76" s="22"/>
    </row>
    <row r="77">
      <c r="A77" s="1"/>
      <c r="B77" s="37"/>
      <c r="C77" s="22"/>
      <c r="D77" s="22"/>
      <c r="E77" s="22"/>
      <c r="F77" s="22"/>
    </row>
    <row r="78">
      <c r="A78" s="1"/>
      <c r="B78" s="37"/>
      <c r="C78" s="22"/>
      <c r="D78" s="22"/>
      <c r="E78" s="22"/>
      <c r="F78" s="22"/>
    </row>
    <row r="79">
      <c r="A79" s="1"/>
      <c r="B79" s="37"/>
      <c r="C79" s="22"/>
      <c r="D79" s="22"/>
      <c r="E79" s="22"/>
      <c r="F79" s="22"/>
    </row>
    <row r="80">
      <c r="A80" s="1"/>
      <c r="B80" s="37"/>
      <c r="C80" s="22"/>
      <c r="D80" s="22"/>
      <c r="E80" s="22"/>
      <c r="F80" s="22"/>
    </row>
    <row r="81">
      <c r="A81" s="1"/>
      <c r="B81" s="37"/>
      <c r="C81" s="22"/>
      <c r="D81" s="22"/>
      <c r="E81" s="22"/>
      <c r="F81" s="22"/>
    </row>
    <row r="82">
      <c r="A82" s="1"/>
      <c r="B82" s="37"/>
      <c r="C82" s="22"/>
      <c r="D82" s="22"/>
      <c r="E82" s="22"/>
      <c r="F82" s="22"/>
    </row>
    <row r="83">
      <c r="A83" s="1"/>
      <c r="B83" s="37"/>
      <c r="C83" s="22"/>
      <c r="D83" s="22"/>
      <c r="E83" s="22"/>
      <c r="F83" s="22"/>
    </row>
    <row r="84">
      <c r="A84" s="1"/>
      <c r="B84" s="37"/>
      <c r="C84" s="22"/>
      <c r="D84" s="22"/>
      <c r="E84" s="22"/>
      <c r="F84" s="22"/>
    </row>
    <row r="85">
      <c r="A85" s="1"/>
      <c r="B85" s="37"/>
      <c r="C85" s="22"/>
      <c r="D85" s="22"/>
      <c r="E85" s="22"/>
      <c r="F85" s="22"/>
    </row>
    <row r="86">
      <c r="A86" s="1"/>
      <c r="B86" s="37"/>
      <c r="C86" s="22"/>
      <c r="D86" s="22"/>
      <c r="E86" s="22"/>
      <c r="F86" s="22"/>
    </row>
    <row r="87">
      <c r="A87" s="1"/>
      <c r="B87" s="37"/>
      <c r="C87" s="22"/>
      <c r="D87" s="22"/>
      <c r="E87" s="22"/>
      <c r="F87" s="22"/>
    </row>
    <row r="88">
      <c r="A88" s="1"/>
      <c r="B88" s="37"/>
      <c r="C88" s="22"/>
      <c r="D88" s="22"/>
      <c r="E88" s="22"/>
      <c r="F88" s="22"/>
    </row>
    <row r="89">
      <c r="A89" s="1"/>
      <c r="B89" s="37"/>
      <c r="C89" s="22"/>
      <c r="D89" s="22"/>
      <c r="E89" s="22"/>
      <c r="F89" s="22"/>
    </row>
    <row r="90">
      <c r="A90" s="1"/>
      <c r="B90" s="37"/>
      <c r="C90" s="22"/>
      <c r="D90" s="22"/>
      <c r="E90" s="22"/>
      <c r="F90" s="22"/>
    </row>
    <row r="91">
      <c r="A91" s="1"/>
      <c r="B91" s="37"/>
      <c r="C91" s="22"/>
      <c r="D91" s="22"/>
      <c r="E91" s="22"/>
      <c r="F91" s="22"/>
    </row>
    <row r="92">
      <c r="A92" s="1"/>
      <c r="B92" s="37"/>
      <c r="C92" s="22"/>
      <c r="D92" s="22"/>
      <c r="E92" s="22"/>
      <c r="F92" s="22"/>
    </row>
    <row r="93">
      <c r="A93" s="1"/>
      <c r="B93" s="37"/>
      <c r="C93" s="22"/>
      <c r="D93" s="22"/>
      <c r="E93" s="22"/>
      <c r="F93" s="22"/>
    </row>
    <row r="94">
      <c r="A94" s="1"/>
      <c r="B94" s="37"/>
      <c r="C94" s="22"/>
      <c r="D94" s="22"/>
      <c r="E94" s="22"/>
      <c r="F94" s="22"/>
    </row>
    <row r="95">
      <c r="A95" s="1"/>
      <c r="B95" s="37"/>
      <c r="C95" s="22"/>
      <c r="D95" s="22"/>
      <c r="E95" s="22"/>
      <c r="F95" s="22"/>
    </row>
    <row r="96">
      <c r="A96" s="1"/>
      <c r="B96" s="37"/>
      <c r="C96" s="22"/>
      <c r="D96" s="22"/>
      <c r="E96" s="22"/>
      <c r="F96" s="22"/>
    </row>
    <row r="97">
      <c r="A97" s="1"/>
      <c r="B97" s="37"/>
      <c r="C97" s="22"/>
      <c r="D97" s="22"/>
      <c r="E97" s="22"/>
      <c r="F97" s="22"/>
    </row>
    <row r="98">
      <c r="A98" s="1"/>
      <c r="B98" s="37"/>
      <c r="C98" s="22"/>
      <c r="D98" s="22"/>
      <c r="E98" s="22"/>
      <c r="F98" s="22"/>
    </row>
    <row r="99">
      <c r="A99" s="1"/>
      <c r="B99" s="37"/>
      <c r="C99" s="22"/>
      <c r="D99" s="22"/>
      <c r="E99" s="22"/>
      <c r="F99" s="22"/>
    </row>
    <row r="100">
      <c r="A100" s="1"/>
      <c r="B100" s="37"/>
      <c r="C100" s="22"/>
      <c r="D100" s="22"/>
      <c r="E100" s="22"/>
      <c r="F100" s="22"/>
    </row>
    <row r="101">
      <c r="A101" s="1"/>
      <c r="B101" s="37"/>
      <c r="C101" s="22"/>
      <c r="D101" s="22"/>
      <c r="E101" s="22"/>
      <c r="F101" s="22"/>
    </row>
    <row r="102">
      <c r="A102" s="1"/>
      <c r="B102" s="37"/>
      <c r="C102" s="22"/>
      <c r="D102" s="22"/>
      <c r="E102" s="22"/>
      <c r="F102" s="22"/>
    </row>
    <row r="103">
      <c r="A103" s="1"/>
      <c r="B103" s="37"/>
      <c r="C103" s="22"/>
      <c r="D103" s="22"/>
      <c r="E103" s="22"/>
      <c r="F103" s="22"/>
    </row>
    <row r="104">
      <c r="A104" s="1"/>
      <c r="B104" s="37"/>
      <c r="C104" s="22"/>
      <c r="D104" s="22"/>
      <c r="E104" s="22"/>
      <c r="F104" s="22"/>
    </row>
    <row r="105">
      <c r="A105" s="1"/>
      <c r="B105" s="37"/>
      <c r="C105" s="22"/>
      <c r="D105" s="22"/>
      <c r="E105" s="22"/>
      <c r="F105" s="22"/>
    </row>
    <row r="106">
      <c r="A106" s="1"/>
      <c r="B106" s="37"/>
      <c r="C106" s="22"/>
      <c r="D106" s="22"/>
      <c r="E106" s="22"/>
      <c r="F106" s="22"/>
    </row>
    <row r="107">
      <c r="A107" s="1"/>
      <c r="B107" s="37"/>
      <c r="C107" s="22"/>
      <c r="D107" s="22"/>
      <c r="E107" s="22"/>
      <c r="F107" s="22"/>
    </row>
    <row r="108">
      <c r="A108" s="1"/>
      <c r="B108" s="37"/>
      <c r="C108" s="22"/>
      <c r="D108" s="22"/>
      <c r="E108" s="22"/>
      <c r="F108" s="22"/>
    </row>
    <row r="109">
      <c r="A109" s="1"/>
      <c r="B109" s="37"/>
      <c r="C109" s="22"/>
      <c r="D109" s="22"/>
      <c r="E109" s="22"/>
      <c r="F109" s="22"/>
    </row>
    <row r="110">
      <c r="A110" s="1"/>
      <c r="B110" s="37"/>
      <c r="C110" s="22"/>
      <c r="D110" s="22"/>
      <c r="E110" s="22"/>
      <c r="F110" s="22"/>
    </row>
    <row r="111">
      <c r="A111" s="1"/>
      <c r="B111" s="37"/>
      <c r="C111" s="22"/>
      <c r="D111" s="22"/>
      <c r="E111" s="22"/>
      <c r="F111" s="22"/>
    </row>
    <row r="112">
      <c r="A112" s="1"/>
      <c r="B112" s="37"/>
      <c r="C112" s="22"/>
      <c r="D112" s="22"/>
      <c r="E112" s="22"/>
      <c r="F112" s="22"/>
    </row>
    <row r="113">
      <c r="A113" s="1"/>
      <c r="B113" s="37"/>
      <c r="C113" s="22"/>
      <c r="D113" s="22"/>
      <c r="E113" s="22"/>
      <c r="F113" s="22"/>
    </row>
    <row r="114">
      <c r="A114" s="1"/>
      <c r="B114" s="37"/>
      <c r="C114" s="22"/>
      <c r="D114" s="22"/>
      <c r="E114" s="22"/>
      <c r="F114" s="22"/>
    </row>
    <row r="115">
      <c r="A115" s="1"/>
      <c r="B115" s="37"/>
      <c r="C115" s="22"/>
      <c r="D115" s="22"/>
      <c r="E115" s="22"/>
      <c r="F115" s="22"/>
    </row>
    <row r="116">
      <c r="A116" s="1"/>
      <c r="B116" s="37"/>
      <c r="C116" s="22"/>
      <c r="D116" s="22"/>
      <c r="E116" s="22"/>
      <c r="F116" s="22"/>
    </row>
    <row r="117">
      <c r="A117" s="1"/>
      <c r="B117" s="37"/>
      <c r="C117" s="22"/>
      <c r="D117" s="22"/>
      <c r="E117" s="22"/>
      <c r="F117" s="22"/>
    </row>
    <row r="118">
      <c r="A118" s="1"/>
      <c r="B118" s="37"/>
      <c r="C118" s="22"/>
      <c r="D118" s="22"/>
      <c r="E118" s="22"/>
      <c r="F118" s="22"/>
    </row>
    <row r="119">
      <c r="A119" s="1"/>
      <c r="B119" s="37"/>
      <c r="C119" s="22"/>
      <c r="D119" s="22"/>
      <c r="E119" s="22"/>
      <c r="F119" s="22"/>
    </row>
    <row r="120">
      <c r="A120" s="1"/>
      <c r="B120" s="37"/>
      <c r="C120" s="22"/>
      <c r="D120" s="22"/>
      <c r="E120" s="22"/>
      <c r="F120" s="22"/>
    </row>
    <row r="121">
      <c r="A121" s="1"/>
      <c r="B121" s="37"/>
      <c r="C121" s="22"/>
      <c r="D121" s="22"/>
      <c r="E121" s="22"/>
      <c r="F121" s="22"/>
    </row>
    <row r="122">
      <c r="A122" s="1"/>
      <c r="B122" s="37"/>
      <c r="C122" s="22"/>
      <c r="D122" s="22"/>
      <c r="E122" s="22"/>
      <c r="F122" s="22"/>
    </row>
    <row r="123">
      <c r="A123" s="1"/>
      <c r="B123" s="37"/>
      <c r="C123" s="22"/>
      <c r="D123" s="22"/>
      <c r="E123" s="22"/>
      <c r="F123" s="22"/>
    </row>
    <row r="124">
      <c r="A124" s="1"/>
      <c r="B124" s="37"/>
      <c r="C124" s="22"/>
      <c r="D124" s="22"/>
      <c r="E124" s="22"/>
      <c r="F124" s="22"/>
    </row>
    <row r="125">
      <c r="A125" s="1"/>
      <c r="B125" s="37"/>
      <c r="C125" s="22"/>
      <c r="D125" s="22"/>
      <c r="E125" s="22"/>
      <c r="F125" s="22"/>
    </row>
    <row r="126">
      <c r="A126" s="1"/>
      <c r="B126" s="37"/>
      <c r="C126" s="22"/>
      <c r="D126" s="22"/>
      <c r="E126" s="22"/>
      <c r="F126" s="22"/>
    </row>
    <row r="127">
      <c r="A127" s="1"/>
      <c r="B127" s="37"/>
      <c r="C127" s="22"/>
      <c r="D127" s="22"/>
      <c r="E127" s="22"/>
      <c r="F127" s="22"/>
    </row>
    <row r="128">
      <c r="A128" s="1"/>
      <c r="B128" s="37"/>
      <c r="C128" s="22"/>
      <c r="D128" s="22"/>
      <c r="E128" s="22"/>
      <c r="F128" s="22"/>
    </row>
    <row r="129">
      <c r="A129" s="1"/>
      <c r="B129" s="37"/>
      <c r="C129" s="22"/>
      <c r="D129" s="22"/>
      <c r="E129" s="22"/>
      <c r="F129" s="22"/>
    </row>
    <row r="130">
      <c r="A130" s="1"/>
      <c r="B130" s="37"/>
      <c r="C130" s="22"/>
      <c r="D130" s="22"/>
      <c r="E130" s="22"/>
      <c r="F130" s="22"/>
    </row>
    <row r="131">
      <c r="A131" s="1"/>
      <c r="B131" s="37"/>
      <c r="C131" s="22"/>
      <c r="D131" s="22"/>
      <c r="E131" s="22"/>
      <c r="F131" s="22"/>
    </row>
    <row r="132">
      <c r="A132" s="1"/>
      <c r="B132" s="37"/>
      <c r="C132" s="22"/>
      <c r="D132" s="22"/>
      <c r="E132" s="22"/>
      <c r="F132" s="22"/>
    </row>
    <row r="133">
      <c r="A133" s="1"/>
      <c r="B133" s="37"/>
      <c r="C133" s="22"/>
      <c r="D133" s="22"/>
      <c r="E133" s="22"/>
      <c r="F133" s="22"/>
    </row>
    <row r="134">
      <c r="A134" s="1"/>
      <c r="B134" s="37"/>
      <c r="C134" s="22"/>
      <c r="D134" s="22"/>
      <c r="E134" s="22"/>
      <c r="F134" s="22"/>
    </row>
    <row r="135">
      <c r="A135" s="1"/>
      <c r="B135" s="37"/>
      <c r="C135" s="22"/>
      <c r="D135" s="22"/>
      <c r="E135" s="22"/>
      <c r="F135" s="22"/>
    </row>
    <row r="136">
      <c r="A136" s="1"/>
      <c r="B136" s="37"/>
      <c r="C136" s="22"/>
      <c r="D136" s="22"/>
      <c r="E136" s="22"/>
      <c r="F136" s="22"/>
    </row>
    <row r="137">
      <c r="A137" s="1"/>
      <c r="B137" s="37"/>
      <c r="C137" s="22"/>
      <c r="D137" s="22"/>
      <c r="E137" s="22"/>
      <c r="F137" s="22"/>
    </row>
    <row r="138">
      <c r="A138" s="1"/>
      <c r="B138" s="37"/>
      <c r="C138" s="22"/>
      <c r="D138" s="22"/>
      <c r="E138" s="22"/>
      <c r="F138" s="22"/>
    </row>
    <row r="139">
      <c r="A139" s="1"/>
      <c r="B139" s="37"/>
      <c r="C139" s="22"/>
      <c r="D139" s="22"/>
      <c r="E139" s="22"/>
      <c r="F139" s="22"/>
    </row>
    <row r="140">
      <c r="A140" s="1"/>
      <c r="B140" s="37"/>
      <c r="C140" s="22"/>
      <c r="D140" s="22"/>
      <c r="E140" s="22"/>
      <c r="F140" s="22"/>
    </row>
    <row r="141">
      <c r="A141" s="1"/>
      <c r="B141" s="37"/>
      <c r="C141" s="22"/>
      <c r="D141" s="22"/>
      <c r="E141" s="22"/>
      <c r="F141" s="22"/>
    </row>
    <row r="142">
      <c r="A142" s="1"/>
      <c r="B142" s="37"/>
      <c r="C142" s="22"/>
      <c r="D142" s="22"/>
      <c r="E142" s="22"/>
      <c r="F142" s="22"/>
    </row>
    <row r="143">
      <c r="A143" s="1"/>
      <c r="B143" s="37"/>
      <c r="C143" s="22"/>
      <c r="D143" s="22"/>
      <c r="E143" s="22"/>
      <c r="F143" s="22"/>
    </row>
    <row r="144">
      <c r="A144" s="1"/>
      <c r="B144" s="37"/>
      <c r="C144" s="22"/>
      <c r="D144" s="22"/>
      <c r="E144" s="22"/>
      <c r="F144" s="22"/>
    </row>
    <row r="145">
      <c r="A145" s="1"/>
      <c r="B145" s="37"/>
      <c r="C145" s="22"/>
      <c r="D145" s="22"/>
      <c r="E145" s="22"/>
      <c r="F145" s="22"/>
    </row>
    <row r="146">
      <c r="A146" s="1"/>
      <c r="B146" s="37"/>
      <c r="C146" s="22"/>
      <c r="D146" s="22"/>
      <c r="E146" s="22"/>
      <c r="F146" s="22"/>
    </row>
    <row r="147">
      <c r="A147" s="1"/>
      <c r="B147" s="37"/>
      <c r="C147" s="22"/>
      <c r="D147" s="22"/>
      <c r="E147" s="22"/>
      <c r="F147" s="22"/>
    </row>
    <row r="148">
      <c r="A148" s="1"/>
      <c r="B148" s="37"/>
      <c r="C148" s="22"/>
      <c r="D148" s="22"/>
      <c r="E148" s="22"/>
      <c r="F148" s="22"/>
    </row>
    <row r="149">
      <c r="A149" s="1"/>
      <c r="B149" s="37"/>
      <c r="C149" s="22"/>
      <c r="D149" s="22"/>
      <c r="E149" s="22"/>
      <c r="F149" s="22"/>
    </row>
    <row r="150">
      <c r="A150" s="1"/>
      <c r="B150" s="37"/>
      <c r="C150" s="22"/>
      <c r="D150" s="22"/>
      <c r="E150" s="22"/>
      <c r="F150" s="22"/>
    </row>
    <row r="151">
      <c r="A151" s="1"/>
      <c r="B151" s="37"/>
      <c r="C151" s="22"/>
      <c r="D151" s="22"/>
      <c r="E151" s="22"/>
      <c r="F151" s="22"/>
    </row>
    <row r="152">
      <c r="A152" s="1"/>
      <c r="B152" s="37"/>
      <c r="C152" s="22"/>
      <c r="D152" s="22"/>
      <c r="E152" s="22"/>
      <c r="F152" s="22"/>
    </row>
    <row r="153">
      <c r="A153" s="1"/>
      <c r="B153" s="37"/>
      <c r="C153" s="22"/>
      <c r="D153" s="22"/>
      <c r="E153" s="22"/>
      <c r="F153" s="22"/>
    </row>
    <row r="154">
      <c r="A154" s="1"/>
      <c r="B154" s="37"/>
      <c r="C154" s="22"/>
      <c r="D154" s="22"/>
      <c r="E154" s="22"/>
      <c r="F154" s="22"/>
    </row>
    <row r="155">
      <c r="A155" s="1"/>
      <c r="B155" s="37"/>
      <c r="C155" s="22"/>
      <c r="D155" s="22"/>
      <c r="E155" s="22"/>
      <c r="F155" s="22"/>
    </row>
    <row r="156">
      <c r="A156" s="1"/>
      <c r="B156" s="37"/>
      <c r="C156" s="22"/>
      <c r="D156" s="22"/>
      <c r="E156" s="22"/>
      <c r="F156" s="22"/>
    </row>
    <row r="157">
      <c r="A157" s="1"/>
      <c r="B157" s="37"/>
      <c r="C157" s="22"/>
      <c r="D157" s="22"/>
      <c r="E157" s="22"/>
      <c r="F157" s="22"/>
    </row>
    <row r="158">
      <c r="A158" s="1"/>
      <c r="B158" s="37"/>
      <c r="C158" s="22"/>
      <c r="D158" s="22"/>
      <c r="E158" s="22"/>
      <c r="F158" s="22"/>
    </row>
    <row r="159">
      <c r="A159" s="1"/>
      <c r="B159" s="37"/>
      <c r="C159" s="22"/>
      <c r="D159" s="22"/>
      <c r="E159" s="22"/>
      <c r="F159" s="22"/>
    </row>
    <row r="160">
      <c r="A160" s="1"/>
      <c r="B160" s="37"/>
      <c r="C160" s="22"/>
      <c r="D160" s="22"/>
      <c r="E160" s="22"/>
      <c r="F160" s="22"/>
    </row>
    <row r="161">
      <c r="A161" s="1"/>
      <c r="B161" s="37"/>
      <c r="C161" s="22"/>
      <c r="D161" s="22"/>
      <c r="E161" s="22"/>
      <c r="F161" s="22"/>
    </row>
    <row r="162">
      <c r="A162" s="1"/>
      <c r="B162" s="37"/>
      <c r="C162" s="22"/>
      <c r="D162" s="22"/>
      <c r="E162" s="22"/>
      <c r="F162" s="22"/>
    </row>
    <row r="163">
      <c r="A163" s="1"/>
      <c r="B163" s="37"/>
      <c r="C163" s="22"/>
      <c r="D163" s="22"/>
      <c r="E163" s="22"/>
      <c r="F163" s="22"/>
    </row>
    <row r="164">
      <c r="A164" s="1"/>
      <c r="B164" s="37"/>
      <c r="C164" s="22"/>
      <c r="D164" s="22"/>
      <c r="E164" s="22"/>
      <c r="F164" s="22"/>
    </row>
    <row r="165">
      <c r="A165" s="1"/>
      <c r="B165" s="37"/>
      <c r="C165" s="22"/>
      <c r="D165" s="22"/>
      <c r="E165" s="22"/>
      <c r="F165" s="22"/>
    </row>
    <row r="166">
      <c r="A166" s="1"/>
      <c r="B166" s="37"/>
      <c r="C166" s="22"/>
      <c r="D166" s="22"/>
      <c r="E166" s="22"/>
      <c r="F166" s="22"/>
    </row>
    <row r="167">
      <c r="A167" s="1"/>
      <c r="B167" s="37"/>
      <c r="C167" s="22"/>
      <c r="D167" s="22"/>
      <c r="E167" s="22"/>
      <c r="F167" s="22"/>
    </row>
    <row r="168">
      <c r="A168" s="1"/>
      <c r="B168" s="37"/>
      <c r="C168" s="22"/>
      <c r="D168" s="22"/>
      <c r="E168" s="22"/>
      <c r="F168" s="22"/>
    </row>
    <row r="169">
      <c r="A169" s="1"/>
      <c r="B169" s="37"/>
      <c r="C169" s="22"/>
      <c r="D169" s="22"/>
      <c r="E169" s="22"/>
      <c r="F169" s="22"/>
    </row>
    <row r="170">
      <c r="A170" s="1"/>
      <c r="B170" s="37"/>
      <c r="C170" s="22"/>
      <c r="D170" s="22"/>
      <c r="E170" s="22"/>
      <c r="F170" s="22"/>
    </row>
    <row r="171">
      <c r="A171" s="1"/>
      <c r="B171" s="37"/>
      <c r="C171" s="22"/>
      <c r="D171" s="22"/>
      <c r="E171" s="22"/>
      <c r="F171" s="22"/>
    </row>
    <row r="172">
      <c r="A172" s="1"/>
      <c r="B172" s="37"/>
      <c r="C172" s="22"/>
      <c r="D172" s="22"/>
      <c r="E172" s="22"/>
      <c r="F172" s="22"/>
    </row>
    <row r="173">
      <c r="A173" s="1"/>
      <c r="B173" s="37"/>
      <c r="C173" s="22"/>
      <c r="D173" s="22"/>
      <c r="E173" s="22"/>
      <c r="F173" s="22"/>
    </row>
    <row r="174">
      <c r="A174" s="1"/>
      <c r="B174" s="37"/>
      <c r="C174" s="22"/>
      <c r="D174" s="22"/>
      <c r="E174" s="22"/>
      <c r="F174" s="22"/>
    </row>
    <row r="175">
      <c r="A175" s="1"/>
      <c r="B175" s="37"/>
      <c r="C175" s="22"/>
      <c r="D175" s="22"/>
      <c r="E175" s="22"/>
      <c r="F175" s="22"/>
    </row>
    <row r="176">
      <c r="A176" s="1"/>
      <c r="B176" s="37"/>
      <c r="C176" s="22"/>
      <c r="D176" s="22"/>
      <c r="E176" s="22"/>
      <c r="F176" s="22"/>
    </row>
    <row r="177">
      <c r="A177" s="1"/>
      <c r="B177" s="37"/>
      <c r="C177" s="22"/>
      <c r="D177" s="22"/>
      <c r="E177" s="22"/>
      <c r="F177" s="22"/>
    </row>
    <row r="178">
      <c r="A178" s="1"/>
      <c r="B178" s="37"/>
      <c r="C178" s="22"/>
      <c r="D178" s="22"/>
      <c r="E178" s="22"/>
      <c r="F178" s="22"/>
    </row>
    <row r="179">
      <c r="A179" s="1"/>
      <c r="B179" s="37"/>
      <c r="C179" s="22"/>
      <c r="D179" s="22"/>
      <c r="E179" s="22"/>
      <c r="F179" s="22"/>
    </row>
    <row r="180">
      <c r="A180" s="1"/>
      <c r="B180" s="37"/>
      <c r="C180" s="22"/>
      <c r="D180" s="22"/>
      <c r="E180" s="22"/>
      <c r="F180" s="22"/>
    </row>
    <row r="181">
      <c r="A181" s="1"/>
      <c r="B181" s="37"/>
      <c r="C181" s="22"/>
      <c r="D181" s="22"/>
      <c r="E181" s="22"/>
      <c r="F181" s="22"/>
    </row>
    <row r="182">
      <c r="A182" s="1"/>
      <c r="B182" s="37"/>
      <c r="C182" s="22"/>
      <c r="D182" s="22"/>
      <c r="E182" s="22"/>
      <c r="F182" s="22"/>
    </row>
    <row r="183">
      <c r="A183" s="1"/>
      <c r="B183" s="37"/>
      <c r="C183" s="22"/>
      <c r="D183" s="22"/>
      <c r="E183" s="22"/>
      <c r="F183" s="22"/>
    </row>
    <row r="184">
      <c r="A184" s="1"/>
      <c r="B184" s="37"/>
      <c r="C184" s="22"/>
      <c r="D184" s="22"/>
      <c r="E184" s="22"/>
      <c r="F184" s="22"/>
    </row>
    <row r="185">
      <c r="A185" s="1"/>
      <c r="B185" s="37"/>
      <c r="C185" s="22"/>
      <c r="D185" s="22"/>
      <c r="E185" s="22"/>
      <c r="F185" s="22"/>
    </row>
    <row r="186">
      <c r="A186" s="1"/>
      <c r="B186" s="37"/>
      <c r="C186" s="22"/>
      <c r="D186" s="22"/>
      <c r="E186" s="22"/>
      <c r="F186" s="22"/>
    </row>
    <row r="187">
      <c r="A187" s="1"/>
      <c r="B187" s="37"/>
      <c r="C187" s="22"/>
      <c r="D187" s="22"/>
      <c r="E187" s="22"/>
      <c r="F187" s="22"/>
    </row>
    <row r="188">
      <c r="A188" s="1"/>
      <c r="B188" s="37"/>
      <c r="C188" s="22"/>
      <c r="D188" s="22"/>
      <c r="E188" s="22"/>
      <c r="F188" s="22"/>
    </row>
    <row r="189">
      <c r="A189" s="1"/>
      <c r="B189" s="37"/>
      <c r="C189" s="22"/>
      <c r="D189" s="22"/>
      <c r="E189" s="22"/>
      <c r="F189" s="22"/>
    </row>
    <row r="190">
      <c r="A190" s="1"/>
      <c r="B190" s="37"/>
      <c r="C190" s="22"/>
      <c r="D190" s="22"/>
      <c r="E190" s="22"/>
      <c r="F190" s="22"/>
    </row>
    <row r="191">
      <c r="A191" s="1"/>
      <c r="B191" s="37"/>
      <c r="C191" s="22"/>
      <c r="D191" s="22"/>
      <c r="E191" s="22"/>
      <c r="F191" s="22"/>
    </row>
    <row r="192">
      <c r="A192" s="1"/>
      <c r="B192" s="37"/>
      <c r="C192" s="22"/>
      <c r="D192" s="22"/>
      <c r="E192" s="22"/>
      <c r="F192" s="22"/>
    </row>
    <row r="193">
      <c r="A193" s="1"/>
      <c r="B193" s="37"/>
      <c r="C193" s="22"/>
      <c r="D193" s="22"/>
      <c r="E193" s="22"/>
      <c r="F193" s="22"/>
    </row>
    <row r="194">
      <c r="A194" s="1"/>
      <c r="B194" s="37"/>
      <c r="C194" s="22"/>
      <c r="D194" s="22"/>
      <c r="E194" s="22"/>
      <c r="F194" s="22"/>
    </row>
    <row r="195">
      <c r="A195" s="1"/>
      <c r="B195" s="37"/>
      <c r="C195" s="22"/>
      <c r="D195" s="22"/>
      <c r="E195" s="22"/>
      <c r="F195" s="22"/>
    </row>
    <row r="196">
      <c r="A196" s="1"/>
      <c r="B196" s="37"/>
      <c r="C196" s="22"/>
      <c r="D196" s="22"/>
      <c r="E196" s="22"/>
      <c r="F196" s="22"/>
    </row>
    <row r="197">
      <c r="A197" s="1"/>
      <c r="B197" s="37"/>
      <c r="C197" s="22"/>
      <c r="D197" s="22"/>
      <c r="E197" s="22"/>
      <c r="F197" s="22"/>
    </row>
    <row r="198">
      <c r="A198" s="1"/>
      <c r="B198" s="37"/>
      <c r="C198" s="22"/>
      <c r="D198" s="22"/>
      <c r="E198" s="22"/>
      <c r="F198" s="22"/>
    </row>
    <row r="199">
      <c r="A199" s="1"/>
      <c r="B199" s="37"/>
      <c r="C199" s="22"/>
      <c r="D199" s="22"/>
      <c r="E199" s="22"/>
      <c r="F199" s="22"/>
    </row>
    <row r="200">
      <c r="A200" s="1"/>
      <c r="B200" s="37"/>
      <c r="C200" s="22"/>
      <c r="D200" s="22"/>
      <c r="E200" s="22"/>
      <c r="F200" s="22"/>
    </row>
    <row r="201">
      <c r="A201" s="1"/>
      <c r="B201" s="37"/>
      <c r="C201" s="22"/>
      <c r="D201" s="22"/>
      <c r="E201" s="22"/>
      <c r="F201" s="22"/>
    </row>
    <row r="202">
      <c r="A202" s="1"/>
      <c r="B202" s="37"/>
      <c r="C202" s="22"/>
      <c r="D202" s="22"/>
      <c r="E202" s="22"/>
      <c r="F202" s="22"/>
    </row>
    <row r="203">
      <c r="A203" s="1"/>
      <c r="B203" s="37"/>
      <c r="C203" s="22"/>
      <c r="D203" s="22"/>
      <c r="E203" s="22"/>
      <c r="F203" s="22"/>
    </row>
    <row r="204">
      <c r="A204" s="1"/>
      <c r="B204" s="37"/>
      <c r="C204" s="22"/>
      <c r="D204" s="22"/>
      <c r="E204" s="22"/>
      <c r="F204" s="22"/>
    </row>
    <row r="205">
      <c r="A205" s="1"/>
      <c r="B205" s="37"/>
      <c r="C205" s="22"/>
      <c r="D205" s="22"/>
      <c r="E205" s="22"/>
      <c r="F205" s="22"/>
    </row>
    <row r="206">
      <c r="A206" s="1"/>
      <c r="B206" s="37"/>
      <c r="C206" s="22"/>
      <c r="D206" s="22"/>
      <c r="E206" s="22"/>
      <c r="F206" s="22"/>
    </row>
    <row r="207">
      <c r="A207" s="1"/>
      <c r="B207" s="37"/>
      <c r="C207" s="22"/>
      <c r="D207" s="22"/>
      <c r="E207" s="22"/>
      <c r="F207" s="22"/>
    </row>
    <row r="208">
      <c r="A208" s="1"/>
      <c r="B208" s="37"/>
      <c r="C208" s="22"/>
      <c r="D208" s="22"/>
      <c r="E208" s="22"/>
      <c r="F208" s="22"/>
    </row>
    <row r="209">
      <c r="A209" s="1"/>
      <c r="B209" s="37"/>
      <c r="C209" s="22"/>
      <c r="D209" s="22"/>
      <c r="E209" s="22"/>
      <c r="F209" s="22"/>
    </row>
    <row r="210">
      <c r="A210" s="1"/>
      <c r="B210" s="37"/>
      <c r="C210" s="22"/>
      <c r="D210" s="22"/>
      <c r="E210" s="22"/>
      <c r="F210" s="22"/>
    </row>
    <row r="211">
      <c r="A211" s="1"/>
      <c r="B211" s="37"/>
      <c r="C211" s="22"/>
      <c r="D211" s="22"/>
      <c r="E211" s="22"/>
      <c r="F211" s="22"/>
    </row>
    <row r="212">
      <c r="A212" s="1"/>
      <c r="B212" s="37"/>
      <c r="C212" s="22"/>
      <c r="D212" s="22"/>
      <c r="E212" s="22"/>
      <c r="F212" s="22"/>
    </row>
    <row r="213">
      <c r="A213" s="1"/>
      <c r="B213" s="37"/>
      <c r="C213" s="22"/>
      <c r="D213" s="22"/>
      <c r="E213" s="22"/>
      <c r="F213" s="22"/>
    </row>
    <row r="214">
      <c r="A214" s="1"/>
      <c r="B214" s="37"/>
      <c r="C214" s="22"/>
      <c r="D214" s="22"/>
      <c r="E214" s="22"/>
      <c r="F214" s="22"/>
    </row>
    <row r="215">
      <c r="A215" s="1"/>
      <c r="B215" s="37"/>
      <c r="C215" s="22"/>
      <c r="D215" s="22"/>
      <c r="E215" s="22"/>
      <c r="F215" s="22"/>
    </row>
    <row r="216">
      <c r="A216" s="1"/>
      <c r="B216" s="37"/>
      <c r="C216" s="22"/>
      <c r="D216" s="22"/>
      <c r="E216" s="22"/>
      <c r="F216" s="22"/>
    </row>
    <row r="217">
      <c r="A217" s="1"/>
      <c r="B217" s="37"/>
      <c r="C217" s="22"/>
      <c r="D217" s="22"/>
      <c r="E217" s="22"/>
      <c r="F217" s="22"/>
    </row>
    <row r="218">
      <c r="A218" s="1"/>
      <c r="B218" s="37"/>
      <c r="C218" s="22"/>
      <c r="D218" s="22"/>
      <c r="E218" s="22"/>
      <c r="F218" s="22"/>
    </row>
    <row r="219">
      <c r="A219" s="1"/>
      <c r="B219" s="37"/>
      <c r="C219" s="22"/>
      <c r="D219" s="22"/>
      <c r="E219" s="22"/>
      <c r="F219" s="22"/>
    </row>
    <row r="220">
      <c r="A220" s="1"/>
      <c r="B220" s="37"/>
      <c r="C220" s="22"/>
      <c r="D220" s="22"/>
      <c r="E220" s="22"/>
      <c r="F220" s="22"/>
    </row>
    <row r="221">
      <c r="A221" s="1"/>
      <c r="B221" s="37"/>
      <c r="C221" s="22"/>
      <c r="D221" s="22"/>
      <c r="E221" s="22"/>
      <c r="F221" s="22"/>
    </row>
    <row r="222">
      <c r="A222" s="1"/>
      <c r="B222" s="37"/>
      <c r="C222" s="22"/>
      <c r="D222" s="22"/>
      <c r="E222" s="22"/>
      <c r="F222" s="22"/>
    </row>
    <row r="223">
      <c r="A223" s="1"/>
      <c r="B223" s="37"/>
      <c r="C223" s="22"/>
      <c r="D223" s="22"/>
      <c r="E223" s="22"/>
      <c r="F223" s="22"/>
    </row>
    <row r="224">
      <c r="A224" s="1"/>
      <c r="B224" s="37"/>
      <c r="C224" s="22"/>
      <c r="D224" s="22"/>
      <c r="E224" s="22"/>
      <c r="F224" s="22"/>
    </row>
    <row r="225">
      <c r="A225" s="1"/>
      <c r="B225" s="37"/>
      <c r="C225" s="22"/>
      <c r="D225" s="22"/>
      <c r="E225" s="22"/>
      <c r="F225" s="22"/>
    </row>
    <row r="226">
      <c r="A226" s="1"/>
      <c r="B226" s="37"/>
      <c r="C226" s="22"/>
      <c r="D226" s="22"/>
      <c r="E226" s="22"/>
      <c r="F226" s="22"/>
    </row>
    <row r="227">
      <c r="A227" s="1"/>
      <c r="B227" s="37"/>
      <c r="C227" s="22"/>
      <c r="D227" s="22"/>
      <c r="E227" s="22"/>
      <c r="F227" s="22"/>
    </row>
    <row r="228">
      <c r="A228" s="1"/>
      <c r="B228" s="37"/>
      <c r="C228" s="22"/>
      <c r="D228" s="22"/>
      <c r="E228" s="22"/>
      <c r="F228" s="22"/>
    </row>
    <row r="229">
      <c r="A229" s="1"/>
      <c r="B229" s="37"/>
      <c r="C229" s="22"/>
      <c r="D229" s="22"/>
      <c r="E229" s="22"/>
      <c r="F229" s="22"/>
    </row>
    <row r="230">
      <c r="A230" s="1"/>
      <c r="B230" s="37"/>
      <c r="C230" s="22"/>
      <c r="D230" s="22"/>
      <c r="E230" s="22"/>
      <c r="F230" s="22"/>
    </row>
    <row r="231">
      <c r="A231" s="1"/>
      <c r="B231" s="37"/>
      <c r="C231" s="22"/>
      <c r="D231" s="22"/>
      <c r="E231" s="22"/>
      <c r="F231" s="22"/>
    </row>
    <row r="232">
      <c r="A232" s="1"/>
      <c r="B232" s="37"/>
      <c r="C232" s="22"/>
      <c r="D232" s="22"/>
      <c r="E232" s="22"/>
      <c r="F232" s="22"/>
    </row>
    <row r="233">
      <c r="A233" s="1"/>
      <c r="B233" s="37"/>
      <c r="C233" s="22"/>
      <c r="D233" s="22"/>
      <c r="E233" s="22"/>
      <c r="F233" s="22"/>
    </row>
    <row r="234">
      <c r="A234" s="1"/>
      <c r="B234" s="37"/>
      <c r="C234" s="22"/>
      <c r="D234" s="22"/>
      <c r="E234" s="22"/>
      <c r="F234" s="22"/>
    </row>
    <row r="235">
      <c r="A235" s="1"/>
      <c r="B235" s="37"/>
      <c r="C235" s="22"/>
      <c r="D235" s="22"/>
      <c r="E235" s="22"/>
      <c r="F235" s="22"/>
    </row>
    <row r="236">
      <c r="A236" s="1"/>
      <c r="B236" s="37"/>
      <c r="C236" s="22"/>
      <c r="D236" s="22"/>
      <c r="E236" s="22"/>
      <c r="F236" s="22"/>
    </row>
    <row r="237">
      <c r="A237" s="1"/>
      <c r="B237" s="37"/>
      <c r="C237" s="22"/>
      <c r="D237" s="22"/>
      <c r="E237" s="22"/>
      <c r="F237" s="22"/>
    </row>
    <row r="238">
      <c r="A238" s="1"/>
      <c r="B238" s="37"/>
      <c r="C238" s="22"/>
      <c r="D238" s="22"/>
      <c r="E238" s="22"/>
      <c r="F238" s="22"/>
    </row>
    <row r="239">
      <c r="A239" s="1"/>
      <c r="B239" s="37"/>
      <c r="C239" s="22"/>
      <c r="D239" s="22"/>
      <c r="E239" s="22"/>
      <c r="F239" s="22"/>
    </row>
    <row r="240">
      <c r="A240" s="1"/>
      <c r="B240" s="37"/>
      <c r="C240" s="22"/>
      <c r="D240" s="22"/>
      <c r="E240" s="22"/>
      <c r="F240" s="22"/>
    </row>
    <row r="241">
      <c r="A241" s="1"/>
      <c r="B241" s="37"/>
      <c r="C241" s="22"/>
      <c r="D241" s="22"/>
      <c r="E241" s="22"/>
      <c r="F241" s="22"/>
    </row>
    <row r="242">
      <c r="A242" s="1"/>
      <c r="B242" s="37"/>
      <c r="C242" s="22"/>
      <c r="D242" s="22"/>
      <c r="E242" s="22"/>
      <c r="F242" s="22"/>
    </row>
    <row r="243">
      <c r="A243" s="1"/>
      <c r="B243" s="37"/>
      <c r="C243" s="22"/>
      <c r="D243" s="22"/>
      <c r="E243" s="22"/>
      <c r="F243" s="22"/>
    </row>
    <row r="244">
      <c r="A244" s="1"/>
      <c r="B244" s="37"/>
      <c r="C244" s="22"/>
      <c r="D244" s="22"/>
      <c r="E244" s="22"/>
      <c r="F244" s="22"/>
    </row>
    <row r="245">
      <c r="A245" s="1"/>
      <c r="B245" s="37"/>
      <c r="C245" s="22"/>
      <c r="D245" s="22"/>
      <c r="E245" s="22"/>
      <c r="F245" s="22"/>
    </row>
    <row r="246">
      <c r="A246" s="1"/>
      <c r="B246" s="37"/>
      <c r="C246" s="22"/>
      <c r="D246" s="22"/>
      <c r="E246" s="22"/>
      <c r="F246" s="22"/>
    </row>
    <row r="247">
      <c r="A247" s="1"/>
      <c r="B247" s="37"/>
      <c r="C247" s="22"/>
      <c r="D247" s="22"/>
      <c r="E247" s="22"/>
      <c r="F247" s="22"/>
    </row>
    <row r="248">
      <c r="A248" s="1"/>
      <c r="B248" s="37"/>
      <c r="C248" s="22"/>
      <c r="D248" s="22"/>
      <c r="E248" s="22"/>
      <c r="F248" s="22"/>
    </row>
    <row r="249">
      <c r="A249" s="1"/>
      <c r="B249" s="37"/>
      <c r="C249" s="22"/>
      <c r="D249" s="22"/>
      <c r="E249" s="22"/>
      <c r="F249" s="22"/>
    </row>
    <row r="250">
      <c r="A250" s="1"/>
      <c r="B250" s="37"/>
      <c r="C250" s="22"/>
      <c r="D250" s="22"/>
      <c r="E250" s="22"/>
      <c r="F250" s="22"/>
    </row>
    <row r="251">
      <c r="A251" s="1"/>
      <c r="B251" s="37"/>
      <c r="C251" s="22"/>
      <c r="D251" s="22"/>
      <c r="E251" s="22"/>
      <c r="F251" s="22"/>
    </row>
    <row r="252">
      <c r="A252" s="1"/>
      <c r="B252" s="37"/>
      <c r="C252" s="22"/>
      <c r="D252" s="22"/>
      <c r="E252" s="22"/>
      <c r="F252" s="22"/>
    </row>
    <row r="253">
      <c r="A253" s="1"/>
      <c r="B253" s="37"/>
      <c r="C253" s="22"/>
      <c r="D253" s="22"/>
      <c r="E253" s="22"/>
      <c r="F253" s="22"/>
    </row>
    <row r="254">
      <c r="A254" s="1"/>
      <c r="B254" s="37"/>
      <c r="C254" s="22"/>
      <c r="D254" s="22"/>
      <c r="E254" s="22"/>
      <c r="F254" s="22"/>
    </row>
    <row r="255">
      <c r="A255" s="1"/>
      <c r="B255" s="37"/>
      <c r="C255" s="22"/>
      <c r="D255" s="22"/>
      <c r="E255" s="22"/>
      <c r="F255" s="22"/>
    </row>
    <row r="256">
      <c r="A256" s="1"/>
      <c r="B256" s="37"/>
      <c r="C256" s="22"/>
      <c r="D256" s="22"/>
      <c r="E256" s="22"/>
      <c r="F256" s="22"/>
    </row>
    <row r="257">
      <c r="A257" s="1"/>
      <c r="B257" s="37"/>
      <c r="C257" s="22"/>
      <c r="D257" s="22"/>
      <c r="E257" s="22"/>
      <c r="F257" s="22"/>
    </row>
    <row r="258">
      <c r="A258" s="1"/>
      <c r="B258" s="37"/>
      <c r="C258" s="22"/>
      <c r="D258" s="22"/>
      <c r="E258" s="22"/>
      <c r="F258" s="22"/>
    </row>
    <row r="259">
      <c r="A259" s="1"/>
      <c r="B259" s="37"/>
      <c r="C259" s="22"/>
      <c r="D259" s="22"/>
      <c r="E259" s="22"/>
      <c r="F259" s="22"/>
    </row>
    <row r="260">
      <c r="A260" s="1"/>
      <c r="B260" s="37"/>
      <c r="C260" s="22"/>
      <c r="D260" s="22"/>
      <c r="E260" s="22"/>
      <c r="F260" s="22"/>
    </row>
    <row r="261">
      <c r="A261" s="1"/>
      <c r="B261" s="37"/>
      <c r="C261" s="22"/>
      <c r="D261" s="22"/>
      <c r="E261" s="22"/>
      <c r="F261" s="22"/>
    </row>
    <row r="262">
      <c r="A262" s="1"/>
      <c r="B262" s="37"/>
      <c r="C262" s="22"/>
      <c r="D262" s="22"/>
      <c r="E262" s="22"/>
      <c r="F262" s="22"/>
    </row>
    <row r="263">
      <c r="A263" s="1"/>
      <c r="B263" s="37"/>
      <c r="C263" s="22"/>
      <c r="D263" s="22"/>
      <c r="E263" s="22"/>
      <c r="F263" s="22"/>
    </row>
    <row r="264">
      <c r="A264" s="1"/>
      <c r="B264" s="37"/>
      <c r="C264" s="22"/>
      <c r="D264" s="22"/>
      <c r="E264" s="22"/>
      <c r="F264" s="22"/>
    </row>
    <row r="265">
      <c r="A265" s="1"/>
      <c r="B265" s="37"/>
      <c r="C265" s="22"/>
      <c r="D265" s="22"/>
      <c r="E265" s="22"/>
      <c r="F265" s="22"/>
    </row>
    <row r="266">
      <c r="A266" s="1"/>
      <c r="B266" s="37"/>
      <c r="C266" s="22"/>
      <c r="D266" s="22"/>
      <c r="E266" s="22"/>
      <c r="F266" s="22"/>
    </row>
    <row r="267">
      <c r="A267" s="1"/>
      <c r="B267" s="37"/>
      <c r="C267" s="22"/>
      <c r="D267" s="22"/>
      <c r="E267" s="22"/>
      <c r="F267" s="22"/>
    </row>
    <row r="268">
      <c r="A268" s="1"/>
      <c r="B268" s="37"/>
      <c r="C268" s="22"/>
      <c r="D268" s="22"/>
      <c r="E268" s="22"/>
      <c r="F268" s="22"/>
    </row>
    <row r="269">
      <c r="A269" s="1"/>
      <c r="B269" s="37"/>
      <c r="C269" s="22"/>
      <c r="D269" s="22"/>
      <c r="E269" s="22"/>
      <c r="F269" s="22"/>
    </row>
    <row r="270">
      <c r="A270" s="1"/>
      <c r="B270" s="37"/>
      <c r="C270" s="22"/>
      <c r="D270" s="22"/>
      <c r="E270" s="22"/>
      <c r="F270" s="22"/>
    </row>
    <row r="271">
      <c r="A271" s="1"/>
      <c r="B271" s="37"/>
      <c r="C271" s="22"/>
      <c r="D271" s="22"/>
      <c r="E271" s="22"/>
      <c r="F271" s="22"/>
    </row>
    <row r="272">
      <c r="A272" s="1"/>
      <c r="B272" s="37"/>
      <c r="C272" s="22"/>
      <c r="D272" s="22"/>
      <c r="E272" s="22"/>
      <c r="F272" s="22"/>
    </row>
    <row r="273">
      <c r="A273" s="1"/>
      <c r="B273" s="37"/>
      <c r="C273" s="22"/>
      <c r="D273" s="22"/>
      <c r="E273" s="22"/>
      <c r="F273" s="22"/>
    </row>
    <row r="274">
      <c r="A274" s="1"/>
      <c r="B274" s="37"/>
      <c r="C274" s="22"/>
      <c r="D274" s="22"/>
      <c r="E274" s="22"/>
      <c r="F274" s="22"/>
    </row>
    <row r="275">
      <c r="A275" s="1"/>
      <c r="B275" s="37"/>
      <c r="C275" s="22"/>
      <c r="D275" s="22"/>
      <c r="E275" s="22"/>
      <c r="F275" s="22"/>
    </row>
    <row r="276">
      <c r="A276" s="1"/>
      <c r="B276" s="37"/>
      <c r="C276" s="22"/>
      <c r="D276" s="22"/>
      <c r="E276" s="22"/>
      <c r="F276" s="22"/>
    </row>
    <row r="277">
      <c r="A277" s="1"/>
      <c r="B277" s="37"/>
      <c r="C277" s="22"/>
      <c r="D277" s="22"/>
      <c r="E277" s="22"/>
      <c r="F277" s="22"/>
    </row>
    <row r="278">
      <c r="A278" s="1"/>
      <c r="B278" s="37"/>
      <c r="C278" s="22"/>
      <c r="D278" s="22"/>
      <c r="E278" s="22"/>
      <c r="F278" s="22"/>
    </row>
    <row r="279">
      <c r="A279" s="1"/>
      <c r="B279" s="37"/>
      <c r="C279" s="22"/>
      <c r="D279" s="22"/>
      <c r="E279" s="22"/>
      <c r="F279" s="22"/>
    </row>
    <row r="280">
      <c r="A280" s="1"/>
      <c r="B280" s="37"/>
      <c r="C280" s="22"/>
      <c r="D280" s="22"/>
      <c r="E280" s="22"/>
      <c r="F280" s="22"/>
    </row>
    <row r="281">
      <c r="A281" s="1"/>
      <c r="B281" s="37"/>
      <c r="C281" s="22"/>
      <c r="D281" s="22"/>
      <c r="E281" s="22"/>
      <c r="F281" s="22"/>
    </row>
    <row r="282">
      <c r="A282" s="1"/>
      <c r="B282" s="37"/>
      <c r="C282" s="22"/>
      <c r="D282" s="22"/>
      <c r="E282" s="22"/>
      <c r="F282" s="22"/>
    </row>
    <row r="283">
      <c r="A283" s="1"/>
      <c r="B283" s="37"/>
      <c r="C283" s="22"/>
      <c r="D283" s="22"/>
      <c r="E283" s="22"/>
      <c r="F283" s="22"/>
    </row>
    <row r="284">
      <c r="A284" s="1"/>
      <c r="B284" s="37"/>
      <c r="C284" s="22"/>
      <c r="D284" s="22"/>
      <c r="E284" s="22"/>
      <c r="F284" s="22"/>
    </row>
    <row r="285">
      <c r="A285" s="1"/>
      <c r="B285" s="37"/>
      <c r="C285" s="22"/>
      <c r="D285" s="22"/>
      <c r="E285" s="22"/>
      <c r="F285" s="22"/>
    </row>
    <row r="286">
      <c r="A286" s="1"/>
      <c r="B286" s="37"/>
      <c r="C286" s="22"/>
      <c r="D286" s="22"/>
      <c r="E286" s="22"/>
      <c r="F286" s="22"/>
    </row>
    <row r="287">
      <c r="A287" s="1"/>
      <c r="B287" s="37"/>
      <c r="C287" s="22"/>
      <c r="D287" s="22"/>
      <c r="E287" s="22"/>
      <c r="F287" s="22"/>
    </row>
    <row r="288">
      <c r="A288" s="1"/>
      <c r="B288" s="37"/>
      <c r="C288" s="22"/>
      <c r="D288" s="22"/>
      <c r="E288" s="22"/>
      <c r="F288" s="22"/>
    </row>
    <row r="289">
      <c r="A289" s="1"/>
      <c r="B289" s="37"/>
      <c r="C289" s="22"/>
      <c r="D289" s="22"/>
      <c r="E289" s="22"/>
      <c r="F289" s="22"/>
    </row>
    <row r="290">
      <c r="A290" s="1"/>
      <c r="B290" s="37"/>
      <c r="C290" s="22"/>
      <c r="D290" s="22"/>
      <c r="E290" s="22"/>
      <c r="F290" s="22"/>
    </row>
    <row r="291">
      <c r="A291" s="1"/>
      <c r="B291" s="37"/>
      <c r="C291" s="22"/>
      <c r="D291" s="22"/>
      <c r="E291" s="22"/>
      <c r="F291" s="22"/>
    </row>
    <row r="292">
      <c r="A292" s="1"/>
      <c r="B292" s="37"/>
      <c r="C292" s="22"/>
      <c r="D292" s="22"/>
      <c r="E292" s="22"/>
      <c r="F292" s="22"/>
    </row>
    <row r="293">
      <c r="A293" s="1"/>
      <c r="B293" s="37"/>
      <c r="C293" s="22"/>
      <c r="D293" s="22"/>
      <c r="E293" s="22"/>
      <c r="F293" s="22"/>
    </row>
    <row r="294">
      <c r="A294" s="1"/>
      <c r="B294" s="37"/>
      <c r="C294" s="22"/>
      <c r="D294" s="22"/>
      <c r="E294" s="22"/>
      <c r="F294" s="22"/>
    </row>
    <row r="295">
      <c r="A295" s="1"/>
      <c r="B295" s="37"/>
      <c r="C295" s="22"/>
      <c r="D295" s="22"/>
      <c r="E295" s="22"/>
      <c r="F295" s="22"/>
    </row>
    <row r="296">
      <c r="A296" s="1"/>
      <c r="B296" s="37"/>
      <c r="C296" s="22"/>
      <c r="D296" s="22"/>
      <c r="E296" s="22"/>
      <c r="F296" s="22"/>
    </row>
    <row r="297">
      <c r="A297" s="1"/>
      <c r="B297" s="37"/>
      <c r="C297" s="22"/>
      <c r="D297" s="22"/>
      <c r="E297" s="22"/>
      <c r="F297" s="22"/>
    </row>
    <row r="298">
      <c r="A298" s="1"/>
      <c r="B298" s="37"/>
      <c r="C298" s="22"/>
      <c r="D298" s="22"/>
      <c r="E298" s="22"/>
      <c r="F298" s="22"/>
    </row>
    <row r="299">
      <c r="A299" s="1"/>
      <c r="B299" s="37"/>
      <c r="C299" s="22"/>
      <c r="D299" s="22"/>
      <c r="E299" s="22"/>
      <c r="F299" s="22"/>
    </row>
    <row r="300">
      <c r="A300" s="1"/>
      <c r="B300" s="37"/>
      <c r="C300" s="22"/>
      <c r="D300" s="22"/>
      <c r="E300" s="22"/>
      <c r="F300" s="22"/>
    </row>
    <row r="301">
      <c r="A301" s="1"/>
      <c r="B301" s="37"/>
      <c r="C301" s="22"/>
      <c r="D301" s="22"/>
      <c r="E301" s="22"/>
      <c r="F301" s="22"/>
    </row>
    <row r="302">
      <c r="A302" s="1"/>
      <c r="B302" s="37"/>
      <c r="C302" s="22"/>
      <c r="D302" s="22"/>
      <c r="E302" s="22"/>
      <c r="F302" s="22"/>
    </row>
    <row r="303">
      <c r="A303" s="1"/>
      <c r="B303" s="37"/>
      <c r="C303" s="22"/>
      <c r="D303" s="22"/>
      <c r="E303" s="22"/>
      <c r="F303" s="22"/>
    </row>
    <row r="304">
      <c r="A304" s="1"/>
      <c r="B304" s="37"/>
      <c r="C304" s="22"/>
      <c r="D304" s="22"/>
      <c r="E304" s="22"/>
      <c r="F304" s="22"/>
    </row>
    <row r="305">
      <c r="A305" s="1"/>
      <c r="B305" s="37"/>
      <c r="C305" s="22"/>
      <c r="D305" s="22"/>
      <c r="E305" s="22"/>
      <c r="F305" s="22"/>
    </row>
    <row r="306">
      <c r="A306" s="1"/>
      <c r="B306" s="37"/>
      <c r="C306" s="22"/>
      <c r="D306" s="22"/>
      <c r="E306" s="22"/>
      <c r="F306" s="22"/>
    </row>
    <row r="307">
      <c r="A307" s="1"/>
      <c r="B307" s="37"/>
      <c r="C307" s="22"/>
      <c r="D307" s="22"/>
      <c r="E307" s="22"/>
      <c r="F307" s="22"/>
    </row>
    <row r="308">
      <c r="A308" s="1"/>
      <c r="B308" s="37"/>
      <c r="C308" s="22"/>
      <c r="D308" s="22"/>
      <c r="E308" s="22"/>
      <c r="F308" s="22"/>
    </row>
    <row r="309">
      <c r="A309" s="1"/>
      <c r="B309" s="37"/>
      <c r="C309" s="22"/>
      <c r="D309" s="22"/>
      <c r="E309" s="22"/>
      <c r="F309" s="22"/>
    </row>
    <row r="310">
      <c r="A310" s="1"/>
      <c r="B310" s="37"/>
      <c r="C310" s="22"/>
      <c r="D310" s="22"/>
      <c r="E310" s="22"/>
      <c r="F310" s="22"/>
    </row>
    <row r="311">
      <c r="A311" s="1"/>
      <c r="B311" s="37"/>
      <c r="C311" s="22"/>
      <c r="D311" s="22"/>
      <c r="E311" s="22"/>
      <c r="F311" s="22"/>
    </row>
    <row r="312">
      <c r="A312" s="1"/>
      <c r="B312" s="37"/>
      <c r="C312" s="22"/>
      <c r="D312" s="22"/>
      <c r="E312" s="22"/>
      <c r="F312" s="22"/>
    </row>
    <row r="313">
      <c r="A313" s="1"/>
      <c r="B313" s="37"/>
      <c r="C313" s="22"/>
      <c r="D313" s="22"/>
      <c r="E313" s="22"/>
      <c r="F313" s="22"/>
    </row>
    <row r="314">
      <c r="A314" s="1"/>
      <c r="B314" s="37"/>
      <c r="C314" s="22"/>
      <c r="D314" s="22"/>
      <c r="E314" s="22"/>
      <c r="F314" s="22"/>
    </row>
    <row r="315">
      <c r="A315" s="1"/>
      <c r="B315" s="37"/>
      <c r="C315" s="22"/>
      <c r="D315" s="22"/>
      <c r="E315" s="22"/>
      <c r="F315" s="22"/>
    </row>
    <row r="316">
      <c r="A316" s="1"/>
      <c r="B316" s="37"/>
      <c r="C316" s="22"/>
      <c r="D316" s="22"/>
      <c r="E316" s="22"/>
      <c r="F316" s="22"/>
    </row>
    <row r="317">
      <c r="A317" s="1"/>
      <c r="B317" s="37"/>
      <c r="C317" s="22"/>
      <c r="D317" s="22"/>
      <c r="E317" s="22"/>
      <c r="F317" s="22"/>
    </row>
    <row r="318">
      <c r="A318" s="1"/>
      <c r="B318" s="37"/>
      <c r="C318" s="22"/>
      <c r="D318" s="22"/>
      <c r="E318" s="22"/>
      <c r="F318" s="22"/>
    </row>
    <row r="319">
      <c r="A319" s="1"/>
      <c r="B319" s="37"/>
      <c r="C319" s="22"/>
      <c r="D319" s="22"/>
      <c r="E319" s="22"/>
      <c r="F319" s="22"/>
    </row>
    <row r="320">
      <c r="A320" s="1"/>
      <c r="B320" s="37"/>
      <c r="C320" s="22"/>
      <c r="D320" s="22"/>
      <c r="E320" s="22"/>
      <c r="F320" s="22"/>
    </row>
    <row r="321">
      <c r="A321" s="1"/>
      <c r="B321" s="37"/>
      <c r="C321" s="22"/>
      <c r="D321" s="22"/>
      <c r="E321" s="22"/>
      <c r="F321" s="22"/>
    </row>
    <row r="322">
      <c r="A322" s="1"/>
      <c r="B322" s="37"/>
      <c r="C322" s="22"/>
      <c r="D322" s="22"/>
      <c r="E322" s="22"/>
      <c r="F322" s="22"/>
    </row>
    <row r="323">
      <c r="A323" s="1"/>
      <c r="B323" s="37"/>
      <c r="C323" s="22"/>
      <c r="D323" s="22"/>
      <c r="E323" s="22"/>
      <c r="F323" s="22"/>
    </row>
    <row r="324">
      <c r="A324" s="1"/>
      <c r="B324" s="37"/>
      <c r="C324" s="22"/>
      <c r="D324" s="22"/>
      <c r="E324" s="22"/>
      <c r="F324" s="22"/>
    </row>
    <row r="325">
      <c r="A325" s="1"/>
      <c r="B325" s="37"/>
      <c r="C325" s="22"/>
      <c r="D325" s="22"/>
      <c r="E325" s="22"/>
      <c r="F325" s="22"/>
    </row>
    <row r="326">
      <c r="A326" s="1"/>
      <c r="B326" s="37"/>
      <c r="C326" s="22"/>
      <c r="D326" s="22"/>
      <c r="E326" s="22"/>
      <c r="F326" s="22"/>
    </row>
    <row r="327">
      <c r="A327" s="1"/>
      <c r="B327" s="37"/>
      <c r="C327" s="22"/>
      <c r="D327" s="22"/>
      <c r="E327" s="22"/>
      <c r="F327" s="22"/>
    </row>
    <row r="328">
      <c r="A328" s="1"/>
      <c r="B328" s="37"/>
      <c r="C328" s="22"/>
      <c r="D328" s="22"/>
      <c r="E328" s="22"/>
      <c r="F328" s="22"/>
    </row>
    <row r="329">
      <c r="A329" s="1"/>
      <c r="B329" s="37"/>
      <c r="C329" s="22"/>
      <c r="D329" s="22"/>
      <c r="E329" s="22"/>
      <c r="F329" s="22"/>
    </row>
    <row r="330">
      <c r="A330" s="1"/>
      <c r="B330" s="37"/>
      <c r="C330" s="22"/>
      <c r="D330" s="22"/>
      <c r="E330" s="22"/>
      <c r="F330" s="22"/>
    </row>
    <row r="331">
      <c r="A331" s="1"/>
      <c r="B331" s="37"/>
      <c r="C331" s="22"/>
      <c r="D331" s="22"/>
      <c r="E331" s="22"/>
      <c r="F331" s="22"/>
    </row>
    <row r="332">
      <c r="A332" s="1"/>
      <c r="B332" s="37"/>
      <c r="C332" s="22"/>
      <c r="D332" s="22"/>
      <c r="E332" s="22"/>
      <c r="F332" s="22"/>
    </row>
    <row r="333">
      <c r="A333" s="1"/>
      <c r="B333" s="37"/>
      <c r="C333" s="22"/>
      <c r="D333" s="22"/>
      <c r="E333" s="22"/>
      <c r="F333" s="22"/>
    </row>
    <row r="334">
      <c r="A334" s="1"/>
      <c r="B334" s="37"/>
      <c r="C334" s="22"/>
      <c r="D334" s="22"/>
      <c r="E334" s="22"/>
      <c r="F334" s="22"/>
    </row>
    <row r="335">
      <c r="A335" s="1"/>
      <c r="B335" s="37"/>
      <c r="C335" s="22"/>
      <c r="D335" s="22"/>
      <c r="E335" s="22"/>
      <c r="F335" s="22"/>
    </row>
    <row r="336">
      <c r="A336" s="1"/>
      <c r="B336" s="37"/>
      <c r="C336" s="22"/>
      <c r="D336" s="22"/>
      <c r="E336" s="22"/>
      <c r="F336" s="22"/>
    </row>
    <row r="337">
      <c r="A337" s="1"/>
      <c r="B337" s="37"/>
      <c r="C337" s="22"/>
      <c r="D337" s="22"/>
      <c r="E337" s="22"/>
      <c r="F337" s="22"/>
    </row>
    <row r="338">
      <c r="A338" s="1"/>
      <c r="B338" s="37"/>
      <c r="C338" s="22"/>
      <c r="D338" s="22"/>
      <c r="E338" s="22"/>
      <c r="F338" s="22"/>
    </row>
    <row r="339">
      <c r="A339" s="1"/>
      <c r="B339" s="37"/>
      <c r="C339" s="22"/>
      <c r="D339" s="22"/>
      <c r="E339" s="22"/>
      <c r="F339" s="22"/>
    </row>
    <row r="340">
      <c r="A340" s="1"/>
      <c r="B340" s="37"/>
      <c r="C340" s="22"/>
      <c r="D340" s="22"/>
      <c r="E340" s="22"/>
      <c r="F340" s="22"/>
    </row>
    <row r="341">
      <c r="A341" s="1"/>
      <c r="B341" s="37"/>
      <c r="C341" s="22"/>
      <c r="D341" s="22"/>
      <c r="E341" s="22"/>
      <c r="F341" s="22"/>
    </row>
    <row r="342">
      <c r="A342" s="1"/>
      <c r="B342" s="37"/>
      <c r="C342" s="22"/>
      <c r="D342" s="22"/>
      <c r="E342" s="22"/>
      <c r="F342" s="22"/>
    </row>
    <row r="343">
      <c r="A343" s="1"/>
      <c r="B343" s="37"/>
      <c r="C343" s="22"/>
      <c r="D343" s="22"/>
      <c r="E343" s="22"/>
      <c r="F343" s="22"/>
    </row>
    <row r="344">
      <c r="A344" s="1"/>
      <c r="B344" s="37"/>
      <c r="C344" s="22"/>
      <c r="D344" s="22"/>
      <c r="E344" s="22"/>
      <c r="F344" s="22"/>
    </row>
    <row r="345">
      <c r="A345" s="1"/>
      <c r="B345" s="37"/>
      <c r="C345" s="22"/>
      <c r="D345" s="22"/>
      <c r="E345" s="22"/>
      <c r="F345" s="22"/>
    </row>
    <row r="346">
      <c r="A346" s="1"/>
      <c r="B346" s="37"/>
      <c r="C346" s="22"/>
      <c r="D346" s="22"/>
      <c r="E346" s="22"/>
      <c r="F346" s="22"/>
    </row>
    <row r="347">
      <c r="A347" s="1"/>
      <c r="B347" s="37"/>
      <c r="C347" s="22"/>
      <c r="D347" s="22"/>
      <c r="E347" s="22"/>
      <c r="F347" s="22"/>
    </row>
    <row r="348">
      <c r="A348" s="1"/>
      <c r="B348" s="37"/>
      <c r="C348" s="22"/>
      <c r="D348" s="22"/>
      <c r="E348" s="22"/>
      <c r="F348" s="22"/>
    </row>
    <row r="349">
      <c r="A349" s="1"/>
      <c r="B349" s="37"/>
      <c r="C349" s="22"/>
      <c r="D349" s="22"/>
      <c r="E349" s="22"/>
      <c r="F349" s="22"/>
    </row>
    <row r="350">
      <c r="A350" s="1"/>
      <c r="B350" s="37"/>
      <c r="C350" s="22"/>
      <c r="D350" s="22"/>
      <c r="E350" s="22"/>
      <c r="F350" s="22"/>
    </row>
    <row r="351">
      <c r="A351" s="1"/>
      <c r="B351" s="37"/>
      <c r="C351" s="22"/>
      <c r="D351" s="22"/>
      <c r="E351" s="22"/>
      <c r="F351" s="22"/>
    </row>
    <row r="352">
      <c r="A352" s="1"/>
      <c r="B352" s="37"/>
      <c r="C352" s="22"/>
      <c r="D352" s="22"/>
      <c r="E352" s="22"/>
      <c r="F352" s="22"/>
    </row>
    <row r="353">
      <c r="A353" s="1"/>
      <c r="B353" s="37"/>
      <c r="C353" s="22"/>
      <c r="D353" s="22"/>
      <c r="E353" s="22"/>
      <c r="F353" s="22"/>
    </row>
    <row r="354">
      <c r="A354" s="1"/>
      <c r="B354" s="37"/>
      <c r="C354" s="22"/>
      <c r="D354" s="22"/>
      <c r="E354" s="22"/>
      <c r="F354" s="22"/>
    </row>
    <row r="355">
      <c r="A355" s="1"/>
      <c r="B355" s="37"/>
      <c r="C355" s="22"/>
      <c r="D355" s="22"/>
      <c r="E355" s="22"/>
      <c r="F355" s="22"/>
    </row>
    <row r="356">
      <c r="A356" s="1"/>
      <c r="B356" s="37"/>
      <c r="C356" s="22"/>
      <c r="D356" s="22"/>
      <c r="E356" s="22"/>
      <c r="F356" s="22"/>
    </row>
    <row r="357">
      <c r="A357" s="1"/>
      <c r="B357" s="37"/>
      <c r="C357" s="22"/>
      <c r="D357" s="22"/>
      <c r="E357" s="22"/>
      <c r="F357" s="22"/>
    </row>
    <row r="358">
      <c r="A358" s="1"/>
      <c r="B358" s="37"/>
      <c r="C358" s="22"/>
      <c r="D358" s="22"/>
      <c r="E358" s="22"/>
      <c r="F358" s="22"/>
    </row>
    <row r="359">
      <c r="A359" s="1"/>
      <c r="B359" s="37"/>
      <c r="C359" s="22"/>
      <c r="D359" s="22"/>
      <c r="E359" s="22"/>
      <c r="F359" s="22"/>
    </row>
    <row r="360">
      <c r="A360" s="1"/>
      <c r="B360" s="37"/>
      <c r="C360" s="22"/>
      <c r="D360" s="22"/>
      <c r="E360" s="22"/>
      <c r="F360" s="22"/>
    </row>
    <row r="361">
      <c r="A361" s="1"/>
      <c r="B361" s="37"/>
      <c r="C361" s="22"/>
      <c r="D361" s="22"/>
      <c r="E361" s="22"/>
      <c r="F361" s="22"/>
    </row>
    <row r="362">
      <c r="A362" s="1"/>
      <c r="B362" s="37"/>
      <c r="C362" s="22"/>
      <c r="D362" s="22"/>
      <c r="E362" s="22"/>
      <c r="F362" s="22"/>
    </row>
    <row r="363">
      <c r="A363" s="1"/>
      <c r="B363" s="37"/>
      <c r="C363" s="22"/>
      <c r="D363" s="22"/>
      <c r="E363" s="22"/>
      <c r="F363" s="22"/>
    </row>
    <row r="364">
      <c r="A364" s="1"/>
      <c r="B364" s="37"/>
      <c r="C364" s="22"/>
      <c r="D364" s="22"/>
      <c r="E364" s="22"/>
      <c r="F364" s="22"/>
    </row>
    <row r="365">
      <c r="A365" s="1"/>
      <c r="B365" s="37"/>
      <c r="C365" s="22"/>
      <c r="D365" s="22"/>
      <c r="E365" s="22"/>
      <c r="F365" s="22"/>
    </row>
    <row r="366">
      <c r="A366" s="1"/>
      <c r="B366" s="37"/>
      <c r="C366" s="22"/>
      <c r="D366" s="22"/>
      <c r="E366" s="22"/>
      <c r="F366" s="22"/>
    </row>
    <row r="367">
      <c r="A367" s="1"/>
      <c r="B367" s="37"/>
      <c r="C367" s="22"/>
      <c r="D367" s="22"/>
      <c r="E367" s="22"/>
      <c r="F367" s="22"/>
    </row>
    <row r="368">
      <c r="A368" s="1"/>
      <c r="B368" s="37"/>
      <c r="C368" s="22"/>
      <c r="D368" s="22"/>
      <c r="E368" s="22"/>
      <c r="F368" s="22"/>
    </row>
    <row r="369">
      <c r="A369" s="1"/>
      <c r="B369" s="37"/>
      <c r="C369" s="22"/>
      <c r="D369" s="22"/>
      <c r="E369" s="22"/>
      <c r="F369" s="22"/>
    </row>
    <row r="370">
      <c r="A370" s="1"/>
      <c r="B370" s="37"/>
      <c r="C370" s="22"/>
      <c r="D370" s="22"/>
      <c r="E370" s="22"/>
      <c r="F370" s="22"/>
    </row>
    <row r="371">
      <c r="A371" s="1"/>
      <c r="B371" s="37"/>
      <c r="C371" s="22"/>
      <c r="D371" s="22"/>
      <c r="E371" s="22"/>
      <c r="F371" s="22"/>
    </row>
    <row r="372">
      <c r="A372" s="1"/>
      <c r="B372" s="37"/>
      <c r="C372" s="22"/>
      <c r="D372" s="22"/>
      <c r="E372" s="22"/>
      <c r="F372" s="22"/>
    </row>
    <row r="373">
      <c r="A373" s="1"/>
      <c r="B373" s="37"/>
      <c r="C373" s="22"/>
      <c r="D373" s="22"/>
      <c r="E373" s="22"/>
      <c r="F373" s="22"/>
    </row>
    <row r="374">
      <c r="A374" s="1"/>
      <c r="B374" s="37"/>
      <c r="C374" s="22"/>
      <c r="D374" s="22"/>
      <c r="E374" s="22"/>
      <c r="F374" s="22"/>
    </row>
    <row r="375">
      <c r="A375" s="1"/>
      <c r="B375" s="37"/>
      <c r="C375" s="22"/>
      <c r="D375" s="22"/>
      <c r="E375" s="22"/>
      <c r="F375" s="22"/>
    </row>
    <row r="376">
      <c r="A376" s="1"/>
      <c r="B376" s="37"/>
      <c r="C376" s="22"/>
      <c r="D376" s="22"/>
      <c r="E376" s="22"/>
      <c r="F376" s="22"/>
    </row>
    <row r="377">
      <c r="A377" s="1"/>
      <c r="B377" s="37"/>
      <c r="C377" s="22"/>
      <c r="D377" s="22"/>
      <c r="E377" s="22"/>
      <c r="F377" s="22"/>
    </row>
    <row r="378">
      <c r="A378" s="1"/>
      <c r="B378" s="37"/>
      <c r="C378" s="22"/>
      <c r="D378" s="22"/>
      <c r="E378" s="22"/>
      <c r="F378" s="22"/>
    </row>
    <row r="379">
      <c r="A379" s="1"/>
      <c r="B379" s="37"/>
      <c r="C379" s="22"/>
      <c r="D379" s="22"/>
      <c r="E379" s="22"/>
      <c r="F379" s="22"/>
    </row>
    <row r="380">
      <c r="A380" s="1"/>
      <c r="B380" s="37"/>
      <c r="C380" s="22"/>
      <c r="D380" s="22"/>
      <c r="E380" s="22"/>
      <c r="F380" s="22"/>
    </row>
    <row r="381">
      <c r="A381" s="1"/>
      <c r="B381" s="37"/>
      <c r="C381" s="22"/>
      <c r="D381" s="22"/>
      <c r="E381" s="22"/>
      <c r="F381" s="22"/>
    </row>
    <row r="382">
      <c r="A382" s="1"/>
      <c r="B382" s="37"/>
      <c r="C382" s="22"/>
      <c r="D382" s="22"/>
      <c r="E382" s="22"/>
      <c r="F382" s="22"/>
    </row>
    <row r="383">
      <c r="A383" s="1"/>
      <c r="B383" s="37"/>
      <c r="C383" s="22"/>
      <c r="D383" s="22"/>
      <c r="E383" s="22"/>
      <c r="F383" s="22"/>
    </row>
    <row r="384">
      <c r="A384" s="1"/>
      <c r="B384" s="37"/>
      <c r="C384" s="22"/>
      <c r="D384" s="22"/>
      <c r="E384" s="22"/>
      <c r="F384" s="22"/>
    </row>
    <row r="385">
      <c r="A385" s="1"/>
      <c r="B385" s="37"/>
      <c r="C385" s="22"/>
      <c r="D385" s="22"/>
      <c r="E385" s="22"/>
      <c r="F385" s="22"/>
    </row>
    <row r="386">
      <c r="A386" s="1"/>
      <c r="B386" s="37"/>
      <c r="C386" s="22"/>
      <c r="D386" s="22"/>
      <c r="E386" s="22"/>
      <c r="F386" s="22"/>
    </row>
    <row r="387">
      <c r="A387" s="1"/>
      <c r="B387" s="37"/>
      <c r="C387" s="22"/>
      <c r="D387" s="22"/>
      <c r="E387" s="22"/>
      <c r="F387" s="22"/>
    </row>
    <row r="388">
      <c r="A388" s="1"/>
      <c r="B388" s="37"/>
      <c r="C388" s="22"/>
      <c r="D388" s="22"/>
      <c r="E388" s="22"/>
      <c r="F388" s="22"/>
    </row>
    <row r="389">
      <c r="A389" s="1"/>
      <c r="B389" s="37"/>
      <c r="C389" s="22"/>
      <c r="D389" s="22"/>
      <c r="E389" s="22"/>
      <c r="F389" s="22"/>
    </row>
    <row r="390">
      <c r="A390" s="1"/>
      <c r="B390" s="37"/>
      <c r="C390" s="22"/>
      <c r="D390" s="22"/>
      <c r="E390" s="22"/>
      <c r="F390" s="22"/>
    </row>
    <row r="391">
      <c r="A391" s="1"/>
      <c r="B391" s="37"/>
      <c r="C391" s="22"/>
      <c r="D391" s="22"/>
      <c r="E391" s="22"/>
      <c r="F391" s="22"/>
    </row>
    <row r="392">
      <c r="A392" s="1"/>
      <c r="B392" s="37"/>
      <c r="C392" s="22"/>
      <c r="D392" s="22"/>
      <c r="E392" s="22"/>
      <c r="F392" s="22"/>
    </row>
    <row r="393">
      <c r="A393" s="1"/>
      <c r="B393" s="37"/>
      <c r="C393" s="22"/>
      <c r="D393" s="22"/>
      <c r="E393" s="22"/>
      <c r="F393" s="22"/>
    </row>
    <row r="394">
      <c r="A394" s="1"/>
      <c r="B394" s="37"/>
      <c r="C394" s="22"/>
      <c r="D394" s="22"/>
      <c r="E394" s="22"/>
      <c r="F394" s="22"/>
    </row>
    <row r="395">
      <c r="A395" s="1"/>
      <c r="B395" s="37"/>
      <c r="C395" s="22"/>
      <c r="D395" s="22"/>
      <c r="E395" s="22"/>
      <c r="F395" s="22"/>
    </row>
    <row r="396">
      <c r="A396" s="1"/>
      <c r="B396" s="37"/>
      <c r="C396" s="22"/>
      <c r="D396" s="22"/>
      <c r="E396" s="22"/>
      <c r="F396" s="22"/>
    </row>
    <row r="397">
      <c r="A397" s="1"/>
      <c r="B397" s="37"/>
      <c r="C397" s="22"/>
      <c r="D397" s="22"/>
      <c r="E397" s="22"/>
      <c r="F397" s="22"/>
    </row>
    <row r="398">
      <c r="A398" s="1"/>
      <c r="B398" s="37"/>
      <c r="C398" s="22"/>
      <c r="D398" s="22"/>
      <c r="E398" s="22"/>
      <c r="F398" s="22"/>
    </row>
    <row r="399">
      <c r="A399" s="1"/>
      <c r="B399" s="37"/>
      <c r="C399" s="22"/>
      <c r="D399" s="22"/>
      <c r="E399" s="22"/>
      <c r="F399" s="22"/>
    </row>
    <row r="400">
      <c r="A400" s="1"/>
      <c r="B400" s="37"/>
      <c r="C400" s="22"/>
      <c r="D400" s="22"/>
      <c r="E400" s="22"/>
      <c r="F400" s="22"/>
    </row>
    <row r="401">
      <c r="A401" s="1"/>
      <c r="B401" s="37"/>
      <c r="C401" s="22"/>
      <c r="D401" s="22"/>
      <c r="E401" s="22"/>
      <c r="F401" s="22"/>
    </row>
    <row r="402">
      <c r="A402" s="1"/>
      <c r="B402" s="37"/>
      <c r="C402" s="22"/>
      <c r="D402" s="22"/>
      <c r="E402" s="22"/>
      <c r="F402" s="22"/>
    </row>
    <row r="403">
      <c r="A403" s="1"/>
      <c r="B403" s="37"/>
      <c r="C403" s="22"/>
      <c r="D403" s="22"/>
      <c r="E403" s="22"/>
      <c r="F403" s="22"/>
    </row>
    <row r="404">
      <c r="A404" s="1"/>
      <c r="B404" s="37"/>
      <c r="C404" s="22"/>
      <c r="D404" s="22"/>
      <c r="E404" s="22"/>
      <c r="F404" s="22"/>
    </row>
    <row r="405">
      <c r="A405" s="1"/>
      <c r="B405" s="37"/>
      <c r="C405" s="22"/>
      <c r="D405" s="22"/>
      <c r="E405" s="22"/>
      <c r="F405" s="22"/>
    </row>
    <row r="406">
      <c r="A406" s="1"/>
      <c r="B406" s="37"/>
      <c r="C406" s="22"/>
      <c r="D406" s="22"/>
      <c r="E406" s="22"/>
      <c r="F406" s="22"/>
    </row>
    <row r="407">
      <c r="A407" s="1"/>
      <c r="B407" s="37"/>
      <c r="C407" s="22"/>
      <c r="D407" s="22"/>
      <c r="E407" s="22"/>
      <c r="F407" s="22"/>
    </row>
    <row r="408">
      <c r="A408" s="1"/>
      <c r="B408" s="37"/>
      <c r="C408" s="22"/>
      <c r="D408" s="22"/>
      <c r="E408" s="22"/>
      <c r="F408" s="22"/>
    </row>
    <row r="409">
      <c r="A409" s="1"/>
      <c r="B409" s="37"/>
      <c r="C409" s="22"/>
      <c r="D409" s="22"/>
      <c r="E409" s="22"/>
      <c r="F409" s="22"/>
    </row>
    <row r="410">
      <c r="A410" s="1"/>
      <c r="B410" s="37"/>
      <c r="C410" s="22"/>
      <c r="D410" s="22"/>
      <c r="E410" s="22"/>
      <c r="F410" s="22"/>
    </row>
    <row r="411">
      <c r="A411" s="1"/>
      <c r="B411" s="37"/>
      <c r="C411" s="22"/>
      <c r="D411" s="22"/>
      <c r="E411" s="22"/>
      <c r="F411" s="22"/>
    </row>
    <row r="412">
      <c r="A412" s="1"/>
      <c r="B412" s="37"/>
      <c r="C412" s="22"/>
      <c r="D412" s="22"/>
      <c r="E412" s="22"/>
      <c r="F412" s="22"/>
    </row>
    <row r="413">
      <c r="A413" s="1"/>
      <c r="B413" s="37"/>
      <c r="C413" s="22"/>
      <c r="D413" s="22"/>
      <c r="E413" s="22"/>
      <c r="F413" s="22"/>
    </row>
    <row r="414">
      <c r="A414" s="1"/>
      <c r="B414" s="37"/>
      <c r="C414" s="22"/>
      <c r="D414" s="22"/>
      <c r="E414" s="22"/>
      <c r="F414" s="22"/>
    </row>
    <row r="415">
      <c r="A415" s="1"/>
      <c r="B415" s="37"/>
      <c r="C415" s="22"/>
      <c r="D415" s="22"/>
      <c r="E415" s="22"/>
      <c r="F415" s="22"/>
    </row>
    <row r="416">
      <c r="A416" s="1"/>
      <c r="B416" s="37"/>
      <c r="C416" s="22"/>
      <c r="D416" s="22"/>
      <c r="E416" s="22"/>
      <c r="F416" s="22"/>
    </row>
    <row r="417">
      <c r="A417" s="1"/>
      <c r="B417" s="37"/>
      <c r="C417" s="22"/>
      <c r="D417" s="22"/>
      <c r="E417" s="22"/>
      <c r="F417" s="22"/>
    </row>
    <row r="418">
      <c r="A418" s="1"/>
      <c r="B418" s="37"/>
      <c r="C418" s="22"/>
      <c r="D418" s="22"/>
      <c r="E418" s="22"/>
      <c r="F418" s="22"/>
    </row>
    <row r="419">
      <c r="A419" s="1"/>
      <c r="B419" s="37"/>
      <c r="C419" s="22"/>
      <c r="D419" s="22"/>
      <c r="E419" s="22"/>
      <c r="F419" s="22"/>
    </row>
    <row r="420">
      <c r="A420" s="1"/>
      <c r="B420" s="37"/>
      <c r="C420" s="22"/>
      <c r="D420" s="22"/>
      <c r="E420" s="22"/>
      <c r="F420" s="22"/>
    </row>
    <row r="421">
      <c r="A421" s="1"/>
      <c r="B421" s="37"/>
      <c r="C421" s="22"/>
      <c r="D421" s="22"/>
      <c r="E421" s="22"/>
      <c r="F421" s="22"/>
    </row>
    <row r="422">
      <c r="A422" s="1"/>
      <c r="B422" s="37"/>
      <c r="C422" s="22"/>
      <c r="D422" s="22"/>
      <c r="E422" s="22"/>
      <c r="F422" s="22"/>
    </row>
    <row r="423">
      <c r="A423" s="1"/>
      <c r="B423" s="37"/>
      <c r="C423" s="22"/>
      <c r="D423" s="22"/>
      <c r="E423" s="22"/>
      <c r="F423" s="22"/>
    </row>
    <row r="424">
      <c r="A424" s="1"/>
      <c r="B424" s="37"/>
      <c r="C424" s="22"/>
      <c r="D424" s="22"/>
      <c r="E424" s="22"/>
      <c r="F424" s="22"/>
    </row>
    <row r="425">
      <c r="A425" s="1"/>
      <c r="B425" s="37"/>
      <c r="C425" s="22"/>
      <c r="D425" s="22"/>
      <c r="E425" s="22"/>
      <c r="F425" s="22"/>
    </row>
    <row r="426">
      <c r="A426" s="1"/>
      <c r="B426" s="37"/>
      <c r="C426" s="22"/>
      <c r="D426" s="22"/>
      <c r="E426" s="22"/>
      <c r="F426" s="22"/>
    </row>
    <row r="427">
      <c r="A427" s="1"/>
      <c r="B427" s="37"/>
      <c r="C427" s="22"/>
      <c r="D427" s="22"/>
      <c r="E427" s="22"/>
      <c r="F427" s="22"/>
    </row>
    <row r="428">
      <c r="A428" s="1"/>
      <c r="B428" s="37"/>
      <c r="C428" s="22"/>
      <c r="D428" s="22"/>
      <c r="E428" s="22"/>
      <c r="F428" s="22"/>
    </row>
    <row r="429">
      <c r="A429" s="1"/>
      <c r="B429" s="37"/>
      <c r="C429" s="22"/>
      <c r="D429" s="22"/>
      <c r="E429" s="22"/>
      <c r="F429" s="22"/>
    </row>
    <row r="430">
      <c r="A430" s="1"/>
      <c r="B430" s="37"/>
      <c r="C430" s="22"/>
      <c r="D430" s="22"/>
      <c r="E430" s="22"/>
      <c r="F430" s="22"/>
    </row>
    <row r="431">
      <c r="A431" s="1"/>
      <c r="B431" s="37"/>
      <c r="C431" s="22"/>
      <c r="D431" s="22"/>
      <c r="E431" s="22"/>
      <c r="F431" s="22"/>
    </row>
    <row r="432">
      <c r="A432" s="1"/>
      <c r="B432" s="37"/>
      <c r="C432" s="22"/>
      <c r="D432" s="22"/>
      <c r="E432" s="22"/>
      <c r="F432" s="22"/>
    </row>
    <row r="433">
      <c r="A433" s="1"/>
      <c r="B433" s="37"/>
      <c r="C433" s="22"/>
      <c r="D433" s="22"/>
      <c r="E433" s="22"/>
      <c r="F433" s="22"/>
    </row>
    <row r="434">
      <c r="A434" s="1"/>
      <c r="B434" s="37"/>
      <c r="C434" s="22"/>
      <c r="D434" s="22"/>
      <c r="E434" s="22"/>
      <c r="F434" s="22"/>
    </row>
    <row r="435">
      <c r="A435" s="1"/>
      <c r="B435" s="37"/>
      <c r="C435" s="22"/>
      <c r="D435" s="22"/>
      <c r="E435" s="22"/>
      <c r="F435" s="22"/>
    </row>
    <row r="436">
      <c r="A436" s="1"/>
      <c r="B436" s="37"/>
      <c r="C436" s="22"/>
      <c r="D436" s="22"/>
      <c r="E436" s="22"/>
      <c r="F436" s="22"/>
    </row>
    <row r="437">
      <c r="A437" s="1"/>
      <c r="B437" s="37"/>
      <c r="C437" s="22"/>
      <c r="D437" s="22"/>
      <c r="E437" s="22"/>
      <c r="F437" s="22"/>
    </row>
    <row r="438">
      <c r="A438" s="1"/>
      <c r="B438" s="37"/>
      <c r="C438" s="22"/>
      <c r="D438" s="22"/>
      <c r="E438" s="22"/>
      <c r="F438" s="22"/>
    </row>
    <row r="439">
      <c r="A439" s="1"/>
      <c r="B439" s="37"/>
      <c r="C439" s="22"/>
      <c r="D439" s="22"/>
      <c r="E439" s="22"/>
      <c r="F439" s="22"/>
    </row>
    <row r="440">
      <c r="A440" s="1"/>
      <c r="B440" s="37"/>
      <c r="C440" s="22"/>
      <c r="D440" s="22"/>
      <c r="E440" s="22"/>
      <c r="F440" s="22"/>
    </row>
    <row r="441">
      <c r="A441" s="1"/>
      <c r="B441" s="37"/>
      <c r="C441" s="22"/>
      <c r="D441" s="22"/>
      <c r="E441" s="22"/>
      <c r="F441" s="22"/>
    </row>
    <row r="442">
      <c r="A442" s="1"/>
      <c r="B442" s="37"/>
      <c r="C442" s="22"/>
      <c r="D442" s="22"/>
      <c r="E442" s="22"/>
      <c r="F442" s="22"/>
    </row>
    <row r="443">
      <c r="A443" s="1"/>
      <c r="B443" s="37"/>
      <c r="C443" s="22"/>
      <c r="D443" s="22"/>
      <c r="E443" s="22"/>
      <c r="F443" s="22"/>
    </row>
    <row r="444">
      <c r="A444" s="1"/>
      <c r="B444" s="37"/>
      <c r="C444" s="22"/>
      <c r="D444" s="22"/>
      <c r="E444" s="22"/>
      <c r="F444" s="22"/>
    </row>
    <row r="445">
      <c r="A445" s="1"/>
      <c r="B445" s="37"/>
      <c r="C445" s="22"/>
      <c r="D445" s="22"/>
      <c r="E445" s="22"/>
      <c r="F445" s="22"/>
    </row>
    <row r="446">
      <c r="A446" s="1"/>
      <c r="B446" s="37"/>
      <c r="C446" s="22"/>
      <c r="D446" s="22"/>
      <c r="E446" s="22"/>
      <c r="F446" s="22"/>
    </row>
    <row r="447">
      <c r="A447" s="1"/>
      <c r="B447" s="37"/>
      <c r="C447" s="22"/>
      <c r="D447" s="22"/>
      <c r="E447" s="22"/>
      <c r="F447" s="22"/>
    </row>
    <row r="448">
      <c r="A448" s="1"/>
      <c r="B448" s="37"/>
      <c r="C448" s="22"/>
      <c r="D448" s="22"/>
      <c r="E448" s="22"/>
      <c r="F448" s="22"/>
    </row>
    <row r="449">
      <c r="A449" s="1"/>
      <c r="B449" s="37"/>
      <c r="C449" s="22"/>
      <c r="D449" s="22"/>
      <c r="E449" s="22"/>
      <c r="F449" s="22"/>
    </row>
    <row r="450">
      <c r="A450" s="1"/>
      <c r="B450" s="37"/>
      <c r="C450" s="22"/>
      <c r="D450" s="22"/>
      <c r="E450" s="22"/>
      <c r="F450" s="22"/>
    </row>
    <row r="451">
      <c r="A451" s="1"/>
      <c r="B451" s="37"/>
      <c r="C451" s="22"/>
      <c r="D451" s="22"/>
      <c r="E451" s="22"/>
      <c r="F451" s="22"/>
    </row>
    <row r="452">
      <c r="A452" s="1"/>
      <c r="B452" s="37"/>
      <c r="C452" s="22"/>
      <c r="D452" s="22"/>
      <c r="E452" s="22"/>
      <c r="F452" s="22"/>
    </row>
    <row r="453">
      <c r="A453" s="1"/>
      <c r="B453" s="37"/>
      <c r="C453" s="22"/>
      <c r="D453" s="22"/>
      <c r="E453" s="22"/>
      <c r="F453" s="22"/>
    </row>
    <row r="454">
      <c r="A454" s="1"/>
      <c r="B454" s="37"/>
      <c r="C454" s="22"/>
      <c r="D454" s="22"/>
      <c r="E454" s="22"/>
      <c r="F454" s="22"/>
    </row>
    <row r="455">
      <c r="A455" s="1"/>
      <c r="B455" s="37"/>
      <c r="C455" s="22"/>
      <c r="D455" s="22"/>
      <c r="E455" s="22"/>
      <c r="F455" s="22"/>
    </row>
    <row r="456">
      <c r="A456" s="1"/>
      <c r="B456" s="37"/>
      <c r="C456" s="22"/>
      <c r="D456" s="22"/>
      <c r="E456" s="22"/>
      <c r="F456" s="22"/>
    </row>
    <row r="457">
      <c r="A457" s="1"/>
      <c r="B457" s="37"/>
      <c r="C457" s="22"/>
      <c r="D457" s="22"/>
      <c r="E457" s="22"/>
      <c r="F457" s="22"/>
    </row>
    <row r="458">
      <c r="A458" s="1"/>
      <c r="B458" s="37"/>
      <c r="C458" s="22"/>
      <c r="D458" s="22"/>
      <c r="E458" s="22"/>
      <c r="F458" s="22"/>
    </row>
    <row r="459">
      <c r="A459" s="1"/>
      <c r="B459" s="37"/>
      <c r="C459" s="22"/>
      <c r="D459" s="22"/>
      <c r="E459" s="22"/>
      <c r="F459" s="22"/>
    </row>
    <row r="460">
      <c r="A460" s="1"/>
      <c r="B460" s="37"/>
      <c r="C460" s="22"/>
      <c r="D460" s="22"/>
      <c r="E460" s="22"/>
      <c r="F460" s="22"/>
    </row>
    <row r="461">
      <c r="A461" s="1"/>
      <c r="B461" s="37"/>
      <c r="C461" s="22"/>
      <c r="D461" s="22"/>
      <c r="E461" s="22"/>
      <c r="F461" s="22"/>
    </row>
    <row r="462">
      <c r="A462" s="1"/>
      <c r="B462" s="37"/>
      <c r="C462" s="22"/>
      <c r="D462" s="22"/>
      <c r="E462" s="22"/>
      <c r="F462" s="22"/>
    </row>
    <row r="463">
      <c r="A463" s="1"/>
      <c r="B463" s="37"/>
      <c r="C463" s="22"/>
      <c r="D463" s="22"/>
      <c r="E463" s="22"/>
      <c r="F463" s="22"/>
    </row>
    <row r="464">
      <c r="A464" s="1"/>
      <c r="B464" s="37"/>
      <c r="C464" s="22"/>
      <c r="D464" s="22"/>
      <c r="E464" s="22"/>
      <c r="F464" s="22"/>
    </row>
    <row r="465">
      <c r="A465" s="1"/>
      <c r="B465" s="37"/>
      <c r="C465" s="22"/>
      <c r="D465" s="22"/>
      <c r="E465" s="22"/>
      <c r="F465" s="22"/>
    </row>
    <row r="466">
      <c r="A466" s="1"/>
      <c r="B466" s="37"/>
      <c r="C466" s="22"/>
      <c r="D466" s="22"/>
      <c r="E466" s="22"/>
      <c r="F466" s="22"/>
    </row>
    <row r="467">
      <c r="A467" s="1"/>
      <c r="B467" s="37"/>
      <c r="C467" s="22"/>
      <c r="D467" s="22"/>
      <c r="E467" s="22"/>
      <c r="F467" s="22"/>
    </row>
    <row r="468">
      <c r="A468" s="1"/>
      <c r="B468" s="37"/>
      <c r="C468" s="22"/>
      <c r="D468" s="22"/>
      <c r="E468" s="22"/>
      <c r="F468" s="22"/>
    </row>
    <row r="469">
      <c r="A469" s="1"/>
      <c r="B469" s="37"/>
      <c r="C469" s="22"/>
      <c r="D469" s="22"/>
      <c r="E469" s="22"/>
      <c r="F469" s="22"/>
    </row>
    <row r="470">
      <c r="A470" s="1"/>
      <c r="B470" s="37"/>
      <c r="C470" s="22"/>
      <c r="D470" s="22"/>
      <c r="E470" s="22"/>
      <c r="F470" s="22"/>
    </row>
    <row r="471">
      <c r="A471" s="1"/>
      <c r="B471" s="37"/>
      <c r="C471" s="22"/>
      <c r="D471" s="22"/>
      <c r="E471" s="22"/>
      <c r="F471" s="22"/>
    </row>
    <row r="472">
      <c r="A472" s="1"/>
      <c r="B472" s="37"/>
      <c r="C472" s="22"/>
      <c r="D472" s="22"/>
      <c r="E472" s="22"/>
      <c r="F472" s="22"/>
    </row>
    <row r="473">
      <c r="A473" s="1"/>
      <c r="B473" s="37"/>
      <c r="C473" s="22"/>
      <c r="D473" s="22"/>
      <c r="E473" s="22"/>
      <c r="F473" s="22"/>
    </row>
    <row r="474">
      <c r="A474" s="1"/>
      <c r="B474" s="37"/>
      <c r="C474" s="22"/>
      <c r="D474" s="22"/>
      <c r="E474" s="22"/>
      <c r="F474" s="22"/>
    </row>
    <row r="475">
      <c r="A475" s="1"/>
      <c r="B475" s="37"/>
      <c r="C475" s="22"/>
      <c r="D475" s="22"/>
      <c r="E475" s="22"/>
      <c r="F475" s="22"/>
    </row>
    <row r="476">
      <c r="A476" s="1"/>
      <c r="B476" s="37"/>
      <c r="C476" s="22"/>
      <c r="D476" s="22"/>
      <c r="E476" s="22"/>
      <c r="F476" s="22"/>
    </row>
    <row r="477">
      <c r="A477" s="1"/>
      <c r="B477" s="37"/>
      <c r="C477" s="22"/>
      <c r="D477" s="22"/>
      <c r="E477" s="22"/>
      <c r="F477" s="22"/>
    </row>
    <row r="478">
      <c r="A478" s="1"/>
      <c r="B478" s="37"/>
      <c r="C478" s="22"/>
      <c r="D478" s="22"/>
      <c r="E478" s="22"/>
      <c r="F478" s="22"/>
    </row>
    <row r="479">
      <c r="A479" s="1"/>
      <c r="B479" s="37"/>
      <c r="C479" s="22"/>
      <c r="D479" s="22"/>
      <c r="E479" s="22"/>
      <c r="F479" s="22"/>
    </row>
    <row r="480">
      <c r="A480" s="1"/>
      <c r="B480" s="37"/>
      <c r="C480" s="22"/>
      <c r="D480" s="22"/>
      <c r="E480" s="22"/>
      <c r="F480" s="22"/>
    </row>
    <row r="481">
      <c r="A481" s="1"/>
      <c r="B481" s="37"/>
      <c r="C481" s="22"/>
      <c r="D481" s="22"/>
      <c r="E481" s="22"/>
      <c r="F481" s="22"/>
    </row>
    <row r="482">
      <c r="A482" s="1"/>
      <c r="B482" s="37"/>
      <c r="C482" s="22"/>
      <c r="D482" s="22"/>
      <c r="E482" s="22"/>
      <c r="F482" s="22"/>
    </row>
    <row r="483">
      <c r="A483" s="1"/>
      <c r="B483" s="37"/>
      <c r="C483" s="22"/>
      <c r="D483" s="22"/>
      <c r="E483" s="22"/>
      <c r="F483" s="22"/>
    </row>
    <row r="484">
      <c r="A484" s="1"/>
      <c r="B484" s="37"/>
      <c r="C484" s="22"/>
      <c r="D484" s="22"/>
      <c r="E484" s="22"/>
      <c r="F484" s="22"/>
    </row>
    <row r="485">
      <c r="A485" s="1"/>
      <c r="B485" s="37"/>
      <c r="C485" s="22"/>
      <c r="D485" s="22"/>
      <c r="E485" s="22"/>
      <c r="F485" s="22"/>
    </row>
    <row r="486">
      <c r="A486" s="1"/>
      <c r="B486" s="37"/>
      <c r="C486" s="22"/>
      <c r="D486" s="22"/>
      <c r="E486" s="22"/>
      <c r="F486" s="22"/>
    </row>
    <row r="487">
      <c r="A487" s="1"/>
      <c r="B487" s="37"/>
      <c r="C487" s="22"/>
      <c r="D487" s="22"/>
      <c r="E487" s="22"/>
      <c r="F487" s="22"/>
    </row>
    <row r="488">
      <c r="A488" s="1"/>
      <c r="B488" s="37"/>
      <c r="C488" s="22"/>
      <c r="D488" s="22"/>
      <c r="E488" s="22"/>
      <c r="F488" s="22"/>
    </row>
    <row r="489">
      <c r="A489" s="1"/>
      <c r="B489" s="37"/>
      <c r="C489" s="22"/>
      <c r="D489" s="22"/>
      <c r="E489" s="22"/>
      <c r="F489" s="22"/>
    </row>
    <row r="490">
      <c r="A490" s="1"/>
      <c r="B490" s="37"/>
      <c r="C490" s="22"/>
      <c r="D490" s="22"/>
      <c r="E490" s="22"/>
      <c r="F490" s="22"/>
    </row>
    <row r="491">
      <c r="A491" s="1"/>
      <c r="B491" s="37"/>
      <c r="C491" s="22"/>
      <c r="D491" s="22"/>
      <c r="E491" s="22"/>
      <c r="F491" s="22"/>
    </row>
    <row r="492">
      <c r="A492" s="1"/>
      <c r="B492" s="37"/>
      <c r="C492" s="22"/>
      <c r="D492" s="22"/>
      <c r="E492" s="22"/>
      <c r="F492" s="22"/>
    </row>
    <row r="493">
      <c r="A493" s="1"/>
      <c r="B493" s="37"/>
      <c r="C493" s="22"/>
      <c r="D493" s="22"/>
      <c r="E493" s="22"/>
      <c r="F493" s="22"/>
    </row>
    <row r="494">
      <c r="A494" s="1"/>
      <c r="B494" s="37"/>
      <c r="C494" s="22"/>
      <c r="D494" s="22"/>
      <c r="E494" s="22"/>
      <c r="F494" s="22"/>
    </row>
    <row r="495">
      <c r="A495" s="1"/>
      <c r="B495" s="37"/>
      <c r="C495" s="22"/>
      <c r="D495" s="22"/>
      <c r="E495" s="22"/>
      <c r="F495" s="22"/>
    </row>
    <row r="496">
      <c r="A496" s="1"/>
      <c r="B496" s="37"/>
      <c r="C496" s="22"/>
      <c r="D496" s="22"/>
      <c r="E496" s="22"/>
      <c r="F496" s="22"/>
    </row>
    <row r="497">
      <c r="A497" s="1"/>
      <c r="B497" s="37"/>
      <c r="C497" s="22"/>
      <c r="D497" s="22"/>
      <c r="E497" s="22"/>
      <c r="F497" s="22"/>
    </row>
    <row r="498">
      <c r="A498" s="1"/>
      <c r="B498" s="37"/>
      <c r="C498" s="22"/>
      <c r="D498" s="22"/>
      <c r="E498" s="22"/>
      <c r="F498" s="22"/>
    </row>
    <row r="499">
      <c r="A499" s="1"/>
      <c r="B499" s="37"/>
      <c r="C499" s="22"/>
      <c r="D499" s="22"/>
      <c r="E499" s="22"/>
      <c r="F499" s="22"/>
    </row>
    <row r="500">
      <c r="A500" s="1"/>
      <c r="B500" s="37"/>
      <c r="C500" s="22"/>
      <c r="D500" s="22"/>
      <c r="E500" s="22"/>
      <c r="F500" s="22"/>
    </row>
    <row r="501">
      <c r="A501" s="1"/>
      <c r="B501" s="37"/>
      <c r="C501" s="22"/>
      <c r="D501" s="22"/>
      <c r="E501" s="22"/>
      <c r="F501" s="22"/>
    </row>
    <row r="502">
      <c r="A502" s="1"/>
      <c r="B502" s="37"/>
      <c r="C502" s="22"/>
      <c r="D502" s="22"/>
      <c r="E502" s="22"/>
      <c r="F502" s="22"/>
    </row>
    <row r="503">
      <c r="A503" s="1"/>
      <c r="B503" s="37"/>
      <c r="C503" s="22"/>
      <c r="D503" s="22"/>
      <c r="E503" s="22"/>
      <c r="F503" s="22"/>
    </row>
    <row r="504">
      <c r="A504" s="1"/>
      <c r="B504" s="37"/>
      <c r="C504" s="22"/>
      <c r="D504" s="22"/>
      <c r="E504" s="22"/>
      <c r="F504" s="22"/>
    </row>
    <row r="505">
      <c r="A505" s="1"/>
      <c r="B505" s="37"/>
      <c r="C505" s="22"/>
      <c r="D505" s="22"/>
      <c r="E505" s="22"/>
      <c r="F505" s="22"/>
    </row>
    <row r="506">
      <c r="A506" s="1"/>
      <c r="B506" s="37"/>
      <c r="C506" s="22"/>
      <c r="D506" s="22"/>
      <c r="E506" s="22"/>
      <c r="F506" s="22"/>
    </row>
    <row r="507">
      <c r="A507" s="1"/>
      <c r="B507" s="37"/>
      <c r="C507" s="22"/>
      <c r="D507" s="22"/>
      <c r="E507" s="22"/>
      <c r="F507" s="22"/>
    </row>
    <row r="508">
      <c r="A508" s="1"/>
      <c r="B508" s="37"/>
      <c r="C508" s="22"/>
      <c r="D508" s="22"/>
      <c r="E508" s="22"/>
      <c r="F508" s="22"/>
    </row>
    <row r="509">
      <c r="A509" s="1"/>
      <c r="B509" s="37"/>
      <c r="C509" s="22"/>
      <c r="D509" s="22"/>
      <c r="E509" s="22"/>
      <c r="F509" s="22"/>
    </row>
    <row r="510">
      <c r="A510" s="1"/>
      <c r="B510" s="37"/>
      <c r="C510" s="22"/>
      <c r="D510" s="22"/>
      <c r="E510" s="22"/>
      <c r="F510" s="22"/>
    </row>
    <row r="511">
      <c r="A511" s="1"/>
      <c r="B511" s="37"/>
      <c r="C511" s="22"/>
      <c r="D511" s="22"/>
      <c r="E511" s="22"/>
      <c r="F511" s="22"/>
    </row>
    <row r="512">
      <c r="A512" s="1"/>
      <c r="B512" s="37"/>
      <c r="C512" s="22"/>
      <c r="D512" s="22"/>
      <c r="E512" s="22"/>
      <c r="F512" s="22"/>
    </row>
    <row r="513">
      <c r="A513" s="1"/>
      <c r="B513" s="37"/>
      <c r="C513" s="22"/>
      <c r="D513" s="22"/>
      <c r="E513" s="22"/>
      <c r="F513" s="22"/>
    </row>
    <row r="514">
      <c r="A514" s="1"/>
      <c r="B514" s="37"/>
      <c r="C514" s="22"/>
      <c r="D514" s="22"/>
      <c r="E514" s="22"/>
      <c r="F514" s="22"/>
    </row>
    <row r="515">
      <c r="A515" s="1"/>
      <c r="B515" s="37"/>
      <c r="C515" s="22"/>
      <c r="D515" s="22"/>
      <c r="E515" s="22"/>
      <c r="F515" s="22"/>
    </row>
    <row r="516">
      <c r="A516" s="1"/>
      <c r="B516" s="37"/>
      <c r="C516" s="22"/>
      <c r="D516" s="22"/>
      <c r="E516" s="22"/>
      <c r="F516" s="22"/>
    </row>
    <row r="517">
      <c r="A517" s="1"/>
      <c r="B517" s="37"/>
      <c r="C517" s="22"/>
      <c r="D517" s="22"/>
      <c r="E517" s="22"/>
      <c r="F517" s="22"/>
    </row>
    <row r="518">
      <c r="A518" s="1"/>
      <c r="B518" s="37"/>
      <c r="C518" s="22"/>
      <c r="D518" s="22"/>
      <c r="E518" s="22"/>
      <c r="F518" s="22"/>
    </row>
    <row r="519">
      <c r="A519" s="1"/>
      <c r="B519" s="37"/>
      <c r="C519" s="22"/>
      <c r="D519" s="22"/>
      <c r="E519" s="22"/>
      <c r="F519" s="22"/>
    </row>
    <row r="520">
      <c r="A520" s="1"/>
      <c r="B520" s="37"/>
      <c r="C520" s="22"/>
      <c r="D520" s="22"/>
      <c r="E520" s="22"/>
      <c r="F520" s="22"/>
    </row>
    <row r="521">
      <c r="A521" s="1"/>
      <c r="B521" s="37"/>
      <c r="C521" s="22"/>
      <c r="D521" s="22"/>
      <c r="E521" s="22"/>
      <c r="F521" s="22"/>
    </row>
    <row r="522">
      <c r="A522" s="1"/>
      <c r="B522" s="37"/>
      <c r="C522" s="22"/>
      <c r="D522" s="22"/>
      <c r="E522" s="22"/>
      <c r="F522" s="22"/>
    </row>
    <row r="523">
      <c r="A523" s="1"/>
      <c r="B523" s="37"/>
      <c r="C523" s="22"/>
      <c r="D523" s="22"/>
      <c r="E523" s="22"/>
      <c r="F523" s="22"/>
    </row>
    <row r="524">
      <c r="A524" s="1"/>
      <c r="B524" s="37"/>
      <c r="C524" s="22"/>
      <c r="D524" s="22"/>
      <c r="E524" s="22"/>
      <c r="F524" s="22"/>
    </row>
    <row r="525">
      <c r="A525" s="1"/>
      <c r="B525" s="37"/>
      <c r="C525" s="22"/>
      <c r="D525" s="22"/>
      <c r="E525" s="22"/>
      <c r="F525" s="22"/>
    </row>
    <row r="526">
      <c r="A526" s="1"/>
      <c r="B526" s="37"/>
      <c r="C526" s="22"/>
      <c r="D526" s="22"/>
      <c r="E526" s="22"/>
      <c r="F526" s="22"/>
    </row>
    <row r="527">
      <c r="A527" s="1"/>
      <c r="B527" s="37"/>
      <c r="C527" s="22"/>
      <c r="D527" s="22"/>
      <c r="E527" s="22"/>
      <c r="F527" s="22"/>
    </row>
    <row r="528">
      <c r="A528" s="1"/>
      <c r="B528" s="37"/>
      <c r="C528" s="22"/>
      <c r="D528" s="22"/>
      <c r="E528" s="22"/>
      <c r="F528" s="22"/>
    </row>
    <row r="529">
      <c r="A529" s="1"/>
      <c r="B529" s="37"/>
      <c r="C529" s="22"/>
      <c r="D529" s="22"/>
      <c r="E529" s="22"/>
      <c r="F529" s="22"/>
    </row>
    <row r="530">
      <c r="A530" s="1"/>
      <c r="B530" s="37"/>
      <c r="C530" s="22"/>
      <c r="D530" s="22"/>
      <c r="E530" s="22"/>
      <c r="F530" s="22"/>
    </row>
    <row r="531">
      <c r="A531" s="1"/>
      <c r="B531" s="37"/>
      <c r="C531" s="22"/>
      <c r="D531" s="22"/>
      <c r="E531" s="22"/>
      <c r="F531" s="22"/>
    </row>
    <row r="532">
      <c r="A532" s="1"/>
      <c r="B532" s="37"/>
      <c r="C532" s="22"/>
      <c r="D532" s="22"/>
      <c r="E532" s="22"/>
      <c r="F532" s="22"/>
    </row>
    <row r="533">
      <c r="A533" s="1"/>
      <c r="B533" s="37"/>
      <c r="C533" s="22"/>
      <c r="D533" s="22"/>
      <c r="E533" s="22"/>
      <c r="F533" s="22"/>
    </row>
    <row r="534">
      <c r="A534" s="1"/>
      <c r="B534" s="37"/>
      <c r="C534" s="22"/>
      <c r="D534" s="22"/>
      <c r="E534" s="22"/>
      <c r="F534" s="22"/>
    </row>
    <row r="535">
      <c r="A535" s="1"/>
      <c r="B535" s="37"/>
      <c r="C535" s="22"/>
      <c r="D535" s="22"/>
      <c r="E535" s="22"/>
      <c r="F535" s="22"/>
    </row>
    <row r="536">
      <c r="A536" s="1"/>
      <c r="B536" s="37"/>
      <c r="C536" s="22"/>
      <c r="D536" s="22"/>
      <c r="E536" s="22"/>
      <c r="F536" s="22"/>
    </row>
    <row r="537">
      <c r="A537" s="1"/>
      <c r="B537" s="37"/>
      <c r="C537" s="22"/>
      <c r="D537" s="22"/>
      <c r="E537" s="22"/>
      <c r="F537" s="22"/>
    </row>
    <row r="538">
      <c r="A538" s="1"/>
      <c r="B538" s="37"/>
      <c r="C538" s="22"/>
      <c r="D538" s="22"/>
      <c r="E538" s="22"/>
      <c r="F538" s="22"/>
    </row>
    <row r="539">
      <c r="A539" s="1"/>
      <c r="B539" s="37"/>
      <c r="C539" s="22"/>
      <c r="D539" s="22"/>
      <c r="E539" s="22"/>
      <c r="F539" s="22"/>
    </row>
    <row r="540">
      <c r="A540" s="1"/>
      <c r="B540" s="37"/>
      <c r="C540" s="22"/>
      <c r="D540" s="22"/>
      <c r="E540" s="22"/>
      <c r="F540" s="22"/>
    </row>
    <row r="541">
      <c r="A541" s="1"/>
      <c r="B541" s="37"/>
      <c r="C541" s="22"/>
      <c r="D541" s="22"/>
      <c r="E541" s="22"/>
      <c r="F541" s="22"/>
    </row>
    <row r="542">
      <c r="A542" s="1"/>
      <c r="B542" s="37"/>
      <c r="C542" s="22"/>
      <c r="D542" s="22"/>
      <c r="E542" s="22"/>
      <c r="F542" s="22"/>
    </row>
    <row r="543">
      <c r="A543" s="1"/>
      <c r="B543" s="37"/>
      <c r="C543" s="22"/>
      <c r="D543" s="22"/>
      <c r="E543" s="22"/>
      <c r="F543" s="22"/>
    </row>
    <row r="544">
      <c r="A544" s="1"/>
      <c r="B544" s="37"/>
      <c r="C544" s="22"/>
      <c r="D544" s="22"/>
      <c r="E544" s="22"/>
      <c r="F544" s="22"/>
    </row>
    <row r="545">
      <c r="A545" s="1"/>
      <c r="B545" s="37"/>
      <c r="C545" s="22"/>
      <c r="D545" s="22"/>
      <c r="E545" s="22"/>
      <c r="F545" s="22"/>
    </row>
    <row r="546">
      <c r="A546" s="1"/>
      <c r="B546" s="37"/>
      <c r="C546" s="22"/>
      <c r="D546" s="22"/>
      <c r="E546" s="22"/>
      <c r="F546" s="22"/>
    </row>
    <row r="547">
      <c r="A547" s="1"/>
      <c r="B547" s="37"/>
      <c r="C547" s="22"/>
      <c r="D547" s="22"/>
      <c r="E547" s="22"/>
      <c r="F547" s="22"/>
    </row>
    <row r="548">
      <c r="A548" s="1"/>
      <c r="B548" s="37"/>
      <c r="C548" s="22"/>
      <c r="D548" s="22"/>
      <c r="E548" s="22"/>
      <c r="F548" s="22"/>
    </row>
    <row r="549">
      <c r="A549" s="1"/>
      <c r="B549" s="37"/>
      <c r="C549" s="22"/>
      <c r="D549" s="22"/>
      <c r="E549" s="22"/>
      <c r="F549" s="22"/>
    </row>
    <row r="550">
      <c r="A550" s="1"/>
      <c r="B550" s="37"/>
      <c r="C550" s="22"/>
      <c r="D550" s="22"/>
      <c r="E550" s="22"/>
      <c r="F550" s="22"/>
    </row>
    <row r="551">
      <c r="A551" s="1"/>
      <c r="B551" s="37"/>
      <c r="C551" s="22"/>
      <c r="D551" s="22"/>
      <c r="E551" s="22"/>
      <c r="F551" s="22"/>
    </row>
    <row r="552">
      <c r="A552" s="1"/>
      <c r="B552" s="37"/>
      <c r="C552" s="22"/>
      <c r="D552" s="22"/>
      <c r="E552" s="22"/>
      <c r="F552" s="22"/>
    </row>
    <row r="553">
      <c r="A553" s="1"/>
      <c r="B553" s="37"/>
      <c r="C553" s="22"/>
      <c r="D553" s="22"/>
      <c r="E553" s="22"/>
      <c r="F553" s="22"/>
    </row>
    <row r="554">
      <c r="A554" s="1"/>
      <c r="B554" s="37"/>
      <c r="C554" s="22"/>
      <c r="D554" s="22"/>
      <c r="E554" s="22"/>
      <c r="F554" s="22"/>
    </row>
    <row r="555">
      <c r="A555" s="1"/>
      <c r="B555" s="37"/>
      <c r="C555" s="22"/>
      <c r="D555" s="22"/>
      <c r="E555" s="22"/>
      <c r="F555" s="22"/>
    </row>
    <row r="556">
      <c r="A556" s="1"/>
      <c r="B556" s="37"/>
      <c r="C556" s="22"/>
      <c r="D556" s="22"/>
      <c r="E556" s="22"/>
      <c r="F556" s="22"/>
    </row>
    <row r="557">
      <c r="A557" s="1"/>
      <c r="B557" s="37"/>
      <c r="C557" s="22"/>
      <c r="D557" s="22"/>
      <c r="E557" s="22"/>
      <c r="F557" s="22"/>
    </row>
    <row r="558">
      <c r="A558" s="1"/>
      <c r="B558" s="37"/>
      <c r="C558" s="22"/>
      <c r="D558" s="22"/>
      <c r="E558" s="22"/>
      <c r="F558" s="22"/>
    </row>
    <row r="559">
      <c r="A559" s="1"/>
      <c r="B559" s="37"/>
      <c r="C559" s="22"/>
      <c r="D559" s="22"/>
      <c r="E559" s="22"/>
      <c r="F559" s="22"/>
    </row>
    <row r="560">
      <c r="A560" s="1"/>
      <c r="B560" s="37"/>
      <c r="C560" s="22"/>
      <c r="D560" s="22"/>
      <c r="E560" s="22"/>
      <c r="F560" s="22"/>
    </row>
    <row r="561">
      <c r="A561" s="1"/>
      <c r="B561" s="37"/>
      <c r="C561" s="22"/>
      <c r="D561" s="22"/>
      <c r="E561" s="22"/>
      <c r="F561" s="22"/>
    </row>
    <row r="562">
      <c r="A562" s="1"/>
      <c r="B562" s="37"/>
      <c r="C562" s="22"/>
      <c r="D562" s="22"/>
      <c r="E562" s="22"/>
      <c r="F562" s="22"/>
    </row>
    <row r="563">
      <c r="A563" s="1"/>
      <c r="B563" s="37"/>
      <c r="C563" s="22"/>
      <c r="D563" s="22"/>
      <c r="E563" s="22"/>
      <c r="F563" s="22"/>
    </row>
    <row r="564">
      <c r="A564" s="1"/>
      <c r="B564" s="37"/>
      <c r="C564" s="22"/>
      <c r="D564" s="22"/>
      <c r="E564" s="22"/>
      <c r="F564" s="22"/>
    </row>
    <row r="565">
      <c r="A565" s="1"/>
      <c r="B565" s="37"/>
      <c r="C565" s="22"/>
      <c r="D565" s="22"/>
      <c r="E565" s="22"/>
      <c r="F565" s="22"/>
    </row>
    <row r="566">
      <c r="A566" s="1"/>
      <c r="B566" s="37"/>
      <c r="C566" s="22"/>
      <c r="D566" s="22"/>
      <c r="E566" s="22"/>
      <c r="F566" s="22"/>
    </row>
    <row r="567">
      <c r="A567" s="1"/>
      <c r="B567" s="37"/>
      <c r="C567" s="22"/>
      <c r="D567" s="22"/>
      <c r="E567" s="22"/>
      <c r="F567" s="22"/>
    </row>
    <row r="568">
      <c r="A568" s="1"/>
      <c r="B568" s="37"/>
      <c r="C568" s="22"/>
      <c r="D568" s="22"/>
      <c r="E568" s="22"/>
      <c r="F568" s="22"/>
    </row>
    <row r="569">
      <c r="A569" s="1"/>
      <c r="B569" s="37"/>
      <c r="C569" s="22"/>
      <c r="D569" s="22"/>
      <c r="E569" s="22"/>
      <c r="F569" s="22"/>
    </row>
    <row r="570">
      <c r="A570" s="1"/>
      <c r="B570" s="37"/>
      <c r="C570" s="22"/>
      <c r="D570" s="22"/>
      <c r="E570" s="22"/>
      <c r="F570" s="22"/>
    </row>
    <row r="571">
      <c r="A571" s="1"/>
      <c r="B571" s="37"/>
      <c r="C571" s="22"/>
      <c r="D571" s="22"/>
      <c r="E571" s="22"/>
      <c r="F571" s="22"/>
    </row>
    <row r="572">
      <c r="A572" s="1"/>
      <c r="B572" s="37"/>
      <c r="C572" s="22"/>
      <c r="D572" s="22"/>
      <c r="E572" s="22"/>
      <c r="F572" s="22"/>
    </row>
    <row r="573">
      <c r="A573" s="1"/>
      <c r="B573" s="37"/>
      <c r="C573" s="22"/>
      <c r="D573" s="22"/>
      <c r="E573" s="22"/>
      <c r="F573" s="22"/>
    </row>
    <row r="574">
      <c r="A574" s="1"/>
      <c r="B574" s="37"/>
      <c r="C574" s="22"/>
      <c r="D574" s="22"/>
      <c r="E574" s="22"/>
      <c r="F574" s="22"/>
    </row>
    <row r="575">
      <c r="A575" s="1"/>
      <c r="B575" s="37"/>
      <c r="C575" s="22"/>
      <c r="D575" s="22"/>
      <c r="E575" s="22"/>
      <c r="F575" s="22"/>
    </row>
    <row r="576">
      <c r="A576" s="1"/>
      <c r="B576" s="37"/>
      <c r="C576" s="22"/>
      <c r="D576" s="22"/>
      <c r="E576" s="22"/>
      <c r="F576" s="22"/>
    </row>
    <row r="577">
      <c r="A577" s="1"/>
      <c r="B577" s="37"/>
      <c r="C577" s="22"/>
      <c r="D577" s="22"/>
      <c r="E577" s="22"/>
      <c r="F577" s="22"/>
    </row>
    <row r="578">
      <c r="A578" s="1"/>
      <c r="B578" s="37"/>
      <c r="C578" s="22"/>
      <c r="D578" s="22"/>
      <c r="E578" s="22"/>
      <c r="F578" s="22"/>
    </row>
    <row r="579">
      <c r="A579" s="1"/>
      <c r="B579" s="37"/>
      <c r="C579" s="22"/>
      <c r="D579" s="22"/>
      <c r="E579" s="22"/>
      <c r="F579" s="22"/>
    </row>
    <row r="580">
      <c r="A580" s="1"/>
      <c r="B580" s="37"/>
      <c r="C580" s="22"/>
      <c r="D580" s="22"/>
      <c r="E580" s="22"/>
      <c r="F580" s="22"/>
    </row>
    <row r="581">
      <c r="A581" s="1"/>
      <c r="B581" s="37"/>
      <c r="C581" s="22"/>
      <c r="D581" s="22"/>
      <c r="E581" s="22"/>
      <c r="F581" s="22"/>
    </row>
    <row r="582">
      <c r="A582" s="1"/>
      <c r="B582" s="37"/>
      <c r="C582" s="22"/>
      <c r="D582" s="22"/>
      <c r="E582" s="22"/>
      <c r="F582" s="22"/>
    </row>
    <row r="583">
      <c r="A583" s="1"/>
      <c r="B583" s="37"/>
      <c r="C583" s="22"/>
      <c r="D583" s="22"/>
      <c r="E583" s="22"/>
      <c r="F583" s="22"/>
    </row>
    <row r="584">
      <c r="A584" s="1"/>
      <c r="B584" s="37"/>
      <c r="C584" s="22"/>
      <c r="D584" s="22"/>
      <c r="E584" s="22"/>
      <c r="F584" s="22"/>
    </row>
    <row r="585">
      <c r="A585" s="1"/>
      <c r="B585" s="37"/>
      <c r="C585" s="22"/>
      <c r="D585" s="22"/>
      <c r="E585" s="22"/>
      <c r="F585" s="22"/>
    </row>
    <row r="586">
      <c r="A586" s="1"/>
      <c r="B586" s="37"/>
      <c r="C586" s="22"/>
      <c r="D586" s="22"/>
      <c r="E586" s="22"/>
      <c r="F586" s="22"/>
    </row>
    <row r="587">
      <c r="A587" s="1"/>
      <c r="B587" s="37"/>
      <c r="C587" s="22"/>
      <c r="D587" s="22"/>
      <c r="E587" s="22"/>
      <c r="F587" s="22"/>
    </row>
    <row r="588">
      <c r="A588" s="1"/>
      <c r="B588" s="37"/>
      <c r="C588" s="22"/>
      <c r="D588" s="22"/>
      <c r="E588" s="22"/>
      <c r="F588" s="22"/>
    </row>
    <row r="589">
      <c r="A589" s="1"/>
      <c r="B589" s="37"/>
      <c r="C589" s="22"/>
      <c r="D589" s="22"/>
      <c r="E589" s="22"/>
      <c r="F589" s="22"/>
    </row>
    <row r="590">
      <c r="A590" s="1"/>
      <c r="B590" s="37"/>
      <c r="C590" s="22"/>
      <c r="D590" s="22"/>
      <c r="E590" s="22"/>
      <c r="F590" s="22"/>
    </row>
    <row r="591">
      <c r="A591" s="1"/>
      <c r="B591" s="37"/>
      <c r="C591" s="22"/>
      <c r="D591" s="22"/>
      <c r="E591" s="22"/>
      <c r="F591" s="22"/>
    </row>
    <row r="592">
      <c r="A592" s="1"/>
      <c r="B592" s="37"/>
      <c r="C592" s="22"/>
      <c r="D592" s="22"/>
      <c r="E592" s="22"/>
      <c r="F592" s="22"/>
    </row>
    <row r="593">
      <c r="A593" s="1"/>
      <c r="B593" s="37"/>
      <c r="C593" s="22"/>
      <c r="D593" s="22"/>
      <c r="E593" s="22"/>
      <c r="F593" s="22"/>
    </row>
    <row r="594">
      <c r="A594" s="1"/>
      <c r="B594" s="37"/>
      <c r="C594" s="22"/>
      <c r="D594" s="22"/>
      <c r="E594" s="22"/>
      <c r="F594" s="22"/>
    </row>
    <row r="595">
      <c r="A595" s="1"/>
      <c r="B595" s="37"/>
      <c r="C595" s="22"/>
      <c r="D595" s="22"/>
      <c r="E595" s="22"/>
      <c r="F595" s="22"/>
    </row>
    <row r="596">
      <c r="A596" s="1"/>
      <c r="B596" s="37"/>
      <c r="C596" s="22"/>
      <c r="D596" s="22"/>
      <c r="E596" s="22"/>
      <c r="F596" s="22"/>
    </row>
    <row r="597">
      <c r="A597" s="1"/>
      <c r="B597" s="37"/>
      <c r="C597" s="22"/>
      <c r="D597" s="22"/>
      <c r="E597" s="22"/>
      <c r="F597" s="22"/>
    </row>
    <row r="598">
      <c r="A598" s="1"/>
      <c r="B598" s="37"/>
      <c r="C598" s="22"/>
      <c r="D598" s="22"/>
      <c r="E598" s="22"/>
      <c r="F598" s="22"/>
    </row>
    <row r="599">
      <c r="A599" s="1"/>
      <c r="B599" s="37"/>
      <c r="C599" s="22"/>
      <c r="D599" s="22"/>
      <c r="E599" s="22"/>
      <c r="F599" s="22"/>
    </row>
    <row r="600">
      <c r="A600" s="1"/>
      <c r="B600" s="37"/>
      <c r="C600" s="22"/>
      <c r="D600" s="22"/>
      <c r="E600" s="22"/>
      <c r="F600" s="22"/>
    </row>
    <row r="601">
      <c r="A601" s="1"/>
      <c r="B601" s="37"/>
      <c r="C601" s="22"/>
      <c r="D601" s="22"/>
      <c r="E601" s="22"/>
      <c r="F601" s="22"/>
    </row>
    <row r="602">
      <c r="A602" s="1"/>
      <c r="B602" s="37"/>
      <c r="C602" s="22"/>
      <c r="D602" s="22"/>
      <c r="E602" s="22"/>
      <c r="F602" s="22"/>
    </row>
    <row r="603">
      <c r="A603" s="1"/>
      <c r="B603" s="37"/>
      <c r="C603" s="22"/>
      <c r="D603" s="22"/>
      <c r="E603" s="22"/>
      <c r="F603" s="22"/>
    </row>
    <row r="604">
      <c r="A604" s="1"/>
      <c r="B604" s="37"/>
      <c r="C604" s="22"/>
      <c r="D604" s="22"/>
      <c r="E604" s="22"/>
      <c r="F604" s="22"/>
    </row>
    <row r="605">
      <c r="A605" s="1"/>
      <c r="B605" s="37"/>
      <c r="C605" s="22"/>
      <c r="D605" s="22"/>
      <c r="E605" s="22"/>
      <c r="F605" s="22"/>
    </row>
    <row r="606">
      <c r="A606" s="1"/>
      <c r="B606" s="37"/>
      <c r="C606" s="22"/>
      <c r="D606" s="22"/>
      <c r="E606" s="22"/>
      <c r="F606" s="22"/>
    </row>
    <row r="607">
      <c r="A607" s="1"/>
      <c r="B607" s="37"/>
      <c r="C607" s="22"/>
      <c r="D607" s="22"/>
      <c r="E607" s="22"/>
      <c r="F607" s="22"/>
    </row>
    <row r="608">
      <c r="A608" s="1"/>
      <c r="B608" s="37"/>
      <c r="C608" s="22"/>
      <c r="D608" s="22"/>
      <c r="E608" s="22"/>
      <c r="F608" s="22"/>
    </row>
    <row r="609">
      <c r="A609" s="1"/>
      <c r="B609" s="37"/>
      <c r="C609" s="22"/>
      <c r="D609" s="22"/>
      <c r="E609" s="22"/>
      <c r="F609" s="22"/>
    </row>
    <row r="610">
      <c r="A610" s="1"/>
      <c r="B610" s="37"/>
      <c r="C610" s="22"/>
      <c r="D610" s="22"/>
      <c r="E610" s="22"/>
      <c r="F610" s="22"/>
    </row>
    <row r="611">
      <c r="A611" s="1"/>
      <c r="B611" s="37"/>
      <c r="C611" s="22"/>
      <c r="D611" s="22"/>
      <c r="E611" s="22"/>
      <c r="F611" s="22"/>
    </row>
    <row r="612">
      <c r="A612" s="1"/>
      <c r="B612" s="37"/>
      <c r="C612" s="22"/>
      <c r="D612" s="22"/>
      <c r="E612" s="22"/>
      <c r="F612" s="22"/>
    </row>
    <row r="613">
      <c r="A613" s="1"/>
      <c r="B613" s="37"/>
      <c r="C613" s="22"/>
      <c r="D613" s="22"/>
      <c r="E613" s="22"/>
      <c r="F613" s="22"/>
    </row>
    <row r="614">
      <c r="A614" s="1"/>
      <c r="B614" s="37"/>
      <c r="C614" s="22"/>
      <c r="D614" s="22"/>
      <c r="E614" s="22"/>
      <c r="F614" s="22"/>
    </row>
    <row r="615">
      <c r="A615" s="1"/>
      <c r="B615" s="37"/>
      <c r="C615" s="22"/>
      <c r="D615" s="22"/>
      <c r="E615" s="22"/>
      <c r="F615" s="22"/>
    </row>
    <row r="616">
      <c r="A616" s="1"/>
      <c r="B616" s="37"/>
      <c r="C616" s="22"/>
      <c r="D616" s="22"/>
      <c r="E616" s="22"/>
      <c r="F616" s="22"/>
    </row>
    <row r="617">
      <c r="A617" s="1"/>
      <c r="B617" s="37"/>
      <c r="C617" s="22"/>
      <c r="D617" s="22"/>
      <c r="E617" s="22"/>
      <c r="F617" s="22"/>
    </row>
    <row r="618">
      <c r="A618" s="1"/>
      <c r="B618" s="37"/>
      <c r="C618" s="22"/>
      <c r="D618" s="22"/>
      <c r="E618" s="22"/>
      <c r="F618" s="22"/>
    </row>
    <row r="619">
      <c r="A619" s="1"/>
      <c r="B619" s="37"/>
      <c r="C619" s="22"/>
      <c r="D619" s="22"/>
      <c r="E619" s="22"/>
      <c r="F619" s="22"/>
    </row>
    <row r="620">
      <c r="A620" s="1"/>
      <c r="B620" s="37"/>
      <c r="C620" s="22"/>
      <c r="D620" s="22"/>
      <c r="E620" s="22"/>
      <c r="F620" s="22"/>
    </row>
    <row r="621">
      <c r="A621" s="1"/>
      <c r="B621" s="37"/>
      <c r="C621" s="22"/>
      <c r="D621" s="22"/>
      <c r="E621" s="22"/>
      <c r="F621" s="22"/>
    </row>
    <row r="622">
      <c r="A622" s="1"/>
      <c r="B622" s="37"/>
      <c r="C622" s="22"/>
      <c r="D622" s="22"/>
      <c r="E622" s="22"/>
      <c r="F622" s="22"/>
    </row>
    <row r="623">
      <c r="A623" s="1"/>
      <c r="B623" s="37"/>
      <c r="C623" s="22"/>
      <c r="D623" s="22"/>
      <c r="E623" s="22"/>
      <c r="F623" s="22"/>
    </row>
    <row r="624">
      <c r="A624" s="1"/>
      <c r="B624" s="37"/>
      <c r="C624" s="22"/>
      <c r="D624" s="22"/>
      <c r="E624" s="22"/>
      <c r="F624" s="22"/>
    </row>
    <row r="625">
      <c r="A625" s="1"/>
      <c r="B625" s="37"/>
      <c r="C625" s="22"/>
      <c r="D625" s="22"/>
      <c r="E625" s="22"/>
      <c r="F625" s="22"/>
    </row>
    <row r="626">
      <c r="A626" s="1"/>
      <c r="B626" s="37"/>
      <c r="C626" s="22"/>
      <c r="D626" s="22"/>
      <c r="E626" s="22"/>
      <c r="F626" s="22"/>
    </row>
    <row r="627">
      <c r="A627" s="1"/>
      <c r="B627" s="37"/>
      <c r="C627" s="22"/>
      <c r="D627" s="22"/>
      <c r="E627" s="22"/>
      <c r="F627" s="22"/>
    </row>
    <row r="628">
      <c r="A628" s="1"/>
      <c r="B628" s="37"/>
      <c r="C628" s="22"/>
      <c r="D628" s="22"/>
      <c r="E628" s="22"/>
      <c r="F628" s="22"/>
    </row>
    <row r="629">
      <c r="A629" s="1"/>
      <c r="B629" s="37"/>
      <c r="C629" s="22"/>
      <c r="D629" s="22"/>
      <c r="E629" s="22"/>
      <c r="F629" s="22"/>
    </row>
    <row r="630">
      <c r="A630" s="1"/>
      <c r="B630" s="37"/>
      <c r="C630" s="22"/>
      <c r="D630" s="22"/>
      <c r="E630" s="22"/>
      <c r="F630" s="22"/>
    </row>
    <row r="631">
      <c r="A631" s="1"/>
      <c r="B631" s="37"/>
      <c r="C631" s="22"/>
      <c r="D631" s="22"/>
      <c r="E631" s="22"/>
      <c r="F631" s="22"/>
    </row>
    <row r="632">
      <c r="A632" s="1"/>
      <c r="B632" s="37"/>
      <c r="C632" s="22"/>
      <c r="D632" s="22"/>
      <c r="E632" s="22"/>
      <c r="F632" s="22"/>
    </row>
    <row r="633">
      <c r="A633" s="1"/>
      <c r="B633" s="37"/>
      <c r="C633" s="22"/>
      <c r="D633" s="22"/>
      <c r="E633" s="22"/>
      <c r="F633" s="22"/>
    </row>
    <row r="634">
      <c r="A634" s="1"/>
      <c r="B634" s="37"/>
      <c r="C634" s="22"/>
      <c r="D634" s="22"/>
      <c r="E634" s="22"/>
      <c r="F634" s="22"/>
    </row>
    <row r="635">
      <c r="A635" s="1"/>
      <c r="B635" s="37"/>
      <c r="C635" s="22"/>
      <c r="D635" s="22"/>
      <c r="E635" s="22"/>
      <c r="F635" s="22"/>
    </row>
    <row r="636">
      <c r="A636" s="1"/>
      <c r="B636" s="37"/>
      <c r="C636" s="22"/>
      <c r="D636" s="22"/>
      <c r="E636" s="22"/>
      <c r="F636" s="22"/>
    </row>
    <row r="637">
      <c r="A637" s="1"/>
      <c r="B637" s="37"/>
      <c r="C637" s="22"/>
      <c r="D637" s="22"/>
      <c r="E637" s="22"/>
      <c r="F637" s="22"/>
    </row>
    <row r="638">
      <c r="A638" s="1"/>
      <c r="B638" s="37"/>
      <c r="C638" s="22"/>
      <c r="D638" s="22"/>
      <c r="E638" s="22"/>
      <c r="F638" s="22"/>
    </row>
    <row r="639">
      <c r="A639" s="1"/>
      <c r="B639" s="37"/>
      <c r="C639" s="22"/>
      <c r="D639" s="22"/>
      <c r="E639" s="22"/>
      <c r="F639" s="22"/>
    </row>
    <row r="640">
      <c r="A640" s="1"/>
      <c r="B640" s="37"/>
      <c r="C640" s="22"/>
      <c r="D640" s="22"/>
      <c r="E640" s="22"/>
      <c r="F640" s="22"/>
    </row>
    <row r="641">
      <c r="A641" s="1"/>
      <c r="B641" s="37"/>
      <c r="C641" s="22"/>
      <c r="D641" s="22"/>
      <c r="E641" s="22"/>
      <c r="F641" s="22"/>
    </row>
    <row r="642">
      <c r="A642" s="1"/>
      <c r="B642" s="37"/>
      <c r="C642" s="22"/>
      <c r="D642" s="22"/>
      <c r="E642" s="22"/>
      <c r="F642" s="22"/>
    </row>
    <row r="643">
      <c r="A643" s="1"/>
      <c r="B643" s="37"/>
      <c r="C643" s="22"/>
      <c r="D643" s="22"/>
      <c r="E643" s="22"/>
      <c r="F643" s="22"/>
    </row>
    <row r="644">
      <c r="A644" s="1"/>
      <c r="B644" s="37"/>
      <c r="C644" s="22"/>
      <c r="D644" s="22"/>
      <c r="E644" s="22"/>
      <c r="F644" s="22"/>
    </row>
    <row r="645">
      <c r="A645" s="1"/>
      <c r="B645" s="37"/>
      <c r="C645" s="22"/>
      <c r="D645" s="22"/>
      <c r="E645" s="22"/>
      <c r="F645" s="22"/>
    </row>
    <row r="646">
      <c r="A646" s="1"/>
      <c r="B646" s="37"/>
      <c r="C646" s="22"/>
      <c r="D646" s="22"/>
      <c r="E646" s="22"/>
      <c r="F646" s="22"/>
    </row>
    <row r="647">
      <c r="A647" s="1"/>
      <c r="B647" s="37"/>
      <c r="C647" s="22"/>
      <c r="D647" s="22"/>
      <c r="E647" s="22"/>
      <c r="F647" s="22"/>
    </row>
    <row r="648">
      <c r="A648" s="1"/>
      <c r="B648" s="37"/>
      <c r="C648" s="22"/>
      <c r="D648" s="22"/>
      <c r="E648" s="22"/>
      <c r="F648" s="22"/>
    </row>
    <row r="649">
      <c r="A649" s="1"/>
      <c r="B649" s="37"/>
      <c r="C649" s="22"/>
      <c r="D649" s="22"/>
      <c r="E649" s="22"/>
      <c r="F649" s="22"/>
    </row>
    <row r="650">
      <c r="A650" s="1"/>
      <c r="B650" s="37"/>
      <c r="C650" s="22"/>
      <c r="D650" s="22"/>
      <c r="E650" s="22"/>
      <c r="F650" s="22"/>
    </row>
    <row r="651">
      <c r="A651" s="1"/>
      <c r="B651" s="37"/>
      <c r="C651" s="22"/>
      <c r="D651" s="22"/>
      <c r="E651" s="22"/>
      <c r="F651" s="22"/>
    </row>
    <row r="652">
      <c r="A652" s="1"/>
      <c r="B652" s="37"/>
      <c r="C652" s="22"/>
      <c r="D652" s="22"/>
      <c r="E652" s="22"/>
      <c r="F652" s="22"/>
    </row>
    <row r="653">
      <c r="A653" s="1"/>
      <c r="B653" s="37"/>
      <c r="C653" s="22"/>
      <c r="D653" s="22"/>
      <c r="E653" s="22"/>
      <c r="F653" s="22"/>
    </row>
    <row r="654">
      <c r="A654" s="1"/>
      <c r="B654" s="37"/>
      <c r="C654" s="22"/>
      <c r="D654" s="22"/>
      <c r="E654" s="22"/>
      <c r="F654" s="22"/>
    </row>
    <row r="655">
      <c r="A655" s="1"/>
      <c r="B655" s="37"/>
      <c r="C655" s="22"/>
      <c r="D655" s="22"/>
      <c r="E655" s="22"/>
      <c r="F655" s="22"/>
    </row>
    <row r="656">
      <c r="A656" s="1"/>
      <c r="B656" s="37"/>
      <c r="C656" s="22"/>
      <c r="D656" s="22"/>
      <c r="E656" s="22"/>
      <c r="F656" s="22"/>
    </row>
    <row r="657">
      <c r="A657" s="1"/>
      <c r="B657" s="37"/>
      <c r="C657" s="22"/>
      <c r="D657" s="22"/>
      <c r="E657" s="22"/>
      <c r="F657" s="22"/>
    </row>
    <row r="658">
      <c r="A658" s="1"/>
      <c r="B658" s="37"/>
      <c r="C658" s="22"/>
      <c r="D658" s="22"/>
      <c r="E658" s="22"/>
      <c r="F658" s="22"/>
    </row>
    <row r="659">
      <c r="A659" s="1"/>
      <c r="B659" s="37"/>
      <c r="C659" s="22"/>
      <c r="D659" s="22"/>
      <c r="E659" s="22"/>
      <c r="F659" s="22"/>
    </row>
    <row r="660">
      <c r="A660" s="1"/>
      <c r="B660" s="37"/>
      <c r="C660" s="22"/>
      <c r="D660" s="22"/>
      <c r="E660" s="22"/>
      <c r="F660" s="22"/>
    </row>
    <row r="661">
      <c r="A661" s="1"/>
      <c r="B661" s="37"/>
      <c r="C661" s="22"/>
      <c r="D661" s="22"/>
      <c r="E661" s="22"/>
      <c r="F661" s="22"/>
    </row>
    <row r="662">
      <c r="A662" s="1"/>
      <c r="B662" s="37"/>
      <c r="C662" s="22"/>
      <c r="D662" s="22"/>
      <c r="E662" s="22"/>
      <c r="F662" s="22"/>
    </row>
    <row r="663">
      <c r="A663" s="1"/>
      <c r="B663" s="37"/>
      <c r="C663" s="22"/>
      <c r="D663" s="22"/>
      <c r="E663" s="22"/>
      <c r="F663" s="22"/>
    </row>
    <row r="664">
      <c r="A664" s="1"/>
      <c r="B664" s="37"/>
      <c r="C664" s="22"/>
      <c r="D664" s="22"/>
      <c r="E664" s="22"/>
      <c r="F664" s="22"/>
    </row>
    <row r="665">
      <c r="A665" s="1"/>
      <c r="B665" s="37"/>
      <c r="C665" s="22"/>
      <c r="D665" s="22"/>
      <c r="E665" s="22"/>
      <c r="F665" s="22"/>
    </row>
    <row r="666">
      <c r="A666" s="1"/>
      <c r="B666" s="37"/>
      <c r="C666" s="22"/>
      <c r="D666" s="22"/>
      <c r="E666" s="22"/>
      <c r="F666" s="22"/>
    </row>
    <row r="667">
      <c r="A667" s="1"/>
      <c r="B667" s="37"/>
      <c r="C667" s="22"/>
      <c r="D667" s="22"/>
      <c r="E667" s="22"/>
      <c r="F667" s="22"/>
    </row>
    <row r="668">
      <c r="A668" s="1"/>
      <c r="B668" s="37"/>
      <c r="C668" s="22"/>
      <c r="D668" s="22"/>
      <c r="E668" s="22"/>
      <c r="F668" s="22"/>
    </row>
    <row r="669">
      <c r="A669" s="1"/>
      <c r="B669" s="37"/>
      <c r="C669" s="22"/>
      <c r="D669" s="22"/>
      <c r="E669" s="22"/>
      <c r="F669" s="22"/>
    </row>
    <row r="670">
      <c r="A670" s="1"/>
      <c r="B670" s="37"/>
      <c r="C670" s="22"/>
      <c r="D670" s="22"/>
      <c r="E670" s="22"/>
      <c r="F670" s="22"/>
    </row>
    <row r="671">
      <c r="A671" s="1"/>
      <c r="B671" s="37"/>
      <c r="C671" s="22"/>
      <c r="D671" s="22"/>
      <c r="E671" s="22"/>
      <c r="F671" s="22"/>
    </row>
    <row r="672">
      <c r="A672" s="1"/>
      <c r="B672" s="37"/>
      <c r="C672" s="22"/>
      <c r="D672" s="22"/>
      <c r="E672" s="22"/>
      <c r="F672" s="22"/>
    </row>
    <row r="673">
      <c r="A673" s="1"/>
      <c r="B673" s="37"/>
      <c r="C673" s="22"/>
      <c r="D673" s="22"/>
      <c r="E673" s="22"/>
      <c r="F673" s="22"/>
    </row>
    <row r="674">
      <c r="A674" s="1"/>
      <c r="B674" s="37"/>
      <c r="C674" s="22"/>
      <c r="D674" s="22"/>
      <c r="E674" s="22"/>
      <c r="F674" s="22"/>
    </row>
    <row r="675">
      <c r="A675" s="1"/>
      <c r="B675" s="37"/>
      <c r="C675" s="22"/>
      <c r="D675" s="22"/>
      <c r="E675" s="22"/>
      <c r="F675" s="22"/>
    </row>
    <row r="676">
      <c r="A676" s="1"/>
      <c r="B676" s="37"/>
      <c r="C676" s="22"/>
      <c r="D676" s="22"/>
      <c r="E676" s="22"/>
      <c r="F676" s="22"/>
    </row>
    <row r="677">
      <c r="A677" s="1"/>
      <c r="B677" s="37"/>
      <c r="C677" s="22"/>
      <c r="D677" s="22"/>
      <c r="E677" s="22"/>
      <c r="F677" s="22"/>
    </row>
    <row r="678">
      <c r="A678" s="1"/>
      <c r="B678" s="37"/>
      <c r="C678" s="22"/>
      <c r="D678" s="22"/>
      <c r="E678" s="22"/>
      <c r="F678" s="22"/>
    </row>
    <row r="679">
      <c r="A679" s="1"/>
      <c r="B679" s="37"/>
      <c r="C679" s="22"/>
      <c r="D679" s="22"/>
      <c r="E679" s="22"/>
      <c r="F679" s="22"/>
    </row>
    <row r="680">
      <c r="A680" s="1"/>
      <c r="B680" s="37"/>
      <c r="C680" s="22"/>
      <c r="D680" s="22"/>
      <c r="E680" s="22"/>
      <c r="F680" s="22"/>
    </row>
    <row r="681">
      <c r="A681" s="1"/>
      <c r="B681" s="37"/>
      <c r="C681" s="22"/>
      <c r="D681" s="22"/>
      <c r="E681" s="22"/>
      <c r="F681" s="22"/>
    </row>
    <row r="682">
      <c r="A682" s="1"/>
      <c r="B682" s="37"/>
      <c r="C682" s="22"/>
      <c r="D682" s="22"/>
      <c r="E682" s="22"/>
      <c r="F682" s="22"/>
    </row>
    <row r="683">
      <c r="A683" s="1"/>
      <c r="B683" s="37"/>
      <c r="C683" s="22"/>
      <c r="D683" s="22"/>
      <c r="E683" s="22"/>
      <c r="F683" s="22"/>
    </row>
    <row r="684">
      <c r="A684" s="1"/>
      <c r="B684" s="37"/>
      <c r="C684" s="22"/>
      <c r="D684" s="22"/>
      <c r="E684" s="22"/>
      <c r="F684" s="22"/>
    </row>
    <row r="685">
      <c r="A685" s="1"/>
      <c r="B685" s="37"/>
      <c r="C685" s="22"/>
      <c r="D685" s="22"/>
      <c r="E685" s="22"/>
      <c r="F685" s="22"/>
    </row>
    <row r="686">
      <c r="A686" s="1"/>
      <c r="B686" s="37"/>
      <c r="C686" s="22"/>
      <c r="D686" s="22"/>
      <c r="E686" s="22"/>
      <c r="F686" s="22"/>
    </row>
    <row r="687">
      <c r="A687" s="1"/>
      <c r="B687" s="37"/>
      <c r="C687" s="22"/>
      <c r="D687" s="22"/>
      <c r="E687" s="22"/>
      <c r="F687" s="22"/>
    </row>
    <row r="688">
      <c r="A688" s="1"/>
      <c r="B688" s="37"/>
      <c r="C688" s="22"/>
      <c r="D688" s="22"/>
      <c r="E688" s="22"/>
      <c r="F688" s="22"/>
    </row>
    <row r="689">
      <c r="A689" s="1"/>
      <c r="B689" s="37"/>
      <c r="C689" s="22"/>
      <c r="D689" s="22"/>
      <c r="E689" s="22"/>
      <c r="F689" s="22"/>
    </row>
    <row r="690">
      <c r="A690" s="1"/>
      <c r="B690" s="37"/>
      <c r="C690" s="22"/>
      <c r="D690" s="22"/>
      <c r="E690" s="22"/>
      <c r="F690" s="22"/>
    </row>
    <row r="691">
      <c r="A691" s="1"/>
      <c r="B691" s="37"/>
      <c r="C691" s="22"/>
      <c r="D691" s="22"/>
      <c r="E691" s="22"/>
      <c r="F691" s="22"/>
    </row>
    <row r="692">
      <c r="A692" s="1"/>
      <c r="B692" s="37"/>
      <c r="C692" s="22"/>
      <c r="D692" s="22"/>
      <c r="E692" s="22"/>
      <c r="F692" s="22"/>
    </row>
    <row r="693">
      <c r="A693" s="1"/>
      <c r="B693" s="37"/>
      <c r="C693" s="22"/>
      <c r="D693" s="22"/>
      <c r="E693" s="22"/>
      <c r="F693" s="22"/>
    </row>
    <row r="694">
      <c r="A694" s="1"/>
      <c r="B694" s="37"/>
      <c r="C694" s="22"/>
      <c r="D694" s="22"/>
      <c r="E694" s="22"/>
      <c r="F694" s="22"/>
    </row>
    <row r="695">
      <c r="A695" s="1"/>
      <c r="B695" s="37"/>
      <c r="C695" s="22"/>
      <c r="D695" s="22"/>
      <c r="E695" s="22"/>
      <c r="F695" s="22"/>
    </row>
    <row r="696">
      <c r="A696" s="1"/>
      <c r="B696" s="37"/>
      <c r="C696" s="22"/>
      <c r="D696" s="22"/>
      <c r="E696" s="22"/>
      <c r="F696" s="22"/>
    </row>
    <row r="697">
      <c r="A697" s="1"/>
      <c r="B697" s="37"/>
      <c r="C697" s="22"/>
      <c r="D697" s="22"/>
      <c r="E697" s="22"/>
      <c r="F697" s="22"/>
    </row>
    <row r="698">
      <c r="A698" s="1"/>
      <c r="B698" s="37"/>
      <c r="C698" s="22"/>
      <c r="D698" s="22"/>
      <c r="E698" s="22"/>
      <c r="F698" s="22"/>
    </row>
    <row r="699">
      <c r="A699" s="1"/>
      <c r="B699" s="37"/>
      <c r="C699" s="22"/>
      <c r="D699" s="22"/>
      <c r="E699" s="22"/>
      <c r="F699" s="22"/>
    </row>
    <row r="700">
      <c r="A700" s="1"/>
      <c r="B700" s="37"/>
      <c r="C700" s="22"/>
      <c r="D700" s="22"/>
      <c r="E700" s="22"/>
      <c r="F700" s="22"/>
    </row>
    <row r="701">
      <c r="A701" s="1"/>
      <c r="B701" s="37"/>
      <c r="C701" s="22"/>
      <c r="D701" s="22"/>
      <c r="E701" s="22"/>
      <c r="F701" s="22"/>
    </row>
    <row r="702">
      <c r="A702" s="1"/>
      <c r="B702" s="37"/>
      <c r="C702" s="22"/>
      <c r="D702" s="22"/>
      <c r="E702" s="22"/>
      <c r="F702" s="22"/>
    </row>
    <row r="703">
      <c r="A703" s="1"/>
      <c r="B703" s="37"/>
      <c r="C703" s="22"/>
      <c r="D703" s="22"/>
      <c r="E703" s="22"/>
      <c r="F703" s="22"/>
    </row>
    <row r="704">
      <c r="A704" s="1"/>
      <c r="B704" s="37"/>
      <c r="C704" s="22"/>
      <c r="D704" s="22"/>
      <c r="E704" s="22"/>
      <c r="F704" s="22"/>
    </row>
    <row r="705">
      <c r="A705" s="1"/>
      <c r="B705" s="37"/>
      <c r="C705" s="22"/>
      <c r="D705" s="22"/>
      <c r="E705" s="22"/>
      <c r="F705" s="22"/>
    </row>
    <row r="706">
      <c r="A706" s="1"/>
      <c r="B706" s="37"/>
      <c r="C706" s="22"/>
      <c r="D706" s="22"/>
      <c r="E706" s="22"/>
      <c r="F706" s="22"/>
    </row>
    <row r="707">
      <c r="A707" s="1"/>
      <c r="B707" s="37"/>
      <c r="C707" s="22"/>
      <c r="D707" s="22"/>
      <c r="E707" s="22"/>
      <c r="F707" s="22"/>
    </row>
    <row r="708">
      <c r="A708" s="1"/>
      <c r="B708" s="37"/>
      <c r="C708" s="22"/>
      <c r="D708" s="22"/>
      <c r="E708" s="22"/>
      <c r="F708" s="22"/>
    </row>
    <row r="709">
      <c r="A709" s="1"/>
      <c r="B709" s="37"/>
      <c r="C709" s="22"/>
      <c r="D709" s="22"/>
      <c r="E709" s="22"/>
      <c r="F709" s="22"/>
    </row>
    <row r="710">
      <c r="A710" s="1"/>
      <c r="B710" s="37"/>
      <c r="C710" s="22"/>
      <c r="D710" s="22"/>
      <c r="E710" s="22"/>
      <c r="F710" s="22"/>
    </row>
    <row r="711">
      <c r="A711" s="1"/>
      <c r="B711" s="37"/>
      <c r="C711" s="22"/>
      <c r="D711" s="22"/>
      <c r="E711" s="22"/>
      <c r="F711" s="22"/>
    </row>
    <row r="712">
      <c r="A712" s="1"/>
      <c r="B712" s="37"/>
      <c r="C712" s="22"/>
      <c r="D712" s="22"/>
      <c r="E712" s="22"/>
      <c r="F712" s="22"/>
    </row>
    <row r="713">
      <c r="A713" s="1"/>
      <c r="B713" s="37"/>
      <c r="C713" s="22"/>
      <c r="D713" s="22"/>
      <c r="E713" s="22"/>
      <c r="F713" s="22"/>
    </row>
    <row r="714">
      <c r="A714" s="1"/>
      <c r="B714" s="37"/>
      <c r="C714" s="22"/>
      <c r="D714" s="22"/>
      <c r="E714" s="22"/>
      <c r="F714" s="22"/>
    </row>
    <row r="715">
      <c r="A715" s="1"/>
      <c r="B715" s="37"/>
      <c r="C715" s="22"/>
      <c r="D715" s="22"/>
      <c r="E715" s="22"/>
      <c r="F715" s="22"/>
    </row>
    <row r="716">
      <c r="A716" s="1"/>
      <c r="B716" s="37"/>
      <c r="C716" s="22"/>
      <c r="D716" s="22"/>
      <c r="E716" s="22"/>
      <c r="F716" s="22"/>
    </row>
    <row r="717">
      <c r="A717" s="1"/>
      <c r="B717" s="37"/>
      <c r="C717" s="22"/>
      <c r="D717" s="22"/>
      <c r="E717" s="22"/>
      <c r="F717" s="22"/>
    </row>
    <row r="718">
      <c r="A718" s="1"/>
      <c r="B718" s="37"/>
      <c r="C718" s="22"/>
      <c r="D718" s="22"/>
      <c r="E718" s="22"/>
      <c r="F718" s="22"/>
    </row>
    <row r="719">
      <c r="A719" s="1"/>
      <c r="B719" s="37"/>
      <c r="C719" s="22"/>
      <c r="D719" s="22"/>
      <c r="E719" s="22"/>
      <c r="F719" s="22"/>
    </row>
    <row r="720">
      <c r="A720" s="1"/>
      <c r="B720" s="37"/>
      <c r="C720" s="22"/>
      <c r="D720" s="22"/>
      <c r="E720" s="22"/>
      <c r="F720" s="22"/>
    </row>
    <row r="721">
      <c r="A721" s="1"/>
      <c r="B721" s="37"/>
      <c r="C721" s="22"/>
      <c r="D721" s="22"/>
      <c r="E721" s="22"/>
      <c r="F721" s="22"/>
    </row>
    <row r="722">
      <c r="A722" s="1"/>
      <c r="B722" s="37"/>
      <c r="C722" s="22"/>
      <c r="D722" s="22"/>
      <c r="E722" s="22"/>
      <c r="F722" s="22"/>
    </row>
    <row r="723">
      <c r="A723" s="1"/>
      <c r="B723" s="37"/>
      <c r="C723" s="22"/>
      <c r="D723" s="22"/>
      <c r="E723" s="22"/>
      <c r="F723" s="22"/>
    </row>
    <row r="724">
      <c r="A724" s="1"/>
      <c r="B724" s="37"/>
      <c r="C724" s="22"/>
      <c r="D724" s="22"/>
      <c r="E724" s="22"/>
      <c r="F724" s="22"/>
    </row>
    <row r="725">
      <c r="A725" s="1"/>
      <c r="B725" s="37"/>
      <c r="C725" s="22"/>
      <c r="D725" s="22"/>
      <c r="E725" s="22"/>
      <c r="F725" s="22"/>
    </row>
    <row r="726">
      <c r="A726" s="1"/>
      <c r="B726" s="37"/>
      <c r="C726" s="22"/>
      <c r="D726" s="22"/>
      <c r="E726" s="22"/>
      <c r="F726" s="22"/>
    </row>
    <row r="727">
      <c r="A727" s="1"/>
      <c r="B727" s="37"/>
      <c r="C727" s="22"/>
      <c r="D727" s="22"/>
      <c r="E727" s="22"/>
      <c r="F727" s="22"/>
    </row>
    <row r="728">
      <c r="A728" s="1"/>
      <c r="B728" s="37"/>
      <c r="C728" s="22"/>
      <c r="D728" s="22"/>
      <c r="E728" s="22"/>
      <c r="F728" s="22"/>
    </row>
    <row r="729">
      <c r="A729" s="1"/>
      <c r="B729" s="37"/>
      <c r="C729" s="22"/>
      <c r="D729" s="22"/>
      <c r="E729" s="22"/>
      <c r="F729" s="22"/>
    </row>
    <row r="730">
      <c r="A730" s="1"/>
      <c r="B730" s="37"/>
      <c r="C730" s="22"/>
      <c r="D730" s="22"/>
      <c r="E730" s="22"/>
      <c r="F730" s="22"/>
    </row>
    <row r="731">
      <c r="A731" s="1"/>
      <c r="B731" s="37"/>
      <c r="C731" s="22"/>
      <c r="D731" s="22"/>
      <c r="E731" s="22"/>
      <c r="F731" s="22"/>
    </row>
    <row r="732">
      <c r="A732" s="1"/>
      <c r="B732" s="37"/>
      <c r="C732" s="22"/>
      <c r="D732" s="22"/>
      <c r="E732" s="22"/>
      <c r="F732" s="22"/>
    </row>
    <row r="733">
      <c r="A733" s="1"/>
      <c r="B733" s="37"/>
      <c r="C733" s="22"/>
      <c r="D733" s="22"/>
      <c r="E733" s="22"/>
      <c r="F733" s="22"/>
    </row>
    <row r="734">
      <c r="A734" s="1"/>
      <c r="B734" s="37"/>
      <c r="C734" s="22"/>
      <c r="D734" s="22"/>
      <c r="E734" s="22"/>
      <c r="F734" s="22"/>
    </row>
    <row r="735">
      <c r="A735" s="1"/>
      <c r="B735" s="37"/>
      <c r="C735" s="22"/>
      <c r="D735" s="22"/>
      <c r="E735" s="22"/>
      <c r="F735" s="22"/>
    </row>
    <row r="736">
      <c r="A736" s="1"/>
      <c r="B736" s="37"/>
      <c r="C736" s="22"/>
      <c r="D736" s="22"/>
      <c r="E736" s="22"/>
      <c r="F736" s="22"/>
    </row>
    <row r="737">
      <c r="A737" s="1"/>
      <c r="B737" s="37"/>
      <c r="C737" s="22"/>
      <c r="D737" s="22"/>
      <c r="E737" s="22"/>
      <c r="F737" s="22"/>
    </row>
    <row r="738">
      <c r="A738" s="1"/>
      <c r="B738" s="37"/>
      <c r="C738" s="22"/>
      <c r="D738" s="22"/>
      <c r="E738" s="22"/>
      <c r="F738" s="22"/>
    </row>
    <row r="739">
      <c r="A739" s="1"/>
      <c r="B739" s="37"/>
      <c r="C739" s="22"/>
      <c r="D739" s="22"/>
      <c r="E739" s="22"/>
      <c r="F739" s="22"/>
    </row>
    <row r="740">
      <c r="A740" s="1"/>
      <c r="B740" s="37"/>
      <c r="C740" s="22"/>
      <c r="D740" s="22"/>
      <c r="E740" s="22"/>
      <c r="F740" s="22"/>
    </row>
    <row r="741">
      <c r="A741" s="1"/>
      <c r="B741" s="37"/>
      <c r="C741" s="22"/>
      <c r="D741" s="22"/>
      <c r="E741" s="22"/>
      <c r="F741" s="22"/>
    </row>
    <row r="742">
      <c r="A742" s="1"/>
      <c r="B742" s="37"/>
      <c r="C742" s="22"/>
      <c r="D742" s="22"/>
      <c r="E742" s="22"/>
      <c r="F742" s="22"/>
    </row>
    <row r="743">
      <c r="A743" s="1"/>
      <c r="B743" s="37"/>
      <c r="C743" s="22"/>
      <c r="D743" s="22"/>
      <c r="E743" s="22"/>
      <c r="F743" s="22"/>
    </row>
    <row r="744">
      <c r="A744" s="1"/>
      <c r="B744" s="37"/>
      <c r="C744" s="22"/>
      <c r="D744" s="22"/>
      <c r="E744" s="22"/>
      <c r="F744" s="22"/>
    </row>
    <row r="745">
      <c r="A745" s="1"/>
      <c r="B745" s="37"/>
      <c r="C745" s="22"/>
      <c r="D745" s="22"/>
      <c r="E745" s="22"/>
      <c r="F745" s="22"/>
    </row>
    <row r="746">
      <c r="A746" s="1"/>
      <c r="B746" s="37"/>
      <c r="C746" s="22"/>
      <c r="D746" s="22"/>
      <c r="E746" s="22"/>
      <c r="F746" s="22"/>
    </row>
    <row r="747">
      <c r="A747" s="1"/>
      <c r="B747" s="37"/>
      <c r="C747" s="22"/>
      <c r="D747" s="22"/>
      <c r="E747" s="22"/>
      <c r="F747" s="22"/>
    </row>
    <row r="748">
      <c r="A748" s="1"/>
      <c r="B748" s="37"/>
      <c r="C748" s="22"/>
      <c r="D748" s="22"/>
      <c r="E748" s="22"/>
      <c r="F748" s="22"/>
    </row>
    <row r="749">
      <c r="A749" s="1"/>
      <c r="B749" s="37"/>
      <c r="C749" s="22"/>
      <c r="D749" s="22"/>
      <c r="E749" s="22"/>
      <c r="F749" s="22"/>
    </row>
    <row r="750">
      <c r="A750" s="1"/>
      <c r="B750" s="37"/>
      <c r="C750" s="22"/>
      <c r="D750" s="22"/>
      <c r="E750" s="22"/>
      <c r="F750" s="22"/>
    </row>
    <row r="751">
      <c r="A751" s="1"/>
      <c r="B751" s="37"/>
      <c r="C751" s="22"/>
      <c r="D751" s="22"/>
      <c r="E751" s="22"/>
      <c r="F751" s="22"/>
    </row>
    <row r="752">
      <c r="A752" s="1"/>
      <c r="B752" s="37"/>
      <c r="C752" s="22"/>
      <c r="D752" s="22"/>
      <c r="E752" s="22"/>
      <c r="F752" s="22"/>
    </row>
    <row r="753">
      <c r="A753" s="1"/>
      <c r="B753" s="37"/>
      <c r="C753" s="22"/>
      <c r="D753" s="22"/>
      <c r="E753" s="22"/>
      <c r="F753" s="22"/>
    </row>
    <row r="754">
      <c r="A754" s="1"/>
      <c r="B754" s="37"/>
      <c r="C754" s="22"/>
      <c r="D754" s="22"/>
      <c r="E754" s="22"/>
      <c r="F754" s="22"/>
    </row>
    <row r="755">
      <c r="A755" s="1"/>
      <c r="B755" s="37"/>
      <c r="C755" s="22"/>
      <c r="D755" s="22"/>
      <c r="E755" s="22"/>
      <c r="F755" s="22"/>
    </row>
    <row r="756">
      <c r="A756" s="1"/>
      <c r="B756" s="37"/>
      <c r="C756" s="22"/>
      <c r="D756" s="22"/>
      <c r="E756" s="22"/>
      <c r="F756" s="22"/>
    </row>
    <row r="757">
      <c r="A757" s="1"/>
      <c r="B757" s="37"/>
      <c r="C757" s="22"/>
      <c r="D757" s="22"/>
      <c r="E757" s="22"/>
      <c r="F757" s="22"/>
    </row>
    <row r="758">
      <c r="A758" s="1"/>
      <c r="B758" s="37"/>
      <c r="C758" s="22"/>
      <c r="D758" s="22"/>
      <c r="E758" s="22"/>
      <c r="F758" s="22"/>
    </row>
    <row r="759">
      <c r="A759" s="1"/>
      <c r="B759" s="37"/>
      <c r="C759" s="22"/>
      <c r="D759" s="22"/>
      <c r="E759" s="22"/>
      <c r="F759" s="22"/>
    </row>
    <row r="760">
      <c r="A760" s="1"/>
      <c r="B760" s="37"/>
      <c r="C760" s="22"/>
      <c r="D760" s="22"/>
      <c r="E760" s="22"/>
      <c r="F760" s="22"/>
    </row>
    <row r="761">
      <c r="A761" s="1"/>
      <c r="B761" s="37"/>
      <c r="C761" s="22"/>
      <c r="D761" s="22"/>
      <c r="E761" s="22"/>
      <c r="F761" s="22"/>
    </row>
    <row r="762">
      <c r="A762" s="1"/>
      <c r="B762" s="37"/>
      <c r="C762" s="22"/>
      <c r="D762" s="22"/>
      <c r="E762" s="22"/>
      <c r="F762" s="22"/>
    </row>
    <row r="763">
      <c r="A763" s="1"/>
      <c r="B763" s="37"/>
      <c r="C763" s="22"/>
      <c r="D763" s="22"/>
      <c r="E763" s="22"/>
      <c r="F763" s="22"/>
    </row>
    <row r="764">
      <c r="A764" s="1"/>
      <c r="B764" s="37"/>
      <c r="C764" s="22"/>
      <c r="D764" s="22"/>
      <c r="E764" s="22"/>
      <c r="F764" s="22"/>
    </row>
    <row r="765">
      <c r="A765" s="1"/>
      <c r="B765" s="37"/>
      <c r="C765" s="22"/>
      <c r="D765" s="22"/>
      <c r="E765" s="22"/>
      <c r="F765" s="22"/>
    </row>
    <row r="766">
      <c r="A766" s="1"/>
      <c r="B766" s="37"/>
      <c r="C766" s="22"/>
      <c r="D766" s="22"/>
      <c r="E766" s="22"/>
      <c r="F766" s="22"/>
    </row>
    <row r="767">
      <c r="A767" s="1"/>
      <c r="B767" s="37"/>
      <c r="C767" s="22"/>
      <c r="D767" s="22"/>
      <c r="E767" s="22"/>
      <c r="F767" s="22"/>
    </row>
    <row r="768">
      <c r="A768" s="1"/>
      <c r="B768" s="37"/>
      <c r="C768" s="22"/>
      <c r="D768" s="22"/>
      <c r="E768" s="22"/>
      <c r="F768" s="22"/>
    </row>
    <row r="769">
      <c r="A769" s="1"/>
      <c r="B769" s="37"/>
      <c r="C769" s="22"/>
      <c r="D769" s="22"/>
      <c r="E769" s="22"/>
      <c r="F769" s="22"/>
    </row>
    <row r="770">
      <c r="A770" s="1"/>
      <c r="B770" s="37"/>
      <c r="C770" s="22"/>
      <c r="D770" s="22"/>
      <c r="E770" s="22"/>
      <c r="F770" s="22"/>
    </row>
    <row r="771">
      <c r="A771" s="1"/>
      <c r="B771" s="37"/>
      <c r="C771" s="22"/>
      <c r="D771" s="22"/>
      <c r="E771" s="22"/>
      <c r="F771" s="22"/>
    </row>
    <row r="772">
      <c r="A772" s="1"/>
      <c r="B772" s="37"/>
      <c r="C772" s="22"/>
      <c r="D772" s="22"/>
      <c r="E772" s="22"/>
      <c r="F772" s="22"/>
    </row>
    <row r="773">
      <c r="A773" s="1"/>
      <c r="B773" s="37"/>
      <c r="C773" s="22"/>
      <c r="D773" s="22"/>
      <c r="E773" s="22"/>
      <c r="F773" s="22"/>
    </row>
    <row r="774">
      <c r="A774" s="1"/>
      <c r="B774" s="37"/>
      <c r="C774" s="22"/>
      <c r="D774" s="22"/>
      <c r="E774" s="22"/>
      <c r="F774" s="22"/>
    </row>
    <row r="775">
      <c r="A775" s="1"/>
      <c r="B775" s="37"/>
      <c r="C775" s="22"/>
      <c r="D775" s="22"/>
      <c r="E775" s="22"/>
      <c r="F775" s="22"/>
    </row>
    <row r="776">
      <c r="A776" s="1"/>
      <c r="B776" s="37"/>
      <c r="C776" s="22"/>
      <c r="D776" s="22"/>
      <c r="E776" s="22"/>
      <c r="F776" s="22"/>
    </row>
    <row r="777">
      <c r="A777" s="1"/>
      <c r="B777" s="37"/>
      <c r="C777" s="22"/>
      <c r="D777" s="22"/>
      <c r="E777" s="22"/>
      <c r="F777" s="22"/>
    </row>
    <row r="778">
      <c r="A778" s="1"/>
      <c r="B778" s="37"/>
      <c r="C778" s="22"/>
      <c r="D778" s="22"/>
      <c r="E778" s="22"/>
      <c r="F778" s="22"/>
    </row>
    <row r="779">
      <c r="A779" s="1"/>
      <c r="B779" s="37"/>
      <c r="C779" s="22"/>
      <c r="D779" s="22"/>
      <c r="E779" s="22"/>
      <c r="F779" s="22"/>
    </row>
    <row r="780">
      <c r="A780" s="1"/>
      <c r="B780" s="37"/>
      <c r="C780" s="22"/>
      <c r="D780" s="22"/>
      <c r="E780" s="22"/>
      <c r="F780" s="22"/>
    </row>
    <row r="781">
      <c r="A781" s="1"/>
      <c r="B781" s="37"/>
      <c r="C781" s="22"/>
      <c r="D781" s="22"/>
      <c r="E781" s="22"/>
      <c r="F781" s="22"/>
    </row>
    <row r="782">
      <c r="A782" s="1"/>
      <c r="B782" s="37"/>
      <c r="C782" s="22"/>
      <c r="D782" s="22"/>
      <c r="E782" s="22"/>
      <c r="F782" s="22"/>
    </row>
    <row r="783">
      <c r="A783" s="1"/>
      <c r="B783" s="37"/>
      <c r="C783" s="22"/>
      <c r="D783" s="22"/>
      <c r="E783" s="22"/>
      <c r="F783" s="22"/>
    </row>
    <row r="784">
      <c r="A784" s="1"/>
      <c r="B784" s="37"/>
      <c r="C784" s="22"/>
      <c r="D784" s="22"/>
      <c r="E784" s="22"/>
      <c r="F784" s="22"/>
    </row>
    <row r="785">
      <c r="A785" s="1"/>
      <c r="B785" s="37"/>
      <c r="C785" s="22"/>
      <c r="D785" s="22"/>
      <c r="E785" s="22"/>
      <c r="F785" s="22"/>
    </row>
    <row r="786">
      <c r="A786" s="1"/>
      <c r="B786" s="37"/>
      <c r="C786" s="22"/>
      <c r="D786" s="22"/>
      <c r="E786" s="22"/>
      <c r="F786" s="22"/>
    </row>
    <row r="787">
      <c r="A787" s="1"/>
      <c r="B787" s="37"/>
      <c r="C787" s="22"/>
      <c r="D787" s="22"/>
      <c r="E787" s="22"/>
      <c r="F787" s="22"/>
    </row>
    <row r="788">
      <c r="A788" s="1"/>
      <c r="B788" s="37"/>
      <c r="C788" s="22"/>
      <c r="D788" s="22"/>
      <c r="E788" s="22"/>
      <c r="F788" s="22"/>
    </row>
    <row r="789">
      <c r="A789" s="1"/>
      <c r="B789" s="37"/>
      <c r="C789" s="22"/>
      <c r="D789" s="22"/>
      <c r="E789" s="22"/>
      <c r="F789" s="22"/>
    </row>
    <row r="790">
      <c r="A790" s="1"/>
      <c r="B790" s="37"/>
      <c r="C790" s="22"/>
      <c r="D790" s="22"/>
      <c r="E790" s="22"/>
      <c r="F790" s="22"/>
    </row>
    <row r="791">
      <c r="A791" s="1"/>
      <c r="B791" s="37"/>
      <c r="C791" s="22"/>
      <c r="D791" s="22"/>
      <c r="E791" s="22"/>
      <c r="F791" s="22"/>
    </row>
    <row r="792">
      <c r="A792" s="1"/>
      <c r="B792" s="37"/>
      <c r="C792" s="22"/>
      <c r="D792" s="22"/>
      <c r="E792" s="22"/>
      <c r="F792" s="22"/>
    </row>
    <row r="793">
      <c r="A793" s="1"/>
      <c r="B793" s="37"/>
      <c r="C793" s="22"/>
      <c r="D793" s="22"/>
      <c r="E793" s="22"/>
      <c r="F793" s="22"/>
    </row>
    <row r="794">
      <c r="A794" s="1"/>
      <c r="B794" s="37"/>
      <c r="C794" s="22"/>
      <c r="D794" s="22"/>
      <c r="E794" s="22"/>
      <c r="F794" s="22"/>
    </row>
    <row r="795">
      <c r="A795" s="1"/>
      <c r="B795" s="37"/>
      <c r="C795" s="22"/>
      <c r="D795" s="22"/>
      <c r="E795" s="22"/>
      <c r="F795" s="22"/>
    </row>
    <row r="796">
      <c r="A796" s="1"/>
      <c r="B796" s="37"/>
      <c r="C796" s="22"/>
      <c r="D796" s="22"/>
      <c r="E796" s="22"/>
      <c r="F796" s="22"/>
    </row>
    <row r="797">
      <c r="A797" s="1"/>
      <c r="B797" s="37"/>
      <c r="C797" s="22"/>
      <c r="D797" s="22"/>
      <c r="E797" s="22"/>
      <c r="F797" s="22"/>
    </row>
    <row r="798">
      <c r="A798" s="1"/>
      <c r="B798" s="37"/>
      <c r="C798" s="22"/>
      <c r="D798" s="22"/>
      <c r="E798" s="22"/>
      <c r="F798" s="22"/>
    </row>
    <row r="799">
      <c r="A799" s="1"/>
      <c r="B799" s="37"/>
      <c r="C799" s="22"/>
      <c r="D799" s="22"/>
      <c r="E799" s="22"/>
      <c r="F799" s="22"/>
    </row>
    <row r="800">
      <c r="A800" s="1"/>
      <c r="B800" s="37"/>
      <c r="C800" s="22"/>
      <c r="D800" s="22"/>
      <c r="E800" s="22"/>
      <c r="F800" s="22"/>
    </row>
    <row r="801">
      <c r="A801" s="1"/>
      <c r="B801" s="37"/>
      <c r="C801" s="22"/>
      <c r="D801" s="22"/>
      <c r="E801" s="22"/>
      <c r="F801" s="22"/>
    </row>
    <row r="802">
      <c r="A802" s="1"/>
      <c r="B802" s="37"/>
      <c r="C802" s="22"/>
      <c r="D802" s="22"/>
      <c r="E802" s="22"/>
      <c r="F802" s="22"/>
    </row>
    <row r="803">
      <c r="A803" s="1"/>
      <c r="B803" s="37"/>
      <c r="C803" s="22"/>
      <c r="D803" s="22"/>
      <c r="E803" s="22"/>
      <c r="F803" s="22"/>
    </row>
    <row r="804">
      <c r="A804" s="1"/>
      <c r="B804" s="37"/>
      <c r="C804" s="22"/>
      <c r="D804" s="22"/>
      <c r="E804" s="22"/>
      <c r="F804" s="22"/>
    </row>
    <row r="805">
      <c r="A805" s="1"/>
      <c r="B805" s="37"/>
      <c r="C805" s="22"/>
      <c r="D805" s="22"/>
      <c r="E805" s="22"/>
      <c r="F805" s="22"/>
    </row>
    <row r="806">
      <c r="A806" s="1"/>
      <c r="B806" s="37"/>
      <c r="C806" s="22"/>
      <c r="D806" s="22"/>
      <c r="E806" s="22"/>
      <c r="F806" s="22"/>
    </row>
    <row r="807">
      <c r="A807" s="1"/>
      <c r="B807" s="37"/>
      <c r="C807" s="22"/>
      <c r="D807" s="22"/>
      <c r="E807" s="22"/>
      <c r="F807" s="22"/>
    </row>
    <row r="808">
      <c r="A808" s="1"/>
      <c r="B808" s="37"/>
      <c r="C808" s="22"/>
      <c r="D808" s="22"/>
      <c r="E808" s="22"/>
      <c r="F808" s="22"/>
    </row>
    <row r="809">
      <c r="A809" s="1"/>
      <c r="B809" s="37"/>
      <c r="C809" s="22"/>
      <c r="D809" s="22"/>
      <c r="E809" s="22"/>
      <c r="F809" s="22"/>
    </row>
    <row r="810">
      <c r="A810" s="1"/>
      <c r="B810" s="37"/>
      <c r="C810" s="22"/>
      <c r="D810" s="22"/>
      <c r="E810" s="22"/>
      <c r="F810" s="22"/>
    </row>
    <row r="811">
      <c r="A811" s="1"/>
      <c r="B811" s="37"/>
      <c r="C811" s="22"/>
      <c r="D811" s="22"/>
      <c r="E811" s="22"/>
      <c r="F811" s="22"/>
    </row>
    <row r="812">
      <c r="A812" s="1"/>
      <c r="B812" s="37"/>
      <c r="C812" s="22"/>
      <c r="D812" s="22"/>
      <c r="E812" s="22"/>
      <c r="F812" s="22"/>
    </row>
    <row r="813">
      <c r="A813" s="1"/>
      <c r="B813" s="37"/>
      <c r="C813" s="22"/>
      <c r="D813" s="22"/>
      <c r="E813" s="22"/>
      <c r="F813" s="22"/>
    </row>
    <row r="814">
      <c r="A814" s="1"/>
      <c r="B814" s="37"/>
      <c r="C814" s="22"/>
      <c r="D814" s="22"/>
      <c r="E814" s="22"/>
      <c r="F814" s="22"/>
    </row>
    <row r="815">
      <c r="A815" s="1"/>
      <c r="B815" s="37"/>
      <c r="C815" s="22"/>
      <c r="D815" s="22"/>
      <c r="E815" s="22"/>
      <c r="F815" s="22"/>
    </row>
    <row r="816">
      <c r="A816" s="1"/>
      <c r="B816" s="37"/>
      <c r="C816" s="22"/>
      <c r="D816" s="22"/>
      <c r="E816" s="22"/>
      <c r="F816" s="22"/>
    </row>
    <row r="817">
      <c r="A817" s="1"/>
      <c r="B817" s="37"/>
      <c r="C817" s="22"/>
      <c r="D817" s="22"/>
      <c r="E817" s="22"/>
      <c r="F817" s="22"/>
    </row>
    <row r="818">
      <c r="A818" s="1"/>
      <c r="B818" s="37"/>
      <c r="C818" s="22"/>
      <c r="D818" s="22"/>
      <c r="E818" s="22"/>
      <c r="F818" s="22"/>
    </row>
    <row r="819">
      <c r="A819" s="1"/>
      <c r="B819" s="37"/>
      <c r="C819" s="22"/>
      <c r="D819" s="22"/>
      <c r="E819" s="22"/>
      <c r="F819" s="22"/>
    </row>
    <row r="820">
      <c r="A820" s="1"/>
      <c r="B820" s="37"/>
      <c r="C820" s="22"/>
      <c r="D820" s="22"/>
      <c r="E820" s="22"/>
      <c r="F820" s="22"/>
    </row>
    <row r="821">
      <c r="A821" s="1"/>
      <c r="B821" s="37"/>
      <c r="C821" s="22"/>
      <c r="D821" s="22"/>
      <c r="E821" s="22"/>
      <c r="F821" s="22"/>
    </row>
    <row r="822">
      <c r="A822" s="1"/>
      <c r="B822" s="37"/>
      <c r="C822" s="22"/>
      <c r="D822" s="22"/>
      <c r="E822" s="22"/>
      <c r="F822" s="22"/>
    </row>
    <row r="823">
      <c r="A823" s="1"/>
      <c r="B823" s="37"/>
      <c r="C823" s="22"/>
      <c r="D823" s="22"/>
      <c r="E823" s="22"/>
      <c r="F823" s="22"/>
    </row>
    <row r="824">
      <c r="A824" s="1"/>
      <c r="B824" s="37"/>
      <c r="C824" s="22"/>
      <c r="D824" s="22"/>
      <c r="E824" s="22"/>
      <c r="F824" s="22"/>
    </row>
    <row r="825">
      <c r="A825" s="1"/>
      <c r="B825" s="37"/>
      <c r="C825" s="22"/>
      <c r="D825" s="22"/>
      <c r="E825" s="22"/>
      <c r="F825" s="22"/>
    </row>
    <row r="826">
      <c r="A826" s="1"/>
      <c r="B826" s="37"/>
      <c r="C826" s="22"/>
      <c r="D826" s="22"/>
      <c r="E826" s="22"/>
      <c r="F826" s="22"/>
    </row>
    <row r="827">
      <c r="A827" s="1"/>
      <c r="B827" s="37"/>
      <c r="C827" s="22"/>
      <c r="D827" s="22"/>
      <c r="E827" s="22"/>
      <c r="F827" s="22"/>
    </row>
    <row r="828">
      <c r="A828" s="1"/>
      <c r="B828" s="37"/>
      <c r="C828" s="22"/>
      <c r="D828" s="22"/>
      <c r="E828" s="22"/>
      <c r="F828" s="22"/>
    </row>
    <row r="829">
      <c r="A829" s="1"/>
      <c r="B829" s="37"/>
      <c r="C829" s="22"/>
      <c r="D829" s="22"/>
      <c r="E829" s="22"/>
      <c r="F829" s="22"/>
    </row>
    <row r="830">
      <c r="A830" s="1"/>
      <c r="B830" s="37"/>
      <c r="C830" s="22"/>
      <c r="D830" s="22"/>
      <c r="E830" s="22"/>
      <c r="F830" s="22"/>
    </row>
    <row r="831">
      <c r="A831" s="1"/>
      <c r="B831" s="37"/>
      <c r="C831" s="22"/>
      <c r="D831" s="22"/>
      <c r="E831" s="22"/>
      <c r="F831" s="22"/>
    </row>
    <row r="832">
      <c r="A832" s="1"/>
      <c r="B832" s="37"/>
      <c r="C832" s="22"/>
      <c r="D832" s="22"/>
      <c r="E832" s="22"/>
      <c r="F832" s="22"/>
    </row>
    <row r="833">
      <c r="A833" s="1"/>
      <c r="B833" s="37"/>
      <c r="C833" s="22"/>
      <c r="D833" s="22"/>
      <c r="E833" s="22"/>
      <c r="F833" s="22"/>
    </row>
    <row r="834">
      <c r="A834" s="1"/>
      <c r="B834" s="37"/>
      <c r="C834" s="22"/>
      <c r="D834" s="22"/>
      <c r="E834" s="22"/>
      <c r="F834" s="22"/>
    </row>
    <row r="835">
      <c r="A835" s="1"/>
      <c r="B835" s="37"/>
      <c r="C835" s="22"/>
      <c r="D835" s="22"/>
      <c r="E835" s="22"/>
      <c r="F835" s="22"/>
    </row>
    <row r="836">
      <c r="A836" s="1"/>
      <c r="B836" s="37"/>
      <c r="C836" s="22"/>
      <c r="D836" s="22"/>
      <c r="E836" s="22"/>
      <c r="F836" s="22"/>
    </row>
    <row r="837">
      <c r="A837" s="1"/>
      <c r="B837" s="37"/>
      <c r="C837" s="22"/>
      <c r="D837" s="22"/>
      <c r="E837" s="22"/>
      <c r="F837" s="22"/>
    </row>
    <row r="838">
      <c r="A838" s="1"/>
      <c r="B838" s="37"/>
      <c r="C838" s="22"/>
      <c r="D838" s="22"/>
      <c r="E838" s="22"/>
      <c r="F838" s="22"/>
    </row>
    <row r="839">
      <c r="A839" s="1"/>
      <c r="B839" s="37"/>
      <c r="C839" s="22"/>
      <c r="D839" s="22"/>
      <c r="E839" s="22"/>
      <c r="F839" s="22"/>
    </row>
    <row r="840">
      <c r="A840" s="1"/>
      <c r="B840" s="37"/>
      <c r="C840" s="22"/>
      <c r="D840" s="22"/>
      <c r="E840" s="22"/>
      <c r="F840" s="22"/>
    </row>
    <row r="841">
      <c r="A841" s="1"/>
      <c r="B841" s="37"/>
      <c r="C841" s="22"/>
      <c r="D841" s="22"/>
      <c r="E841" s="22"/>
      <c r="F841" s="22"/>
    </row>
    <row r="842">
      <c r="A842" s="1"/>
      <c r="B842" s="37"/>
      <c r="C842" s="22"/>
      <c r="D842" s="22"/>
      <c r="E842" s="22"/>
      <c r="F842" s="22"/>
    </row>
    <row r="843">
      <c r="A843" s="1"/>
      <c r="B843" s="37"/>
      <c r="C843" s="22"/>
      <c r="D843" s="22"/>
      <c r="E843" s="22"/>
      <c r="F843" s="22"/>
    </row>
    <row r="844">
      <c r="A844" s="1"/>
      <c r="B844" s="37"/>
      <c r="C844" s="22"/>
      <c r="D844" s="22"/>
      <c r="E844" s="22"/>
      <c r="F844" s="22"/>
    </row>
    <row r="845">
      <c r="A845" s="1"/>
      <c r="B845" s="37"/>
      <c r="C845" s="22"/>
      <c r="D845" s="22"/>
      <c r="E845" s="22"/>
      <c r="F845" s="22"/>
    </row>
    <row r="846">
      <c r="A846" s="1"/>
      <c r="B846" s="37"/>
      <c r="C846" s="22"/>
      <c r="D846" s="22"/>
      <c r="E846" s="22"/>
      <c r="F846" s="22"/>
    </row>
    <row r="847">
      <c r="A847" s="1"/>
      <c r="B847" s="37"/>
      <c r="C847" s="22"/>
      <c r="D847" s="22"/>
      <c r="E847" s="22"/>
      <c r="F847" s="22"/>
    </row>
    <row r="848">
      <c r="A848" s="1"/>
      <c r="B848" s="37"/>
      <c r="C848" s="22"/>
      <c r="D848" s="22"/>
      <c r="E848" s="22"/>
      <c r="F848" s="22"/>
    </row>
    <row r="849">
      <c r="A849" s="1"/>
      <c r="B849" s="37"/>
      <c r="C849" s="22"/>
      <c r="D849" s="22"/>
      <c r="E849" s="22"/>
      <c r="F849" s="22"/>
    </row>
    <row r="850">
      <c r="A850" s="1"/>
      <c r="B850" s="37"/>
      <c r="C850" s="22"/>
      <c r="D850" s="22"/>
      <c r="E850" s="22"/>
      <c r="F850" s="22"/>
    </row>
    <row r="851">
      <c r="A851" s="1"/>
      <c r="B851" s="37"/>
      <c r="C851" s="22"/>
      <c r="D851" s="22"/>
      <c r="E851" s="22"/>
      <c r="F851" s="22"/>
    </row>
    <row r="852">
      <c r="A852" s="1"/>
      <c r="B852" s="37"/>
      <c r="C852" s="22"/>
      <c r="D852" s="22"/>
      <c r="E852" s="22"/>
      <c r="F852" s="22"/>
    </row>
    <row r="853">
      <c r="A853" s="1"/>
      <c r="B853" s="37"/>
      <c r="C853" s="22"/>
      <c r="D853" s="22"/>
      <c r="E853" s="22"/>
      <c r="F853" s="22"/>
    </row>
    <row r="854">
      <c r="A854" s="1"/>
      <c r="B854" s="37"/>
      <c r="C854" s="22"/>
      <c r="D854" s="22"/>
      <c r="E854" s="22"/>
      <c r="F854" s="22"/>
    </row>
    <row r="855">
      <c r="A855" s="1"/>
      <c r="B855" s="37"/>
      <c r="C855" s="22"/>
      <c r="D855" s="22"/>
      <c r="E855" s="22"/>
      <c r="F855" s="22"/>
    </row>
    <row r="856">
      <c r="A856" s="1"/>
      <c r="B856" s="37"/>
      <c r="C856" s="22"/>
      <c r="D856" s="22"/>
      <c r="E856" s="22"/>
      <c r="F856" s="22"/>
    </row>
    <row r="857">
      <c r="A857" s="1"/>
      <c r="B857" s="37"/>
      <c r="C857" s="22"/>
      <c r="D857" s="22"/>
      <c r="E857" s="22"/>
      <c r="F857" s="22"/>
    </row>
    <row r="858">
      <c r="A858" s="1"/>
      <c r="B858" s="37"/>
      <c r="C858" s="22"/>
      <c r="D858" s="22"/>
      <c r="E858" s="22"/>
      <c r="F858" s="22"/>
    </row>
    <row r="859">
      <c r="A859" s="1"/>
      <c r="B859" s="37"/>
      <c r="C859" s="22"/>
      <c r="D859" s="22"/>
      <c r="E859" s="22"/>
      <c r="F859" s="22"/>
    </row>
    <row r="860">
      <c r="A860" s="1"/>
      <c r="B860" s="37"/>
      <c r="C860" s="22"/>
      <c r="D860" s="22"/>
      <c r="E860" s="22"/>
      <c r="F860" s="22"/>
    </row>
    <row r="861">
      <c r="A861" s="1"/>
      <c r="B861" s="37"/>
      <c r="C861" s="22"/>
      <c r="D861" s="22"/>
      <c r="E861" s="22"/>
      <c r="F861" s="22"/>
    </row>
    <row r="862">
      <c r="A862" s="1"/>
      <c r="B862" s="37"/>
      <c r="C862" s="22"/>
      <c r="D862" s="22"/>
      <c r="E862" s="22"/>
      <c r="F862" s="22"/>
    </row>
    <row r="863">
      <c r="A863" s="1"/>
      <c r="B863" s="37"/>
      <c r="C863" s="22"/>
      <c r="D863" s="22"/>
      <c r="E863" s="22"/>
      <c r="F863" s="22"/>
    </row>
    <row r="864">
      <c r="A864" s="1"/>
      <c r="B864" s="37"/>
      <c r="C864" s="22"/>
      <c r="D864" s="22"/>
      <c r="E864" s="22"/>
      <c r="F864" s="22"/>
    </row>
    <row r="865">
      <c r="A865" s="1"/>
      <c r="B865" s="37"/>
      <c r="C865" s="22"/>
      <c r="D865" s="22"/>
      <c r="E865" s="22"/>
      <c r="F865" s="22"/>
    </row>
    <row r="866">
      <c r="A866" s="1"/>
      <c r="B866" s="37"/>
      <c r="C866" s="22"/>
      <c r="D866" s="22"/>
      <c r="E866" s="22"/>
      <c r="F866" s="22"/>
    </row>
    <row r="867">
      <c r="A867" s="1"/>
      <c r="B867" s="37"/>
      <c r="C867" s="22"/>
      <c r="D867" s="22"/>
      <c r="E867" s="22"/>
      <c r="F867" s="22"/>
    </row>
    <row r="868">
      <c r="A868" s="1"/>
      <c r="B868" s="37"/>
      <c r="C868" s="22"/>
      <c r="D868" s="22"/>
      <c r="E868" s="22"/>
      <c r="F868" s="22"/>
    </row>
    <row r="869">
      <c r="A869" s="1"/>
      <c r="B869" s="37"/>
      <c r="C869" s="22"/>
      <c r="D869" s="22"/>
      <c r="E869" s="22"/>
      <c r="F869" s="22"/>
    </row>
    <row r="870">
      <c r="A870" s="1"/>
      <c r="B870" s="37"/>
      <c r="C870" s="22"/>
      <c r="D870" s="22"/>
      <c r="E870" s="22"/>
      <c r="F870" s="22"/>
    </row>
    <row r="871">
      <c r="A871" s="1"/>
      <c r="B871" s="37"/>
      <c r="C871" s="22"/>
      <c r="D871" s="22"/>
      <c r="E871" s="22"/>
      <c r="F871" s="22"/>
    </row>
    <row r="872">
      <c r="A872" s="1"/>
      <c r="B872" s="37"/>
      <c r="C872" s="22"/>
      <c r="D872" s="22"/>
      <c r="E872" s="22"/>
      <c r="F872" s="22"/>
    </row>
    <row r="873">
      <c r="A873" s="1"/>
      <c r="B873" s="37"/>
      <c r="C873" s="22"/>
      <c r="D873" s="22"/>
      <c r="E873" s="22"/>
      <c r="F873" s="22"/>
    </row>
    <row r="874">
      <c r="A874" s="1"/>
      <c r="B874" s="37"/>
      <c r="C874" s="22"/>
      <c r="D874" s="22"/>
      <c r="E874" s="22"/>
      <c r="F874" s="22"/>
    </row>
    <row r="875">
      <c r="A875" s="1"/>
      <c r="B875" s="37"/>
      <c r="C875" s="22"/>
      <c r="D875" s="22"/>
      <c r="E875" s="22"/>
      <c r="F875" s="22"/>
    </row>
    <row r="876">
      <c r="A876" s="1"/>
      <c r="B876" s="37"/>
      <c r="C876" s="22"/>
      <c r="D876" s="22"/>
      <c r="E876" s="22"/>
      <c r="F876" s="22"/>
    </row>
    <row r="877">
      <c r="A877" s="1"/>
      <c r="B877" s="37"/>
      <c r="C877" s="22"/>
      <c r="D877" s="22"/>
      <c r="E877" s="22"/>
      <c r="F877" s="22"/>
    </row>
    <row r="878">
      <c r="A878" s="1"/>
      <c r="B878" s="37"/>
      <c r="C878" s="22"/>
      <c r="D878" s="22"/>
      <c r="E878" s="22"/>
      <c r="F878" s="22"/>
    </row>
    <row r="879">
      <c r="A879" s="1"/>
      <c r="B879" s="37"/>
      <c r="C879" s="22"/>
      <c r="D879" s="22"/>
      <c r="E879" s="22"/>
      <c r="F879" s="22"/>
    </row>
    <row r="880">
      <c r="A880" s="1"/>
      <c r="B880" s="37"/>
      <c r="C880" s="22"/>
      <c r="D880" s="22"/>
      <c r="E880" s="22"/>
      <c r="F880" s="22"/>
    </row>
    <row r="881">
      <c r="A881" s="1"/>
      <c r="B881" s="37"/>
      <c r="C881" s="22"/>
      <c r="D881" s="22"/>
      <c r="E881" s="22"/>
      <c r="F881" s="22"/>
    </row>
    <row r="882">
      <c r="A882" s="1"/>
      <c r="B882" s="37"/>
      <c r="C882" s="22"/>
      <c r="D882" s="22"/>
      <c r="E882" s="22"/>
      <c r="F882" s="22"/>
    </row>
    <row r="883">
      <c r="A883" s="1"/>
      <c r="B883" s="37"/>
      <c r="C883" s="22"/>
      <c r="D883" s="22"/>
      <c r="E883" s="22"/>
      <c r="F883" s="22"/>
    </row>
    <row r="884">
      <c r="A884" s="1"/>
      <c r="B884" s="37"/>
      <c r="C884" s="22"/>
      <c r="D884" s="22"/>
      <c r="E884" s="22"/>
      <c r="F884" s="22"/>
    </row>
    <row r="885">
      <c r="A885" s="1"/>
      <c r="B885" s="37"/>
      <c r="C885" s="22"/>
      <c r="D885" s="22"/>
      <c r="E885" s="22"/>
      <c r="F885" s="22"/>
    </row>
    <row r="886">
      <c r="A886" s="1"/>
      <c r="B886" s="37"/>
      <c r="C886" s="22"/>
      <c r="D886" s="22"/>
      <c r="E886" s="22"/>
      <c r="F886" s="22"/>
    </row>
    <row r="887">
      <c r="A887" s="1"/>
      <c r="B887" s="37"/>
      <c r="C887" s="22"/>
      <c r="D887" s="22"/>
      <c r="E887" s="22"/>
      <c r="F887" s="22"/>
    </row>
    <row r="888">
      <c r="A888" s="1"/>
      <c r="B888" s="37"/>
      <c r="C888" s="22"/>
      <c r="D888" s="22"/>
      <c r="E888" s="22"/>
      <c r="F888" s="22"/>
    </row>
    <row r="889">
      <c r="A889" s="1"/>
      <c r="B889" s="37"/>
      <c r="C889" s="22"/>
      <c r="D889" s="22"/>
      <c r="E889" s="22"/>
      <c r="F889" s="22"/>
    </row>
    <row r="890">
      <c r="A890" s="1"/>
      <c r="B890" s="37"/>
      <c r="C890" s="22"/>
      <c r="D890" s="22"/>
      <c r="E890" s="22"/>
      <c r="F890" s="22"/>
    </row>
    <row r="891">
      <c r="A891" s="1"/>
      <c r="B891" s="37"/>
      <c r="C891" s="22"/>
      <c r="D891" s="22"/>
      <c r="E891" s="22"/>
      <c r="F891" s="22"/>
    </row>
    <row r="892">
      <c r="A892" s="1"/>
      <c r="B892" s="37"/>
      <c r="C892" s="22"/>
      <c r="D892" s="22"/>
      <c r="E892" s="22"/>
      <c r="F892" s="22"/>
    </row>
    <row r="893">
      <c r="A893" s="1"/>
      <c r="B893" s="37"/>
      <c r="C893" s="22"/>
      <c r="D893" s="22"/>
      <c r="E893" s="22"/>
      <c r="F893" s="22"/>
    </row>
    <row r="894">
      <c r="A894" s="1"/>
      <c r="B894" s="37"/>
      <c r="C894" s="22"/>
      <c r="D894" s="22"/>
      <c r="E894" s="22"/>
      <c r="F894" s="22"/>
    </row>
    <row r="895">
      <c r="A895" s="1"/>
      <c r="B895" s="37"/>
      <c r="C895" s="22"/>
      <c r="D895" s="22"/>
      <c r="E895" s="22"/>
      <c r="F895" s="22"/>
    </row>
    <row r="896">
      <c r="A896" s="1"/>
      <c r="B896" s="37"/>
      <c r="C896" s="22"/>
      <c r="D896" s="22"/>
      <c r="E896" s="22"/>
      <c r="F896" s="22"/>
    </row>
    <row r="897">
      <c r="A897" s="1"/>
      <c r="B897" s="37"/>
      <c r="C897" s="22"/>
      <c r="D897" s="22"/>
      <c r="E897" s="22"/>
      <c r="F897" s="22"/>
    </row>
    <row r="898">
      <c r="A898" s="1"/>
      <c r="B898" s="37"/>
      <c r="C898" s="22"/>
      <c r="D898" s="22"/>
      <c r="E898" s="22"/>
      <c r="F898" s="22"/>
    </row>
    <row r="899">
      <c r="A899" s="1"/>
      <c r="B899" s="37"/>
      <c r="C899" s="22"/>
      <c r="D899" s="22"/>
      <c r="E899" s="22"/>
      <c r="F899" s="22"/>
    </row>
    <row r="900">
      <c r="A900" s="1"/>
      <c r="B900" s="37"/>
      <c r="C900" s="22"/>
      <c r="D900" s="22"/>
      <c r="E900" s="22"/>
      <c r="F900" s="22"/>
    </row>
    <row r="901">
      <c r="A901" s="1"/>
      <c r="B901" s="37"/>
      <c r="C901" s="22"/>
      <c r="D901" s="22"/>
      <c r="E901" s="22"/>
      <c r="F901" s="22"/>
    </row>
    <row r="902">
      <c r="A902" s="1"/>
      <c r="B902" s="37"/>
      <c r="C902" s="22"/>
      <c r="D902" s="22"/>
      <c r="E902" s="22"/>
      <c r="F902" s="22"/>
    </row>
    <row r="903">
      <c r="A903" s="1"/>
      <c r="B903" s="37"/>
      <c r="C903" s="22"/>
      <c r="D903" s="22"/>
      <c r="E903" s="22"/>
      <c r="F903" s="22"/>
    </row>
    <row r="904">
      <c r="A904" s="1"/>
      <c r="B904" s="37"/>
      <c r="C904" s="22"/>
      <c r="D904" s="22"/>
      <c r="E904" s="22"/>
      <c r="F904" s="22"/>
    </row>
    <row r="905">
      <c r="A905" s="1"/>
      <c r="B905" s="37"/>
      <c r="C905" s="22"/>
      <c r="D905" s="22"/>
      <c r="E905" s="22"/>
      <c r="F905" s="22"/>
    </row>
    <row r="906">
      <c r="A906" s="1"/>
      <c r="B906" s="37"/>
      <c r="C906" s="22"/>
      <c r="D906" s="22"/>
      <c r="E906" s="22"/>
      <c r="F906" s="22"/>
    </row>
    <row r="907">
      <c r="A907" s="1"/>
      <c r="B907" s="37"/>
      <c r="C907" s="22"/>
      <c r="D907" s="22"/>
      <c r="E907" s="22"/>
      <c r="F907" s="22"/>
    </row>
    <row r="908">
      <c r="A908" s="1"/>
      <c r="B908" s="37"/>
      <c r="C908" s="22"/>
      <c r="D908" s="22"/>
      <c r="E908" s="22"/>
      <c r="F908" s="22"/>
    </row>
    <row r="909">
      <c r="A909" s="1"/>
      <c r="B909" s="37"/>
      <c r="C909" s="22"/>
      <c r="D909" s="22"/>
      <c r="E909" s="22"/>
      <c r="F909" s="22"/>
    </row>
    <row r="910">
      <c r="A910" s="1"/>
      <c r="B910" s="37"/>
      <c r="C910" s="22"/>
      <c r="D910" s="22"/>
      <c r="E910" s="22"/>
      <c r="F910" s="22"/>
    </row>
    <row r="911">
      <c r="A911" s="1"/>
      <c r="B911" s="37"/>
      <c r="C911" s="22"/>
      <c r="D911" s="22"/>
      <c r="E911" s="22"/>
      <c r="F911" s="22"/>
    </row>
    <row r="912">
      <c r="A912" s="1"/>
      <c r="B912" s="37"/>
      <c r="C912" s="22"/>
      <c r="D912" s="22"/>
      <c r="E912" s="22"/>
      <c r="F912" s="22"/>
    </row>
    <row r="913">
      <c r="A913" s="1"/>
      <c r="B913" s="37"/>
      <c r="C913" s="22"/>
      <c r="D913" s="22"/>
      <c r="E913" s="22"/>
      <c r="F913" s="22"/>
    </row>
    <row r="914">
      <c r="A914" s="1"/>
      <c r="B914" s="37"/>
      <c r="C914" s="22"/>
      <c r="D914" s="22"/>
      <c r="E914" s="22"/>
      <c r="F914" s="22"/>
    </row>
    <row r="915">
      <c r="A915" s="1"/>
      <c r="B915" s="37"/>
      <c r="C915" s="22"/>
      <c r="D915" s="22"/>
      <c r="E915" s="22"/>
      <c r="F915" s="22"/>
    </row>
    <row r="916">
      <c r="A916" s="1"/>
      <c r="B916" s="37"/>
      <c r="C916" s="22"/>
      <c r="D916" s="22"/>
      <c r="E916" s="22"/>
      <c r="F916" s="22"/>
    </row>
    <row r="917">
      <c r="A917" s="1"/>
      <c r="B917" s="37"/>
      <c r="C917" s="22"/>
      <c r="D917" s="22"/>
      <c r="E917" s="22"/>
      <c r="F917" s="22"/>
    </row>
    <row r="918">
      <c r="A918" s="1"/>
      <c r="B918" s="37"/>
      <c r="C918" s="22"/>
      <c r="D918" s="22"/>
      <c r="E918" s="22"/>
      <c r="F918" s="22"/>
    </row>
    <row r="919">
      <c r="A919" s="1"/>
      <c r="B919" s="37"/>
      <c r="C919" s="22"/>
      <c r="D919" s="22"/>
      <c r="E919" s="22"/>
      <c r="F919" s="22"/>
    </row>
    <row r="920">
      <c r="A920" s="1"/>
      <c r="B920" s="37"/>
      <c r="C920" s="22"/>
      <c r="D920" s="22"/>
      <c r="E920" s="22"/>
      <c r="F920" s="22"/>
    </row>
    <row r="921">
      <c r="A921" s="1"/>
      <c r="B921" s="37"/>
      <c r="C921" s="22"/>
      <c r="D921" s="22"/>
      <c r="E921" s="22"/>
      <c r="F921" s="22"/>
    </row>
    <row r="922">
      <c r="A922" s="1"/>
      <c r="B922" s="37"/>
      <c r="C922" s="22"/>
      <c r="D922" s="22"/>
      <c r="E922" s="22"/>
      <c r="F922" s="22"/>
    </row>
    <row r="923">
      <c r="A923" s="1"/>
      <c r="B923" s="37"/>
      <c r="C923" s="22"/>
      <c r="D923" s="22"/>
      <c r="E923" s="22"/>
      <c r="F923" s="22"/>
    </row>
    <row r="924">
      <c r="A924" s="1"/>
      <c r="B924" s="37"/>
      <c r="C924" s="22"/>
      <c r="D924" s="22"/>
      <c r="E924" s="22"/>
      <c r="F924" s="22"/>
    </row>
    <row r="925">
      <c r="A925" s="1"/>
      <c r="B925" s="37"/>
      <c r="C925" s="22"/>
      <c r="D925" s="22"/>
      <c r="E925" s="22"/>
      <c r="F925" s="22"/>
    </row>
    <row r="926">
      <c r="A926" s="1"/>
      <c r="B926" s="37"/>
      <c r="C926" s="22"/>
      <c r="D926" s="22"/>
      <c r="E926" s="22"/>
      <c r="F926" s="22"/>
    </row>
    <row r="927">
      <c r="A927" s="1"/>
      <c r="B927" s="37"/>
      <c r="C927" s="22"/>
      <c r="D927" s="22"/>
      <c r="E927" s="22"/>
      <c r="F927" s="22"/>
    </row>
    <row r="928">
      <c r="A928" s="1"/>
      <c r="B928" s="37"/>
      <c r="C928" s="22"/>
      <c r="D928" s="22"/>
      <c r="E928" s="22"/>
      <c r="F928" s="22"/>
    </row>
    <row r="929">
      <c r="A929" s="1"/>
      <c r="B929" s="37"/>
      <c r="C929" s="22"/>
      <c r="D929" s="22"/>
      <c r="E929" s="22"/>
      <c r="F929" s="22"/>
    </row>
    <row r="930">
      <c r="A930" s="1"/>
      <c r="B930" s="37"/>
      <c r="C930" s="22"/>
      <c r="D930" s="22"/>
      <c r="E930" s="22"/>
      <c r="F930" s="22"/>
    </row>
    <row r="931">
      <c r="A931" s="1"/>
      <c r="B931" s="37"/>
      <c r="C931" s="22"/>
      <c r="D931" s="22"/>
      <c r="E931" s="22"/>
      <c r="F931" s="22"/>
    </row>
    <row r="932">
      <c r="A932" s="1"/>
      <c r="B932" s="37"/>
      <c r="C932" s="22"/>
      <c r="D932" s="22"/>
      <c r="E932" s="22"/>
      <c r="F932" s="22"/>
    </row>
    <row r="933">
      <c r="A933" s="1"/>
      <c r="B933" s="37"/>
      <c r="C933" s="22"/>
      <c r="D933" s="22"/>
      <c r="E933" s="22"/>
      <c r="F933" s="22"/>
    </row>
    <row r="934">
      <c r="A934" s="1"/>
      <c r="B934" s="37"/>
      <c r="C934" s="22"/>
      <c r="D934" s="22"/>
      <c r="E934" s="22"/>
      <c r="F934" s="22"/>
    </row>
    <row r="935">
      <c r="A935" s="1"/>
      <c r="B935" s="37"/>
      <c r="C935" s="22"/>
      <c r="D935" s="22"/>
      <c r="E935" s="22"/>
      <c r="F935" s="22"/>
    </row>
    <row r="936">
      <c r="A936" s="1"/>
      <c r="B936" s="37"/>
      <c r="C936" s="22"/>
      <c r="D936" s="22"/>
      <c r="E936" s="22"/>
      <c r="F936" s="22"/>
    </row>
    <row r="937">
      <c r="A937" s="1"/>
      <c r="B937" s="37"/>
      <c r="C937" s="22"/>
      <c r="D937" s="22"/>
      <c r="E937" s="22"/>
      <c r="F937" s="22"/>
    </row>
    <row r="938">
      <c r="A938" s="1"/>
      <c r="B938" s="37"/>
      <c r="C938" s="22"/>
      <c r="D938" s="22"/>
      <c r="E938" s="22"/>
      <c r="F938" s="22"/>
    </row>
    <row r="939">
      <c r="A939" s="1"/>
      <c r="B939" s="37"/>
      <c r="C939" s="22"/>
      <c r="D939" s="22"/>
      <c r="E939" s="22"/>
      <c r="F939" s="22"/>
    </row>
    <row r="940">
      <c r="A940" s="1"/>
      <c r="B940" s="37"/>
      <c r="C940" s="22"/>
      <c r="D940" s="22"/>
      <c r="E940" s="22"/>
      <c r="F940" s="22"/>
    </row>
    <row r="941">
      <c r="A941" s="1"/>
      <c r="B941" s="37"/>
      <c r="C941" s="22"/>
      <c r="D941" s="22"/>
      <c r="E941" s="22"/>
      <c r="F941" s="22"/>
    </row>
    <row r="942">
      <c r="A942" s="1"/>
      <c r="B942" s="37"/>
      <c r="C942" s="22"/>
      <c r="D942" s="22"/>
      <c r="E942" s="22"/>
      <c r="F942" s="22"/>
    </row>
    <row r="943">
      <c r="A943" s="1"/>
      <c r="B943" s="37"/>
      <c r="C943" s="22"/>
      <c r="D943" s="22"/>
      <c r="E943" s="22"/>
      <c r="F943" s="22"/>
    </row>
    <row r="944">
      <c r="A944" s="1"/>
      <c r="B944" s="37"/>
      <c r="C944" s="22"/>
      <c r="D944" s="22"/>
      <c r="E944" s="22"/>
      <c r="F944" s="22"/>
    </row>
    <row r="945">
      <c r="A945" s="1"/>
      <c r="B945" s="37"/>
      <c r="C945" s="22"/>
      <c r="D945" s="22"/>
      <c r="E945" s="22"/>
      <c r="F945" s="22"/>
    </row>
    <row r="946">
      <c r="A946" s="1"/>
      <c r="B946" s="37"/>
      <c r="C946" s="22"/>
      <c r="D946" s="22"/>
      <c r="E946" s="22"/>
      <c r="F946" s="22"/>
    </row>
    <row r="947">
      <c r="A947" s="1"/>
      <c r="B947" s="37"/>
      <c r="C947" s="22"/>
      <c r="D947" s="22"/>
      <c r="E947" s="22"/>
      <c r="F947" s="22"/>
    </row>
    <row r="948">
      <c r="A948" s="1"/>
      <c r="B948" s="37"/>
      <c r="C948" s="22"/>
      <c r="D948" s="22"/>
      <c r="E948" s="22"/>
      <c r="F948" s="22"/>
    </row>
    <row r="949">
      <c r="A949" s="1"/>
      <c r="B949" s="37"/>
      <c r="C949" s="22"/>
      <c r="D949" s="22"/>
      <c r="E949" s="22"/>
      <c r="F949" s="22"/>
    </row>
    <row r="950">
      <c r="A950" s="1"/>
      <c r="B950" s="37"/>
      <c r="C950" s="22"/>
      <c r="D950" s="22"/>
      <c r="E950" s="22"/>
      <c r="F950" s="22"/>
    </row>
    <row r="951">
      <c r="A951" s="1"/>
      <c r="B951" s="37"/>
      <c r="C951" s="22"/>
      <c r="D951" s="22"/>
      <c r="E951" s="22"/>
      <c r="F951" s="22"/>
    </row>
    <row r="952">
      <c r="A952" s="1"/>
      <c r="B952" s="37"/>
      <c r="C952" s="22"/>
      <c r="D952" s="22"/>
      <c r="E952" s="22"/>
      <c r="F952" s="22"/>
    </row>
    <row r="953">
      <c r="A953" s="1"/>
      <c r="B953" s="37"/>
      <c r="C953" s="22"/>
      <c r="D953" s="22"/>
      <c r="E953" s="22"/>
      <c r="F953" s="22"/>
    </row>
    <row r="954">
      <c r="A954" s="1"/>
      <c r="B954" s="37"/>
      <c r="C954" s="22"/>
      <c r="D954" s="22"/>
      <c r="E954" s="22"/>
      <c r="F954" s="22"/>
    </row>
    <row r="955">
      <c r="A955" s="1"/>
      <c r="B955" s="37"/>
      <c r="C955" s="22"/>
      <c r="D955" s="22"/>
      <c r="E955" s="22"/>
      <c r="F955" s="22"/>
    </row>
    <row r="956">
      <c r="A956" s="1"/>
      <c r="B956" s="37"/>
      <c r="C956" s="22"/>
      <c r="D956" s="22"/>
      <c r="E956" s="22"/>
      <c r="F956" s="22"/>
    </row>
    <row r="957">
      <c r="A957" s="1"/>
      <c r="B957" s="37"/>
      <c r="C957" s="22"/>
      <c r="D957" s="22"/>
      <c r="E957" s="22"/>
      <c r="F957" s="22"/>
    </row>
    <row r="958">
      <c r="A958" s="1"/>
      <c r="B958" s="37"/>
      <c r="C958" s="22"/>
      <c r="D958" s="22"/>
      <c r="E958" s="22"/>
      <c r="F958" s="22"/>
    </row>
    <row r="959">
      <c r="A959" s="1"/>
      <c r="B959" s="37"/>
      <c r="C959" s="22"/>
      <c r="D959" s="22"/>
      <c r="E959" s="22"/>
      <c r="F959" s="22"/>
    </row>
    <row r="960">
      <c r="A960" s="1"/>
      <c r="B960" s="37"/>
      <c r="C960" s="22"/>
      <c r="D960" s="22"/>
      <c r="E960" s="22"/>
      <c r="F960" s="22"/>
    </row>
    <row r="961">
      <c r="A961" s="1"/>
      <c r="B961" s="37"/>
      <c r="C961" s="22"/>
      <c r="D961" s="22"/>
      <c r="E961" s="22"/>
      <c r="F961" s="22"/>
    </row>
    <row r="962">
      <c r="A962" s="1"/>
      <c r="B962" s="37"/>
      <c r="C962" s="22"/>
      <c r="D962" s="22"/>
      <c r="E962" s="22"/>
      <c r="F962" s="22"/>
    </row>
    <row r="963">
      <c r="A963" s="1"/>
      <c r="B963" s="37"/>
      <c r="C963" s="22"/>
      <c r="D963" s="22"/>
      <c r="E963" s="22"/>
      <c r="F963" s="22"/>
    </row>
    <row r="964">
      <c r="A964" s="1"/>
      <c r="B964" s="37"/>
      <c r="C964" s="22"/>
      <c r="D964" s="22"/>
      <c r="E964" s="22"/>
      <c r="F964" s="22"/>
    </row>
    <row r="965">
      <c r="A965" s="1"/>
      <c r="B965" s="37"/>
      <c r="C965" s="22"/>
      <c r="D965" s="22"/>
      <c r="E965" s="22"/>
      <c r="F965" s="22"/>
    </row>
    <row r="966">
      <c r="A966" s="1"/>
      <c r="B966" s="37"/>
      <c r="C966" s="22"/>
      <c r="D966" s="22"/>
      <c r="E966" s="22"/>
      <c r="F966" s="22"/>
    </row>
    <row r="967">
      <c r="A967" s="1"/>
      <c r="B967" s="37"/>
      <c r="C967" s="22"/>
      <c r="D967" s="22"/>
      <c r="E967" s="22"/>
      <c r="F967" s="22"/>
    </row>
    <row r="968">
      <c r="A968" s="1"/>
      <c r="B968" s="37"/>
      <c r="C968" s="22"/>
      <c r="D968" s="22"/>
      <c r="E968" s="22"/>
      <c r="F968" s="22"/>
    </row>
    <row r="969">
      <c r="A969" s="1"/>
      <c r="B969" s="37"/>
      <c r="C969" s="22"/>
      <c r="D969" s="22"/>
      <c r="E969" s="22"/>
      <c r="F969" s="22"/>
    </row>
    <row r="970">
      <c r="A970" s="1"/>
      <c r="B970" s="37"/>
      <c r="C970" s="22"/>
      <c r="D970" s="22"/>
      <c r="E970" s="22"/>
      <c r="F970" s="22"/>
    </row>
    <row r="971">
      <c r="A971" s="1"/>
      <c r="B971" s="37"/>
      <c r="C971" s="22"/>
      <c r="D971" s="22"/>
      <c r="E971" s="22"/>
      <c r="F971" s="22"/>
    </row>
    <row r="972">
      <c r="A972" s="1"/>
      <c r="B972" s="37"/>
      <c r="C972" s="22"/>
      <c r="D972" s="22"/>
      <c r="E972" s="22"/>
      <c r="F972" s="22"/>
    </row>
    <row r="973">
      <c r="A973" s="1"/>
      <c r="B973" s="37"/>
      <c r="C973" s="22"/>
      <c r="D973" s="22"/>
      <c r="E973" s="22"/>
      <c r="F973" s="22"/>
    </row>
    <row r="974">
      <c r="A974" s="1"/>
      <c r="B974" s="37"/>
      <c r="C974" s="22"/>
      <c r="D974" s="22"/>
      <c r="E974" s="22"/>
      <c r="F974" s="22"/>
    </row>
    <row r="975">
      <c r="A975" s="1"/>
      <c r="B975" s="37"/>
      <c r="C975" s="22"/>
      <c r="D975" s="22"/>
      <c r="E975" s="22"/>
      <c r="F975" s="22"/>
    </row>
    <row r="976">
      <c r="A976" s="1"/>
      <c r="B976" s="37"/>
      <c r="C976" s="22"/>
      <c r="D976" s="22"/>
      <c r="E976" s="22"/>
      <c r="F976" s="22"/>
    </row>
    <row r="977">
      <c r="A977" s="1"/>
      <c r="B977" s="37"/>
      <c r="C977" s="22"/>
      <c r="D977" s="22"/>
      <c r="E977" s="22"/>
      <c r="F977" s="22"/>
    </row>
    <row r="978">
      <c r="A978" s="1"/>
      <c r="B978" s="37"/>
      <c r="C978" s="22"/>
      <c r="D978" s="22"/>
      <c r="E978" s="22"/>
      <c r="F978" s="22"/>
    </row>
    <row r="979">
      <c r="A979" s="1"/>
      <c r="B979" s="37"/>
      <c r="C979" s="22"/>
      <c r="D979" s="22"/>
      <c r="E979" s="22"/>
      <c r="F979" s="22"/>
    </row>
    <row r="980">
      <c r="A980" s="1"/>
      <c r="B980" s="37"/>
      <c r="C980" s="22"/>
      <c r="D980" s="22"/>
      <c r="E980" s="22"/>
      <c r="F980" s="22"/>
    </row>
    <row r="981">
      <c r="A981" s="1"/>
      <c r="B981" s="37"/>
      <c r="C981" s="22"/>
      <c r="D981" s="22"/>
      <c r="E981" s="22"/>
      <c r="F981" s="22"/>
    </row>
    <row r="982">
      <c r="A982" s="1"/>
      <c r="B982" s="37"/>
      <c r="C982" s="22"/>
      <c r="D982" s="22"/>
      <c r="E982" s="22"/>
      <c r="F982" s="22"/>
    </row>
    <row r="983">
      <c r="A983" s="1"/>
      <c r="B983" s="37"/>
      <c r="C983" s="22"/>
      <c r="D983" s="22"/>
      <c r="E983" s="22"/>
      <c r="F983" s="22"/>
    </row>
    <row r="984">
      <c r="A984" s="1"/>
      <c r="B984" s="37"/>
      <c r="C984" s="22"/>
      <c r="D984" s="22"/>
      <c r="E984" s="22"/>
      <c r="F984" s="22"/>
    </row>
    <row r="985">
      <c r="A985" s="1"/>
      <c r="B985" s="37"/>
      <c r="C985" s="22"/>
      <c r="D985" s="22"/>
      <c r="E985" s="22"/>
      <c r="F985" s="22"/>
    </row>
    <row r="986">
      <c r="A986" s="1"/>
      <c r="B986" s="37"/>
      <c r="C986" s="22"/>
      <c r="D986" s="22"/>
      <c r="E986" s="22"/>
      <c r="F986" s="22"/>
    </row>
    <row r="987">
      <c r="A987" s="1"/>
      <c r="B987" s="37"/>
      <c r="C987" s="22"/>
      <c r="D987" s="22"/>
      <c r="E987" s="22"/>
      <c r="F987" s="22"/>
    </row>
    <row r="988">
      <c r="A988" s="1"/>
      <c r="B988" s="37"/>
      <c r="C988" s="22"/>
      <c r="D988" s="22"/>
      <c r="E988" s="22"/>
      <c r="F988" s="22"/>
    </row>
    <row r="989">
      <c r="A989" s="1"/>
      <c r="B989" s="37"/>
      <c r="C989" s="22"/>
      <c r="D989" s="22"/>
      <c r="E989" s="22"/>
      <c r="F989" s="22"/>
    </row>
    <row r="990">
      <c r="A990" s="1"/>
      <c r="B990" s="37"/>
      <c r="C990" s="22"/>
      <c r="D990" s="22"/>
      <c r="E990" s="22"/>
      <c r="F990" s="22"/>
    </row>
    <row r="991">
      <c r="A991" s="1"/>
      <c r="B991" s="37"/>
      <c r="C991" s="22"/>
      <c r="D991" s="22"/>
      <c r="E991" s="22"/>
      <c r="F991" s="22"/>
    </row>
    <row r="992">
      <c r="A992" s="1"/>
      <c r="B992" s="37"/>
      <c r="C992" s="22"/>
      <c r="D992" s="22"/>
      <c r="E992" s="22"/>
      <c r="F992" s="22"/>
    </row>
    <row r="993">
      <c r="A993" s="1"/>
      <c r="B993" s="37"/>
      <c r="C993" s="22"/>
      <c r="D993" s="22"/>
      <c r="E993" s="22"/>
      <c r="F993" s="22"/>
    </row>
    <row r="994">
      <c r="A994" s="1"/>
      <c r="B994" s="37"/>
      <c r="C994" s="22"/>
      <c r="D994" s="22"/>
      <c r="E994" s="22"/>
      <c r="F994" s="22"/>
    </row>
    <row r="995">
      <c r="A995" s="1"/>
      <c r="B995" s="37"/>
      <c r="C995" s="22"/>
      <c r="D995" s="22"/>
      <c r="E995" s="22"/>
      <c r="F995" s="22"/>
    </row>
    <row r="996">
      <c r="A996" s="1"/>
      <c r="B996" s="37"/>
      <c r="C996" s="22"/>
      <c r="D996" s="22"/>
      <c r="E996" s="22"/>
      <c r="F996" s="22"/>
    </row>
    <row r="997">
      <c r="A997" s="1"/>
      <c r="B997" s="37"/>
      <c r="C997" s="22"/>
      <c r="D997" s="22"/>
      <c r="E997" s="22"/>
      <c r="F997" s="22"/>
    </row>
    <row r="998">
      <c r="A998" s="1"/>
      <c r="B998" s="37"/>
      <c r="C998" s="22"/>
      <c r="D998" s="22"/>
      <c r="E998" s="22"/>
      <c r="F998" s="22"/>
    </row>
    <row r="999">
      <c r="A999" s="1"/>
      <c r="B999" s="37"/>
      <c r="C999" s="22"/>
      <c r="D999" s="22"/>
      <c r="E999" s="22"/>
      <c r="F999" s="22"/>
    </row>
    <row r="1000">
      <c r="A1000" s="1"/>
      <c r="B1000" s="37"/>
      <c r="C1000" s="22"/>
      <c r="D1000" s="22"/>
      <c r="E1000" s="22"/>
      <c r="F1000" s="22"/>
    </row>
    <row r="1001">
      <c r="A1001" s="1"/>
      <c r="B1001" s="37"/>
      <c r="C1001" s="22"/>
      <c r="D1001" s="22"/>
      <c r="E1001" s="22"/>
      <c r="F1001" s="22"/>
    </row>
  </sheetData>
  <conditionalFormatting sqref="B3:F3">
    <cfRule type="cellIs" dxfId="2" priority="1" operator="lessThanOrEqual">
      <formula>0.05</formula>
    </cfRule>
  </conditionalFormatting>
  <hyperlinks>
    <hyperlink r:id="rId1" ref="A3"/>
    <hyperlink display="#SOUARS" location="#SOUARS!A1" ref="A4"/>
    <hyperlink display="#LEIMUN" location="#LEIMUN!A1" ref="A5"/>
    <hyperlink display="#TURITA" location="#TURITA!A1" ref="A6"/>
    <hyperlink display="#WALSUI" location="#WALSUI!A1" ref="A7"/>
    <hyperlink display="#SCOCZE" location="#SCOCZE!A1" ref="A8"/>
    <hyperlink display="#HUNFRA" location="#HUNFRA!A1" ref="A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38" t="s">
        <v>23</v>
      </c>
      <c r="B1" s="2" t="s">
        <v>7</v>
      </c>
      <c r="F1" s="2" t="s">
        <v>8</v>
      </c>
      <c r="J1" s="2" t="s">
        <v>9</v>
      </c>
      <c r="N1" s="2" t="s">
        <v>24</v>
      </c>
    </row>
    <row r="2">
      <c r="A2" s="38"/>
      <c r="B2" s="39"/>
      <c r="C2" s="40" t="s">
        <v>2</v>
      </c>
      <c r="D2" s="40" t="s">
        <v>1</v>
      </c>
      <c r="E2" s="41" t="s">
        <v>4</v>
      </c>
      <c r="F2" s="39"/>
      <c r="G2" s="40" t="s">
        <v>2</v>
      </c>
      <c r="H2" s="40" t="s">
        <v>1</v>
      </c>
      <c r="I2" s="41" t="s">
        <v>4</v>
      </c>
      <c r="J2" s="39"/>
      <c r="K2" s="40" t="s">
        <v>2</v>
      </c>
      <c r="L2" s="40" t="s">
        <v>1</v>
      </c>
      <c r="M2" s="41" t="s">
        <v>4</v>
      </c>
      <c r="N2" s="39"/>
      <c r="O2" s="40" t="s">
        <v>2</v>
      </c>
      <c r="P2" s="40" t="s">
        <v>1</v>
      </c>
      <c r="Q2" s="41" t="s">
        <v>4</v>
      </c>
    </row>
    <row r="3">
      <c r="A3" s="42"/>
      <c r="B3" s="43"/>
      <c r="C3" s="44" t="str">
        <f>COUNTIF(B56:E81, TRUE)/(COUNTA(B$56:B1004) + COUNTA(D$56:D1004))</f>
        <v>#DIV/0!</v>
      </c>
      <c r="D3" s="22">
        <f>COUNTIF(C$6:C55, "Participant")/50</f>
        <v>0</v>
      </c>
      <c r="E3" s="45" t="str">
        <f>AVERAGE(E$6:E55)</f>
        <v>#DIV/0!</v>
      </c>
      <c r="F3" s="43"/>
      <c r="G3" s="44" t="str">
        <f>COUNTIF(F56:I81, TRUE)/(COUNTA(F$56:F1004) + COUNTA(H$56:H1004))</f>
        <v>#DIV/0!</v>
      </c>
      <c r="H3" s="22">
        <f>COUNTIF(G$6:G55, "Participant")/50</f>
        <v>0</v>
      </c>
      <c r="I3" s="45" t="str">
        <f>AVERAGE(I$6:I55)</f>
        <v>#DIV/0!</v>
      </c>
      <c r="J3" s="43"/>
      <c r="K3" s="44" t="str">
        <f>COUNTIF(J56:M81, TRUE)/(COUNTA(J$56:J1004) + COUNTA(L$56:L1004))</f>
        <v>#DIV/0!</v>
      </c>
      <c r="L3" s="22">
        <f>COUNTIF(K$6:K55, "Participant")/50</f>
        <v>0</v>
      </c>
      <c r="M3" s="45" t="str">
        <f>AVERAGE(M$6:M55)</f>
        <v>#DIV/0!</v>
      </c>
      <c r="N3" s="43"/>
      <c r="O3" s="44" t="str">
        <f>COUNTIF(N56:Q81, TRUE)/(COUNTA(N$56:N1004) + COUNTA(P$56:P1004))</f>
        <v>#DIV/0!</v>
      </c>
      <c r="P3" s="22">
        <f>COUNTIF(O$6:O55, "Participant")/50</f>
        <v>0</v>
      </c>
      <c r="Q3" s="45" t="str">
        <f>AVERAGE(Q$6:Q55)</f>
        <v>#DIV/0!</v>
      </c>
    </row>
    <row r="4">
      <c r="A4" s="46"/>
      <c r="B4" s="43"/>
      <c r="C4" s="47" t="s">
        <v>5</v>
      </c>
      <c r="D4" s="38" t="s">
        <v>3</v>
      </c>
      <c r="E4" s="45" t="str">
        <f>SUM(E$6:E55)/(COUNTA(B$56:B1004)+COUNTA(D$56:D1004))</f>
        <v>#DIV/0!</v>
      </c>
      <c r="F4" s="43"/>
      <c r="G4" s="47" t="s">
        <v>5</v>
      </c>
      <c r="H4" s="38" t="s">
        <v>3</v>
      </c>
      <c r="I4" s="45" t="str">
        <f>SUM(I$6:I55)/(COUNTA(F$56:F1004)+COUNTA(H$56:H1004))</f>
        <v>#DIV/0!</v>
      </c>
      <c r="J4" s="43"/>
      <c r="K4" s="47" t="s">
        <v>5</v>
      </c>
      <c r="L4" s="38" t="s">
        <v>3</v>
      </c>
      <c r="M4" s="45" t="str">
        <f>SUM(M$6:M55)/(COUNTA(J$56:J1004)+COUNTA(L$56:L1004))</f>
        <v>#DIV/0!</v>
      </c>
      <c r="N4" s="43"/>
      <c r="O4" s="47" t="s">
        <v>5</v>
      </c>
      <c r="P4" s="38" t="s">
        <v>3</v>
      </c>
      <c r="Q4" s="45" t="str">
        <f>SUM(Q$6:Q55)/(COUNTA(N$56:N1004)+COUNTA(P$56:P1004))</f>
        <v>#DIV/0!</v>
      </c>
    </row>
    <row r="5">
      <c r="A5" s="46"/>
      <c r="B5" s="48"/>
      <c r="C5" s="49" t="str">
        <f>MIN(COUNTIF(B56:C81, TRUE)/COUNTIF(D56:E81, TRUE), COUNTIF(D56:E81, TRUE)/COUNTIF(B56:C81, TRUE))</f>
        <v>#DIV/0!</v>
      </c>
      <c r="D5" s="50">
        <f>(COUNTIF(C$6:C55, "Participant") + COUNTIF(C$6:C55, "Eligible"))/50</f>
        <v>0</v>
      </c>
      <c r="E5" s="51"/>
      <c r="F5" s="48"/>
      <c r="G5" s="49" t="str">
        <f>MIN(COUNTIF(F56:G81, TRUE)/COUNTIF(H56:I81, TRUE), COUNTIF(H56:I81, TRUE)/COUNTIF(F56:G81, TRUE))</f>
        <v>#DIV/0!</v>
      </c>
      <c r="H5" s="50">
        <f>(COUNTIF(G$6:G55, "Participant") + COUNTIF(G$6:G55, "Eligible"))/50</f>
        <v>0</v>
      </c>
      <c r="I5" s="51"/>
      <c r="J5" s="48"/>
      <c r="K5" s="49" t="str">
        <f>MIN(COUNTIF(J56:K81, TRUE)/COUNTIF(L56:M81, TRUE), COUNTIF(L56:M81, TRUE)/COUNTIF(J56:K81, TRUE))</f>
        <v>#DIV/0!</v>
      </c>
      <c r="L5" s="50">
        <f>(COUNTIF(K$6:K55, "Participant") + COUNTIF(K$6:K55, "Eligible"))/50</f>
        <v>0</v>
      </c>
      <c r="M5" s="51"/>
      <c r="N5" s="48"/>
      <c r="O5" s="49" t="str">
        <f>MIN(COUNTIF(N56:O81, TRUE)/COUNTIF(P56:Q81, TRUE), COUNTIF(P56:Q81, TRUE)/COUNTIF(N56:O81, TRUE))</f>
        <v>#DIV/0!</v>
      </c>
      <c r="P5" s="50">
        <f>(COUNTIF(O$6:O55, "Participant") + COUNTIF(O$6:O55, "Eligible"))/50</f>
        <v>0</v>
      </c>
      <c r="Q5" s="51"/>
    </row>
    <row r="6">
      <c r="A6" s="52">
        <f t="shared" ref="A6:A55" si="1">ROW()-5</f>
        <v>1</v>
      </c>
      <c r="B6" s="53"/>
      <c r="C6" s="54" t="str">
        <f t="shared" ref="C6:C55" si="2">IF(COUNTIF(B$56:E$81,B6), "Participant", "")</f>
        <v/>
      </c>
      <c r="D6" s="16">
        <f t="shared" ref="D6:D55" si="3">COUNTIF(C$6:C6, "Participant")/(ROW(C6)-5)</f>
        <v>0</v>
      </c>
      <c r="E6" s="45" t="str">
        <f t="shared" ref="E6:E55" si="4">IF(C6="Participant",D6,)</f>
        <v/>
      </c>
      <c r="F6" s="53"/>
      <c r="G6" s="54" t="str">
        <f t="shared" ref="G6:G55" si="5">IF(COUNTIF(F$56:I$81,F6), "Participant", "")</f>
        <v/>
      </c>
      <c r="H6" s="16">
        <f t="shared" ref="H6:H55" si="6">COUNTIF(G$6:G6, "Participant")/(ROW(G6)-5)</f>
        <v>0</v>
      </c>
      <c r="I6" s="45" t="str">
        <f t="shared" ref="I6:I55" si="7">IF(G6="Participant",H6,)</f>
        <v/>
      </c>
      <c r="J6" s="53"/>
      <c r="K6" s="54" t="str">
        <f t="shared" ref="K6:K55" si="8">IF(COUNTIF(J$56:M$81,J6), "Participant", "")</f>
        <v/>
      </c>
      <c r="L6" s="16">
        <f t="shared" ref="L6:L55" si="9">COUNTIF(K$6:K6, "Participant")/(ROW(K6)-5)</f>
        <v>0</v>
      </c>
      <c r="M6" s="45" t="str">
        <f t="shared" ref="M6:M55" si="10">IF(K6="Participant",L6,)</f>
        <v/>
      </c>
      <c r="N6" s="53"/>
      <c r="O6" s="54" t="str">
        <f t="shared" ref="O6:O55" si="11">IF(COUNTIF(N$56:Q$81,N6), "Participant", "")</f>
        <v/>
      </c>
      <c r="P6" s="16">
        <f t="shared" ref="P6:P55" si="12">COUNTIF(O$6:O6, "Participant")/(ROW(O6)-5)</f>
        <v>0</v>
      </c>
      <c r="Q6" s="45" t="str">
        <f t="shared" ref="Q6:Q55" si="13">IF(O6="Participant",P6,)</f>
        <v/>
      </c>
    </row>
    <row r="7">
      <c r="A7" s="55">
        <f t="shared" si="1"/>
        <v>2</v>
      </c>
      <c r="B7" s="32"/>
      <c r="C7" s="56" t="str">
        <f t="shared" si="2"/>
        <v/>
      </c>
      <c r="D7" s="16">
        <f t="shared" si="3"/>
        <v>0</v>
      </c>
      <c r="E7" s="45" t="str">
        <f t="shared" si="4"/>
        <v/>
      </c>
      <c r="F7" s="32"/>
      <c r="G7" s="56" t="str">
        <f t="shared" si="5"/>
        <v/>
      </c>
      <c r="H7" s="16">
        <f t="shared" si="6"/>
        <v>0</v>
      </c>
      <c r="I7" s="45" t="str">
        <f t="shared" si="7"/>
        <v/>
      </c>
      <c r="J7" s="32"/>
      <c r="K7" s="56" t="str">
        <f t="shared" si="8"/>
        <v/>
      </c>
      <c r="L7" s="16">
        <f t="shared" si="9"/>
        <v>0</v>
      </c>
      <c r="M7" s="45" t="str">
        <f t="shared" si="10"/>
        <v/>
      </c>
      <c r="N7" s="32"/>
      <c r="O7" s="56" t="str">
        <f t="shared" si="11"/>
        <v/>
      </c>
      <c r="P7" s="16">
        <f t="shared" si="12"/>
        <v>0</v>
      </c>
      <c r="Q7" s="45" t="str">
        <f t="shared" si="13"/>
        <v/>
      </c>
    </row>
    <row r="8">
      <c r="A8" s="55">
        <f t="shared" si="1"/>
        <v>3</v>
      </c>
      <c r="B8" s="32"/>
      <c r="C8" s="56" t="str">
        <f t="shared" si="2"/>
        <v/>
      </c>
      <c r="D8" s="16">
        <f t="shared" si="3"/>
        <v>0</v>
      </c>
      <c r="E8" s="45" t="str">
        <f t="shared" si="4"/>
        <v/>
      </c>
      <c r="F8" s="32"/>
      <c r="G8" s="56" t="str">
        <f t="shared" si="5"/>
        <v/>
      </c>
      <c r="H8" s="16">
        <f t="shared" si="6"/>
        <v>0</v>
      </c>
      <c r="I8" s="45" t="str">
        <f t="shared" si="7"/>
        <v/>
      </c>
      <c r="J8" s="32"/>
      <c r="K8" s="56" t="str">
        <f t="shared" si="8"/>
        <v/>
      </c>
      <c r="L8" s="16">
        <f t="shared" si="9"/>
        <v>0</v>
      </c>
      <c r="M8" s="45" t="str">
        <f t="shared" si="10"/>
        <v/>
      </c>
      <c r="N8" s="32"/>
      <c r="O8" s="56" t="str">
        <f t="shared" si="11"/>
        <v/>
      </c>
      <c r="P8" s="16">
        <f t="shared" si="12"/>
        <v>0</v>
      </c>
      <c r="Q8" s="45" t="str">
        <f t="shared" si="13"/>
        <v/>
      </c>
    </row>
    <row r="9">
      <c r="A9" s="55">
        <f t="shared" si="1"/>
        <v>4</v>
      </c>
      <c r="B9" s="32"/>
      <c r="C9" s="56" t="str">
        <f t="shared" si="2"/>
        <v/>
      </c>
      <c r="D9" s="16">
        <f t="shared" si="3"/>
        <v>0</v>
      </c>
      <c r="E9" s="45" t="str">
        <f t="shared" si="4"/>
        <v/>
      </c>
      <c r="F9" s="32"/>
      <c r="G9" s="56" t="str">
        <f t="shared" si="5"/>
        <v/>
      </c>
      <c r="H9" s="16">
        <f t="shared" si="6"/>
        <v>0</v>
      </c>
      <c r="I9" s="45" t="str">
        <f t="shared" si="7"/>
        <v/>
      </c>
      <c r="J9" s="32"/>
      <c r="K9" s="56" t="str">
        <f t="shared" si="8"/>
        <v/>
      </c>
      <c r="L9" s="16">
        <f t="shared" si="9"/>
        <v>0</v>
      </c>
      <c r="M9" s="45" t="str">
        <f t="shared" si="10"/>
        <v/>
      </c>
      <c r="N9" s="32"/>
      <c r="O9" s="56" t="str">
        <f t="shared" si="11"/>
        <v/>
      </c>
      <c r="P9" s="16">
        <f t="shared" si="12"/>
        <v>0</v>
      </c>
      <c r="Q9" s="45" t="str">
        <f t="shared" si="13"/>
        <v/>
      </c>
    </row>
    <row r="10">
      <c r="A10" s="55">
        <f t="shared" si="1"/>
        <v>5</v>
      </c>
      <c r="B10" s="32"/>
      <c r="C10" s="56" t="str">
        <f t="shared" si="2"/>
        <v/>
      </c>
      <c r="D10" s="16">
        <f t="shared" si="3"/>
        <v>0</v>
      </c>
      <c r="E10" s="45" t="str">
        <f t="shared" si="4"/>
        <v/>
      </c>
      <c r="F10" s="32"/>
      <c r="G10" s="56" t="str">
        <f t="shared" si="5"/>
        <v/>
      </c>
      <c r="H10" s="16">
        <f t="shared" si="6"/>
        <v>0</v>
      </c>
      <c r="I10" s="45" t="str">
        <f t="shared" si="7"/>
        <v/>
      </c>
      <c r="J10" s="32"/>
      <c r="K10" s="56" t="str">
        <f t="shared" si="8"/>
        <v/>
      </c>
      <c r="L10" s="16">
        <f t="shared" si="9"/>
        <v>0</v>
      </c>
      <c r="M10" s="45" t="str">
        <f t="shared" si="10"/>
        <v/>
      </c>
      <c r="N10" s="32"/>
      <c r="O10" s="56" t="str">
        <f t="shared" si="11"/>
        <v/>
      </c>
      <c r="P10" s="16">
        <f t="shared" si="12"/>
        <v>0</v>
      </c>
      <c r="Q10" s="45" t="str">
        <f t="shared" si="13"/>
        <v/>
      </c>
    </row>
    <row r="11">
      <c r="A11" s="55">
        <f t="shared" si="1"/>
        <v>6</v>
      </c>
      <c r="B11" s="32"/>
      <c r="C11" s="56" t="str">
        <f t="shared" si="2"/>
        <v/>
      </c>
      <c r="D11" s="16">
        <f t="shared" si="3"/>
        <v>0</v>
      </c>
      <c r="E11" s="45" t="str">
        <f t="shared" si="4"/>
        <v/>
      </c>
      <c r="F11" s="32"/>
      <c r="G11" s="56" t="str">
        <f t="shared" si="5"/>
        <v/>
      </c>
      <c r="H11" s="16">
        <f t="shared" si="6"/>
        <v>0</v>
      </c>
      <c r="I11" s="45" t="str">
        <f t="shared" si="7"/>
        <v/>
      </c>
      <c r="J11" s="32"/>
      <c r="K11" s="56" t="str">
        <f t="shared" si="8"/>
        <v/>
      </c>
      <c r="L11" s="16">
        <f t="shared" si="9"/>
        <v>0</v>
      </c>
      <c r="M11" s="45" t="str">
        <f t="shared" si="10"/>
        <v/>
      </c>
      <c r="N11" s="32"/>
      <c r="O11" s="56" t="str">
        <f t="shared" si="11"/>
        <v/>
      </c>
      <c r="P11" s="16">
        <f t="shared" si="12"/>
        <v>0</v>
      </c>
      <c r="Q11" s="45" t="str">
        <f t="shared" si="13"/>
        <v/>
      </c>
    </row>
    <row r="12">
      <c r="A12" s="55">
        <f t="shared" si="1"/>
        <v>7</v>
      </c>
      <c r="B12" s="32"/>
      <c r="C12" s="56" t="str">
        <f t="shared" si="2"/>
        <v/>
      </c>
      <c r="D12" s="16">
        <f t="shared" si="3"/>
        <v>0</v>
      </c>
      <c r="E12" s="45" t="str">
        <f t="shared" si="4"/>
        <v/>
      </c>
      <c r="F12" s="32"/>
      <c r="G12" s="56" t="str">
        <f t="shared" si="5"/>
        <v/>
      </c>
      <c r="H12" s="16">
        <f t="shared" si="6"/>
        <v>0</v>
      </c>
      <c r="I12" s="45" t="str">
        <f t="shared" si="7"/>
        <v/>
      </c>
      <c r="J12" s="32"/>
      <c r="K12" s="56" t="str">
        <f t="shared" si="8"/>
        <v/>
      </c>
      <c r="L12" s="16">
        <f t="shared" si="9"/>
        <v>0</v>
      </c>
      <c r="M12" s="45" t="str">
        <f t="shared" si="10"/>
        <v/>
      </c>
      <c r="N12" s="32"/>
      <c r="O12" s="56" t="str">
        <f t="shared" si="11"/>
        <v/>
      </c>
      <c r="P12" s="16">
        <f t="shared" si="12"/>
        <v>0</v>
      </c>
      <c r="Q12" s="45" t="str">
        <f t="shared" si="13"/>
        <v/>
      </c>
    </row>
    <row r="13">
      <c r="A13" s="55">
        <f t="shared" si="1"/>
        <v>8</v>
      </c>
      <c r="B13" s="32"/>
      <c r="C13" s="56" t="str">
        <f t="shared" si="2"/>
        <v/>
      </c>
      <c r="D13" s="16">
        <f t="shared" si="3"/>
        <v>0</v>
      </c>
      <c r="E13" s="45" t="str">
        <f t="shared" si="4"/>
        <v/>
      </c>
      <c r="F13" s="32"/>
      <c r="G13" s="56" t="str">
        <f t="shared" si="5"/>
        <v/>
      </c>
      <c r="H13" s="16">
        <f t="shared" si="6"/>
        <v>0</v>
      </c>
      <c r="I13" s="45" t="str">
        <f t="shared" si="7"/>
        <v/>
      </c>
      <c r="J13" s="32"/>
      <c r="K13" s="56" t="str">
        <f t="shared" si="8"/>
        <v/>
      </c>
      <c r="L13" s="16">
        <f t="shared" si="9"/>
        <v>0</v>
      </c>
      <c r="M13" s="45" t="str">
        <f t="shared" si="10"/>
        <v/>
      </c>
      <c r="N13" s="32"/>
      <c r="O13" s="56" t="str">
        <f t="shared" si="11"/>
        <v/>
      </c>
      <c r="P13" s="16">
        <f t="shared" si="12"/>
        <v>0</v>
      </c>
      <c r="Q13" s="45" t="str">
        <f t="shared" si="13"/>
        <v/>
      </c>
    </row>
    <row r="14">
      <c r="A14" s="55">
        <f t="shared" si="1"/>
        <v>9</v>
      </c>
      <c r="B14" s="32"/>
      <c r="C14" s="56" t="str">
        <f t="shared" si="2"/>
        <v/>
      </c>
      <c r="D14" s="16">
        <f t="shared" si="3"/>
        <v>0</v>
      </c>
      <c r="E14" s="45" t="str">
        <f t="shared" si="4"/>
        <v/>
      </c>
      <c r="F14" s="32"/>
      <c r="G14" s="56" t="str">
        <f t="shared" si="5"/>
        <v/>
      </c>
      <c r="H14" s="16">
        <f t="shared" si="6"/>
        <v>0</v>
      </c>
      <c r="I14" s="45" t="str">
        <f t="shared" si="7"/>
        <v/>
      </c>
      <c r="J14" s="32"/>
      <c r="K14" s="56" t="str">
        <f t="shared" si="8"/>
        <v/>
      </c>
      <c r="L14" s="16">
        <f t="shared" si="9"/>
        <v>0</v>
      </c>
      <c r="M14" s="45" t="str">
        <f t="shared" si="10"/>
        <v/>
      </c>
      <c r="N14" s="32"/>
      <c r="O14" s="56" t="str">
        <f t="shared" si="11"/>
        <v/>
      </c>
      <c r="P14" s="16">
        <f t="shared" si="12"/>
        <v>0</v>
      </c>
      <c r="Q14" s="45" t="str">
        <f t="shared" si="13"/>
        <v/>
      </c>
    </row>
    <row r="15">
      <c r="A15" s="55">
        <f t="shared" si="1"/>
        <v>10</v>
      </c>
      <c r="B15" s="32"/>
      <c r="C15" s="56" t="str">
        <f t="shared" si="2"/>
        <v/>
      </c>
      <c r="D15" s="16">
        <f t="shared" si="3"/>
        <v>0</v>
      </c>
      <c r="E15" s="45" t="str">
        <f t="shared" si="4"/>
        <v/>
      </c>
      <c r="F15" s="32"/>
      <c r="G15" s="56" t="str">
        <f t="shared" si="5"/>
        <v/>
      </c>
      <c r="H15" s="16">
        <f t="shared" si="6"/>
        <v>0</v>
      </c>
      <c r="I15" s="45" t="str">
        <f t="shared" si="7"/>
        <v/>
      </c>
      <c r="J15" s="32"/>
      <c r="K15" s="56" t="str">
        <f t="shared" si="8"/>
        <v/>
      </c>
      <c r="L15" s="16">
        <f t="shared" si="9"/>
        <v>0</v>
      </c>
      <c r="M15" s="45" t="str">
        <f t="shared" si="10"/>
        <v/>
      </c>
      <c r="N15" s="32"/>
      <c r="O15" s="56" t="str">
        <f t="shared" si="11"/>
        <v/>
      </c>
      <c r="P15" s="16">
        <f t="shared" si="12"/>
        <v>0</v>
      </c>
      <c r="Q15" s="45" t="str">
        <f t="shared" si="13"/>
        <v/>
      </c>
    </row>
    <row r="16">
      <c r="A16" s="55">
        <f t="shared" si="1"/>
        <v>11</v>
      </c>
      <c r="B16" s="32"/>
      <c r="C16" s="56" t="str">
        <f t="shared" si="2"/>
        <v/>
      </c>
      <c r="D16" s="16">
        <f t="shared" si="3"/>
        <v>0</v>
      </c>
      <c r="E16" s="45" t="str">
        <f t="shared" si="4"/>
        <v/>
      </c>
      <c r="F16" s="32"/>
      <c r="G16" s="56" t="str">
        <f t="shared" si="5"/>
        <v/>
      </c>
      <c r="H16" s="16">
        <f t="shared" si="6"/>
        <v>0</v>
      </c>
      <c r="I16" s="45" t="str">
        <f t="shared" si="7"/>
        <v/>
      </c>
      <c r="J16" s="32"/>
      <c r="K16" s="56" t="str">
        <f t="shared" si="8"/>
        <v/>
      </c>
      <c r="L16" s="16">
        <f t="shared" si="9"/>
        <v>0</v>
      </c>
      <c r="M16" s="45" t="str">
        <f t="shared" si="10"/>
        <v/>
      </c>
      <c r="N16" s="32"/>
      <c r="O16" s="56" t="str">
        <f t="shared" si="11"/>
        <v/>
      </c>
      <c r="P16" s="16">
        <f t="shared" si="12"/>
        <v>0</v>
      </c>
      <c r="Q16" s="45" t="str">
        <f t="shared" si="13"/>
        <v/>
      </c>
    </row>
    <row r="17">
      <c r="A17" s="55">
        <f t="shared" si="1"/>
        <v>12</v>
      </c>
      <c r="B17" s="32"/>
      <c r="C17" s="56" t="str">
        <f t="shared" si="2"/>
        <v/>
      </c>
      <c r="D17" s="16">
        <f t="shared" si="3"/>
        <v>0</v>
      </c>
      <c r="E17" s="45" t="str">
        <f t="shared" si="4"/>
        <v/>
      </c>
      <c r="F17" s="32"/>
      <c r="G17" s="56" t="str">
        <f t="shared" si="5"/>
        <v/>
      </c>
      <c r="H17" s="16">
        <f t="shared" si="6"/>
        <v>0</v>
      </c>
      <c r="I17" s="45" t="str">
        <f t="shared" si="7"/>
        <v/>
      </c>
      <c r="J17" s="32"/>
      <c r="K17" s="56" t="str">
        <f t="shared" si="8"/>
        <v/>
      </c>
      <c r="L17" s="16">
        <f t="shared" si="9"/>
        <v>0</v>
      </c>
      <c r="M17" s="45" t="str">
        <f t="shared" si="10"/>
        <v/>
      </c>
      <c r="N17" s="32"/>
      <c r="O17" s="56" t="str">
        <f t="shared" si="11"/>
        <v/>
      </c>
      <c r="P17" s="16">
        <f t="shared" si="12"/>
        <v>0</v>
      </c>
      <c r="Q17" s="45" t="str">
        <f t="shared" si="13"/>
        <v/>
      </c>
    </row>
    <row r="18">
      <c r="A18" s="55">
        <f t="shared" si="1"/>
        <v>13</v>
      </c>
      <c r="B18" s="32"/>
      <c r="C18" s="56" t="str">
        <f t="shared" si="2"/>
        <v/>
      </c>
      <c r="D18" s="16">
        <f t="shared" si="3"/>
        <v>0</v>
      </c>
      <c r="E18" s="45" t="str">
        <f t="shared" si="4"/>
        <v/>
      </c>
      <c r="F18" s="32"/>
      <c r="G18" s="56" t="str">
        <f t="shared" si="5"/>
        <v/>
      </c>
      <c r="H18" s="16">
        <f t="shared" si="6"/>
        <v>0</v>
      </c>
      <c r="I18" s="45" t="str">
        <f t="shared" si="7"/>
        <v/>
      </c>
      <c r="J18" s="32"/>
      <c r="K18" s="56" t="str">
        <f t="shared" si="8"/>
        <v/>
      </c>
      <c r="L18" s="16">
        <f t="shared" si="9"/>
        <v>0</v>
      </c>
      <c r="M18" s="45" t="str">
        <f t="shared" si="10"/>
        <v/>
      </c>
      <c r="N18" s="32"/>
      <c r="O18" s="56" t="str">
        <f t="shared" si="11"/>
        <v/>
      </c>
      <c r="P18" s="16">
        <f t="shared" si="12"/>
        <v>0</v>
      </c>
      <c r="Q18" s="45" t="str">
        <f t="shared" si="13"/>
        <v/>
      </c>
    </row>
    <row r="19">
      <c r="A19" s="55">
        <f t="shared" si="1"/>
        <v>14</v>
      </c>
      <c r="B19" s="32"/>
      <c r="C19" s="56" t="str">
        <f t="shared" si="2"/>
        <v/>
      </c>
      <c r="D19" s="16">
        <f t="shared" si="3"/>
        <v>0</v>
      </c>
      <c r="E19" s="45" t="str">
        <f t="shared" si="4"/>
        <v/>
      </c>
      <c r="F19" s="32"/>
      <c r="G19" s="56" t="str">
        <f t="shared" si="5"/>
        <v/>
      </c>
      <c r="H19" s="16">
        <f t="shared" si="6"/>
        <v>0</v>
      </c>
      <c r="I19" s="45" t="str">
        <f t="shared" si="7"/>
        <v/>
      </c>
      <c r="J19" s="32"/>
      <c r="K19" s="56" t="str">
        <f t="shared" si="8"/>
        <v/>
      </c>
      <c r="L19" s="16">
        <f t="shared" si="9"/>
        <v>0</v>
      </c>
      <c r="M19" s="45" t="str">
        <f t="shared" si="10"/>
        <v/>
      </c>
      <c r="N19" s="32"/>
      <c r="O19" s="56" t="str">
        <f t="shared" si="11"/>
        <v/>
      </c>
      <c r="P19" s="16">
        <f t="shared" si="12"/>
        <v>0</v>
      </c>
      <c r="Q19" s="45" t="str">
        <f t="shared" si="13"/>
        <v/>
      </c>
    </row>
    <row r="20">
      <c r="A20" s="55">
        <f t="shared" si="1"/>
        <v>15</v>
      </c>
      <c r="B20" s="32"/>
      <c r="C20" s="56" t="str">
        <f t="shared" si="2"/>
        <v/>
      </c>
      <c r="D20" s="16">
        <f t="shared" si="3"/>
        <v>0</v>
      </c>
      <c r="E20" s="45" t="str">
        <f t="shared" si="4"/>
        <v/>
      </c>
      <c r="F20" s="32"/>
      <c r="G20" s="56" t="str">
        <f t="shared" si="5"/>
        <v/>
      </c>
      <c r="H20" s="16">
        <f t="shared" si="6"/>
        <v>0</v>
      </c>
      <c r="I20" s="45" t="str">
        <f t="shared" si="7"/>
        <v/>
      </c>
      <c r="J20" s="32"/>
      <c r="K20" s="56" t="str">
        <f t="shared" si="8"/>
        <v/>
      </c>
      <c r="L20" s="16">
        <f t="shared" si="9"/>
        <v>0</v>
      </c>
      <c r="M20" s="45" t="str">
        <f t="shared" si="10"/>
        <v/>
      </c>
      <c r="N20" s="32"/>
      <c r="O20" s="56" t="str">
        <f t="shared" si="11"/>
        <v/>
      </c>
      <c r="P20" s="16">
        <f t="shared" si="12"/>
        <v>0</v>
      </c>
      <c r="Q20" s="45" t="str">
        <f t="shared" si="13"/>
        <v/>
      </c>
    </row>
    <row r="21">
      <c r="A21" s="55">
        <f t="shared" si="1"/>
        <v>16</v>
      </c>
      <c r="B21" s="32"/>
      <c r="C21" s="56" t="str">
        <f t="shared" si="2"/>
        <v/>
      </c>
      <c r="D21" s="16">
        <f t="shared" si="3"/>
        <v>0</v>
      </c>
      <c r="E21" s="45" t="str">
        <f t="shared" si="4"/>
        <v/>
      </c>
      <c r="F21" s="32"/>
      <c r="G21" s="56" t="str">
        <f t="shared" si="5"/>
        <v/>
      </c>
      <c r="H21" s="16">
        <f t="shared" si="6"/>
        <v>0</v>
      </c>
      <c r="I21" s="45" t="str">
        <f t="shared" si="7"/>
        <v/>
      </c>
      <c r="J21" s="32"/>
      <c r="K21" s="56" t="str">
        <f t="shared" si="8"/>
        <v/>
      </c>
      <c r="L21" s="16">
        <f t="shared" si="9"/>
        <v>0</v>
      </c>
      <c r="M21" s="45" t="str">
        <f t="shared" si="10"/>
        <v/>
      </c>
      <c r="N21" s="32"/>
      <c r="O21" s="56" t="str">
        <f t="shared" si="11"/>
        <v/>
      </c>
      <c r="P21" s="16">
        <f t="shared" si="12"/>
        <v>0</v>
      </c>
      <c r="Q21" s="45" t="str">
        <f t="shared" si="13"/>
        <v/>
      </c>
    </row>
    <row r="22">
      <c r="A22" s="55">
        <f t="shared" si="1"/>
        <v>17</v>
      </c>
      <c r="B22" s="32"/>
      <c r="C22" s="56" t="str">
        <f t="shared" si="2"/>
        <v/>
      </c>
      <c r="D22" s="16">
        <f t="shared" si="3"/>
        <v>0</v>
      </c>
      <c r="E22" s="45" t="str">
        <f t="shared" si="4"/>
        <v/>
      </c>
      <c r="F22" s="32"/>
      <c r="G22" s="56" t="str">
        <f t="shared" si="5"/>
        <v/>
      </c>
      <c r="H22" s="16">
        <f t="shared" si="6"/>
        <v>0</v>
      </c>
      <c r="I22" s="45" t="str">
        <f t="shared" si="7"/>
        <v/>
      </c>
      <c r="J22" s="32"/>
      <c r="K22" s="56" t="str">
        <f t="shared" si="8"/>
        <v/>
      </c>
      <c r="L22" s="16">
        <f t="shared" si="9"/>
        <v>0</v>
      </c>
      <c r="M22" s="45" t="str">
        <f t="shared" si="10"/>
        <v/>
      </c>
      <c r="N22" s="32"/>
      <c r="O22" s="56" t="str">
        <f t="shared" si="11"/>
        <v/>
      </c>
      <c r="P22" s="16">
        <f t="shared" si="12"/>
        <v>0</v>
      </c>
      <c r="Q22" s="45" t="str">
        <f t="shared" si="13"/>
        <v/>
      </c>
    </row>
    <row r="23">
      <c r="A23" s="55">
        <f t="shared" si="1"/>
        <v>18</v>
      </c>
      <c r="B23" s="32"/>
      <c r="C23" s="56" t="str">
        <f t="shared" si="2"/>
        <v/>
      </c>
      <c r="D23" s="16">
        <f t="shared" si="3"/>
        <v>0</v>
      </c>
      <c r="E23" s="45" t="str">
        <f t="shared" si="4"/>
        <v/>
      </c>
      <c r="F23" s="32"/>
      <c r="G23" s="56" t="str">
        <f t="shared" si="5"/>
        <v/>
      </c>
      <c r="H23" s="16">
        <f t="shared" si="6"/>
        <v>0</v>
      </c>
      <c r="I23" s="45" t="str">
        <f t="shared" si="7"/>
        <v/>
      </c>
      <c r="J23" s="32"/>
      <c r="K23" s="56" t="str">
        <f t="shared" si="8"/>
        <v/>
      </c>
      <c r="L23" s="16">
        <f t="shared" si="9"/>
        <v>0</v>
      </c>
      <c r="M23" s="45" t="str">
        <f t="shared" si="10"/>
        <v/>
      </c>
      <c r="N23" s="32"/>
      <c r="O23" s="56" t="str">
        <f t="shared" si="11"/>
        <v/>
      </c>
      <c r="P23" s="16">
        <f t="shared" si="12"/>
        <v>0</v>
      </c>
      <c r="Q23" s="45" t="str">
        <f t="shared" si="13"/>
        <v/>
      </c>
    </row>
    <row r="24">
      <c r="A24" s="55">
        <f t="shared" si="1"/>
        <v>19</v>
      </c>
      <c r="B24" s="32"/>
      <c r="C24" s="56" t="str">
        <f t="shared" si="2"/>
        <v/>
      </c>
      <c r="D24" s="16">
        <f t="shared" si="3"/>
        <v>0</v>
      </c>
      <c r="E24" s="45" t="str">
        <f t="shared" si="4"/>
        <v/>
      </c>
      <c r="F24" s="32"/>
      <c r="G24" s="56" t="str">
        <f t="shared" si="5"/>
        <v/>
      </c>
      <c r="H24" s="16">
        <f t="shared" si="6"/>
        <v>0</v>
      </c>
      <c r="I24" s="45" t="str">
        <f t="shared" si="7"/>
        <v/>
      </c>
      <c r="J24" s="32"/>
      <c r="K24" s="56" t="str">
        <f t="shared" si="8"/>
        <v/>
      </c>
      <c r="L24" s="16">
        <f t="shared" si="9"/>
        <v>0</v>
      </c>
      <c r="M24" s="45" t="str">
        <f t="shared" si="10"/>
        <v/>
      </c>
      <c r="N24" s="32"/>
      <c r="O24" s="56" t="str">
        <f t="shared" si="11"/>
        <v/>
      </c>
      <c r="P24" s="16">
        <f t="shared" si="12"/>
        <v>0</v>
      </c>
      <c r="Q24" s="45" t="str">
        <f t="shared" si="13"/>
        <v/>
      </c>
    </row>
    <row r="25">
      <c r="A25" s="55">
        <f t="shared" si="1"/>
        <v>20</v>
      </c>
      <c r="B25" s="32"/>
      <c r="C25" s="56" t="str">
        <f t="shared" si="2"/>
        <v/>
      </c>
      <c r="D25" s="16">
        <f t="shared" si="3"/>
        <v>0</v>
      </c>
      <c r="E25" s="45" t="str">
        <f t="shared" si="4"/>
        <v/>
      </c>
      <c r="F25" s="32"/>
      <c r="G25" s="56" t="str">
        <f t="shared" si="5"/>
        <v/>
      </c>
      <c r="H25" s="16">
        <f t="shared" si="6"/>
        <v>0</v>
      </c>
      <c r="I25" s="45" t="str">
        <f t="shared" si="7"/>
        <v/>
      </c>
      <c r="J25" s="32"/>
      <c r="K25" s="56" t="str">
        <f t="shared" si="8"/>
        <v/>
      </c>
      <c r="L25" s="16">
        <f t="shared" si="9"/>
        <v>0</v>
      </c>
      <c r="M25" s="45" t="str">
        <f t="shared" si="10"/>
        <v/>
      </c>
      <c r="N25" s="32"/>
      <c r="O25" s="56" t="str">
        <f t="shared" si="11"/>
        <v/>
      </c>
      <c r="P25" s="16">
        <f t="shared" si="12"/>
        <v>0</v>
      </c>
      <c r="Q25" s="45" t="str">
        <f t="shared" si="13"/>
        <v/>
      </c>
    </row>
    <row r="26">
      <c r="A26" s="55">
        <f t="shared" si="1"/>
        <v>21</v>
      </c>
      <c r="B26" s="32"/>
      <c r="C26" s="56" t="str">
        <f t="shared" si="2"/>
        <v/>
      </c>
      <c r="D26" s="16">
        <f t="shared" si="3"/>
        <v>0</v>
      </c>
      <c r="E26" s="45" t="str">
        <f t="shared" si="4"/>
        <v/>
      </c>
      <c r="F26" s="32"/>
      <c r="G26" s="56" t="str">
        <f t="shared" si="5"/>
        <v/>
      </c>
      <c r="H26" s="16">
        <f t="shared" si="6"/>
        <v>0</v>
      </c>
      <c r="I26" s="45" t="str">
        <f t="shared" si="7"/>
        <v/>
      </c>
      <c r="J26" s="32"/>
      <c r="K26" s="56" t="str">
        <f t="shared" si="8"/>
        <v/>
      </c>
      <c r="L26" s="16">
        <f t="shared" si="9"/>
        <v>0</v>
      </c>
      <c r="M26" s="45" t="str">
        <f t="shared" si="10"/>
        <v/>
      </c>
      <c r="N26" s="32"/>
      <c r="O26" s="56" t="str">
        <f t="shared" si="11"/>
        <v/>
      </c>
      <c r="P26" s="16">
        <f t="shared" si="12"/>
        <v>0</v>
      </c>
      <c r="Q26" s="45" t="str">
        <f t="shared" si="13"/>
        <v/>
      </c>
    </row>
    <row r="27">
      <c r="A27" s="55">
        <f t="shared" si="1"/>
        <v>22</v>
      </c>
      <c r="B27" s="32"/>
      <c r="C27" s="56" t="str">
        <f t="shared" si="2"/>
        <v/>
      </c>
      <c r="D27" s="16">
        <f t="shared" si="3"/>
        <v>0</v>
      </c>
      <c r="E27" s="45" t="str">
        <f t="shared" si="4"/>
        <v/>
      </c>
      <c r="F27" s="32"/>
      <c r="G27" s="56" t="str">
        <f t="shared" si="5"/>
        <v/>
      </c>
      <c r="H27" s="16">
        <f t="shared" si="6"/>
        <v>0</v>
      </c>
      <c r="I27" s="45" t="str">
        <f t="shared" si="7"/>
        <v/>
      </c>
      <c r="J27" s="32"/>
      <c r="K27" s="56" t="str">
        <f t="shared" si="8"/>
        <v/>
      </c>
      <c r="L27" s="16">
        <f t="shared" si="9"/>
        <v>0</v>
      </c>
      <c r="M27" s="45" t="str">
        <f t="shared" si="10"/>
        <v/>
      </c>
      <c r="N27" s="32"/>
      <c r="O27" s="56" t="str">
        <f t="shared" si="11"/>
        <v/>
      </c>
      <c r="P27" s="16">
        <f t="shared" si="12"/>
        <v>0</v>
      </c>
      <c r="Q27" s="45" t="str">
        <f t="shared" si="13"/>
        <v/>
      </c>
    </row>
    <row r="28">
      <c r="A28" s="55">
        <f t="shared" si="1"/>
        <v>23</v>
      </c>
      <c r="B28" s="32"/>
      <c r="C28" s="56" t="str">
        <f t="shared" si="2"/>
        <v/>
      </c>
      <c r="D28" s="16">
        <f t="shared" si="3"/>
        <v>0</v>
      </c>
      <c r="E28" s="45" t="str">
        <f t="shared" si="4"/>
        <v/>
      </c>
      <c r="F28" s="32"/>
      <c r="G28" s="56" t="str">
        <f t="shared" si="5"/>
        <v/>
      </c>
      <c r="H28" s="16">
        <f t="shared" si="6"/>
        <v>0</v>
      </c>
      <c r="I28" s="45" t="str">
        <f t="shared" si="7"/>
        <v/>
      </c>
      <c r="J28" s="32"/>
      <c r="K28" s="56" t="str">
        <f t="shared" si="8"/>
        <v/>
      </c>
      <c r="L28" s="16">
        <f t="shared" si="9"/>
        <v>0</v>
      </c>
      <c r="M28" s="45" t="str">
        <f t="shared" si="10"/>
        <v/>
      </c>
      <c r="N28" s="32"/>
      <c r="O28" s="56" t="str">
        <f t="shared" si="11"/>
        <v/>
      </c>
      <c r="P28" s="16">
        <f t="shared" si="12"/>
        <v>0</v>
      </c>
      <c r="Q28" s="45" t="str">
        <f t="shared" si="13"/>
        <v/>
      </c>
    </row>
    <row r="29">
      <c r="A29" s="55">
        <f t="shared" si="1"/>
        <v>24</v>
      </c>
      <c r="B29" s="32"/>
      <c r="C29" s="56" t="str">
        <f t="shared" si="2"/>
        <v/>
      </c>
      <c r="D29" s="16">
        <f t="shared" si="3"/>
        <v>0</v>
      </c>
      <c r="E29" s="45" t="str">
        <f t="shared" si="4"/>
        <v/>
      </c>
      <c r="F29" s="32"/>
      <c r="G29" s="56" t="str">
        <f t="shared" si="5"/>
        <v/>
      </c>
      <c r="H29" s="16">
        <f t="shared" si="6"/>
        <v>0</v>
      </c>
      <c r="I29" s="45" t="str">
        <f t="shared" si="7"/>
        <v/>
      </c>
      <c r="J29" s="32"/>
      <c r="K29" s="56" t="str">
        <f t="shared" si="8"/>
        <v/>
      </c>
      <c r="L29" s="16">
        <f t="shared" si="9"/>
        <v>0</v>
      </c>
      <c r="M29" s="45" t="str">
        <f t="shared" si="10"/>
        <v/>
      </c>
      <c r="N29" s="32"/>
      <c r="O29" s="56" t="str">
        <f t="shared" si="11"/>
        <v/>
      </c>
      <c r="P29" s="16">
        <f t="shared" si="12"/>
        <v>0</v>
      </c>
      <c r="Q29" s="45" t="str">
        <f t="shared" si="13"/>
        <v/>
      </c>
    </row>
    <row r="30">
      <c r="A30" s="55">
        <f t="shared" si="1"/>
        <v>25</v>
      </c>
      <c r="B30" s="32"/>
      <c r="C30" s="56" t="str">
        <f t="shared" si="2"/>
        <v/>
      </c>
      <c r="D30" s="16">
        <f t="shared" si="3"/>
        <v>0</v>
      </c>
      <c r="E30" s="45" t="str">
        <f t="shared" si="4"/>
        <v/>
      </c>
      <c r="F30" s="32"/>
      <c r="G30" s="56" t="str">
        <f t="shared" si="5"/>
        <v/>
      </c>
      <c r="H30" s="16">
        <f t="shared" si="6"/>
        <v>0</v>
      </c>
      <c r="I30" s="45" t="str">
        <f t="shared" si="7"/>
        <v/>
      </c>
      <c r="J30" s="32"/>
      <c r="K30" s="56" t="str">
        <f t="shared" si="8"/>
        <v/>
      </c>
      <c r="L30" s="16">
        <f t="shared" si="9"/>
        <v>0</v>
      </c>
      <c r="M30" s="45" t="str">
        <f t="shared" si="10"/>
        <v/>
      </c>
      <c r="N30" s="32"/>
      <c r="O30" s="56" t="str">
        <f t="shared" si="11"/>
        <v/>
      </c>
      <c r="P30" s="16">
        <f t="shared" si="12"/>
        <v>0</v>
      </c>
      <c r="Q30" s="45" t="str">
        <f t="shared" si="13"/>
        <v/>
      </c>
    </row>
    <row r="31">
      <c r="A31" s="55">
        <f t="shared" si="1"/>
        <v>26</v>
      </c>
      <c r="B31" s="32"/>
      <c r="C31" s="56" t="str">
        <f t="shared" si="2"/>
        <v/>
      </c>
      <c r="D31" s="16">
        <f t="shared" si="3"/>
        <v>0</v>
      </c>
      <c r="E31" s="45" t="str">
        <f t="shared" si="4"/>
        <v/>
      </c>
      <c r="F31" s="32"/>
      <c r="G31" s="56" t="str">
        <f t="shared" si="5"/>
        <v/>
      </c>
      <c r="H31" s="16">
        <f t="shared" si="6"/>
        <v>0</v>
      </c>
      <c r="I31" s="45" t="str">
        <f t="shared" si="7"/>
        <v/>
      </c>
      <c r="J31" s="32"/>
      <c r="K31" s="56" t="str">
        <f t="shared" si="8"/>
        <v/>
      </c>
      <c r="L31" s="16">
        <f t="shared" si="9"/>
        <v>0</v>
      </c>
      <c r="M31" s="45" t="str">
        <f t="shared" si="10"/>
        <v/>
      </c>
      <c r="N31" s="32"/>
      <c r="O31" s="56" t="str">
        <f t="shared" si="11"/>
        <v/>
      </c>
      <c r="P31" s="16">
        <f t="shared" si="12"/>
        <v>0</v>
      </c>
      <c r="Q31" s="45" t="str">
        <f t="shared" si="13"/>
        <v/>
      </c>
    </row>
    <row r="32">
      <c r="A32" s="55">
        <f t="shared" si="1"/>
        <v>27</v>
      </c>
      <c r="B32" s="32"/>
      <c r="C32" s="56" t="str">
        <f t="shared" si="2"/>
        <v/>
      </c>
      <c r="D32" s="16">
        <f t="shared" si="3"/>
        <v>0</v>
      </c>
      <c r="E32" s="45" t="str">
        <f t="shared" si="4"/>
        <v/>
      </c>
      <c r="F32" s="32"/>
      <c r="G32" s="56" t="str">
        <f t="shared" si="5"/>
        <v/>
      </c>
      <c r="H32" s="16">
        <f t="shared" si="6"/>
        <v>0</v>
      </c>
      <c r="I32" s="45" t="str">
        <f t="shared" si="7"/>
        <v/>
      </c>
      <c r="J32" s="32"/>
      <c r="K32" s="56" t="str">
        <f t="shared" si="8"/>
        <v/>
      </c>
      <c r="L32" s="16">
        <f t="shared" si="9"/>
        <v>0</v>
      </c>
      <c r="M32" s="45" t="str">
        <f t="shared" si="10"/>
        <v/>
      </c>
      <c r="N32" s="32"/>
      <c r="O32" s="56" t="str">
        <f t="shared" si="11"/>
        <v/>
      </c>
      <c r="P32" s="16">
        <f t="shared" si="12"/>
        <v>0</v>
      </c>
      <c r="Q32" s="45" t="str">
        <f t="shared" si="13"/>
        <v/>
      </c>
    </row>
    <row r="33">
      <c r="A33" s="55">
        <f t="shared" si="1"/>
        <v>28</v>
      </c>
      <c r="B33" s="32"/>
      <c r="C33" s="56" t="str">
        <f t="shared" si="2"/>
        <v/>
      </c>
      <c r="D33" s="16">
        <f t="shared" si="3"/>
        <v>0</v>
      </c>
      <c r="E33" s="45" t="str">
        <f t="shared" si="4"/>
        <v/>
      </c>
      <c r="F33" s="32"/>
      <c r="G33" s="56" t="str">
        <f t="shared" si="5"/>
        <v/>
      </c>
      <c r="H33" s="16">
        <f t="shared" si="6"/>
        <v>0</v>
      </c>
      <c r="I33" s="45" t="str">
        <f t="shared" si="7"/>
        <v/>
      </c>
      <c r="J33" s="32"/>
      <c r="K33" s="56" t="str">
        <f t="shared" si="8"/>
        <v/>
      </c>
      <c r="L33" s="16">
        <f t="shared" si="9"/>
        <v>0</v>
      </c>
      <c r="M33" s="45" t="str">
        <f t="shared" si="10"/>
        <v/>
      </c>
      <c r="N33" s="32"/>
      <c r="O33" s="56" t="str">
        <f t="shared" si="11"/>
        <v/>
      </c>
      <c r="P33" s="16">
        <f t="shared" si="12"/>
        <v>0</v>
      </c>
      <c r="Q33" s="45" t="str">
        <f t="shared" si="13"/>
        <v/>
      </c>
    </row>
    <row r="34">
      <c r="A34" s="55">
        <f t="shared" si="1"/>
        <v>29</v>
      </c>
      <c r="B34" s="32"/>
      <c r="C34" s="56" t="str">
        <f t="shared" si="2"/>
        <v/>
      </c>
      <c r="D34" s="16">
        <f t="shared" si="3"/>
        <v>0</v>
      </c>
      <c r="E34" s="45" t="str">
        <f t="shared" si="4"/>
        <v/>
      </c>
      <c r="F34" s="32"/>
      <c r="G34" s="56" t="str">
        <f t="shared" si="5"/>
        <v/>
      </c>
      <c r="H34" s="16">
        <f t="shared" si="6"/>
        <v>0</v>
      </c>
      <c r="I34" s="45" t="str">
        <f t="shared" si="7"/>
        <v/>
      </c>
      <c r="J34" s="32"/>
      <c r="K34" s="56" t="str">
        <f t="shared" si="8"/>
        <v/>
      </c>
      <c r="L34" s="16">
        <f t="shared" si="9"/>
        <v>0</v>
      </c>
      <c r="M34" s="45" t="str">
        <f t="shared" si="10"/>
        <v/>
      </c>
      <c r="N34" s="32"/>
      <c r="O34" s="56" t="str">
        <f t="shared" si="11"/>
        <v/>
      </c>
      <c r="P34" s="16">
        <f t="shared" si="12"/>
        <v>0</v>
      </c>
      <c r="Q34" s="45" t="str">
        <f t="shared" si="13"/>
        <v/>
      </c>
    </row>
    <row r="35">
      <c r="A35" s="55">
        <f t="shared" si="1"/>
        <v>30</v>
      </c>
      <c r="B35" s="32"/>
      <c r="C35" s="56" t="str">
        <f t="shared" si="2"/>
        <v/>
      </c>
      <c r="D35" s="16">
        <f t="shared" si="3"/>
        <v>0</v>
      </c>
      <c r="E35" s="45" t="str">
        <f t="shared" si="4"/>
        <v/>
      </c>
      <c r="F35" s="32"/>
      <c r="G35" s="56" t="str">
        <f t="shared" si="5"/>
        <v/>
      </c>
      <c r="H35" s="16">
        <f t="shared" si="6"/>
        <v>0</v>
      </c>
      <c r="I35" s="45" t="str">
        <f t="shared" si="7"/>
        <v/>
      </c>
      <c r="J35" s="32"/>
      <c r="K35" s="56" t="str">
        <f t="shared" si="8"/>
        <v/>
      </c>
      <c r="L35" s="16">
        <f t="shared" si="9"/>
        <v>0</v>
      </c>
      <c r="M35" s="45" t="str">
        <f t="shared" si="10"/>
        <v/>
      </c>
      <c r="N35" s="32"/>
      <c r="O35" s="56" t="str">
        <f t="shared" si="11"/>
        <v/>
      </c>
      <c r="P35" s="16">
        <f t="shared" si="12"/>
        <v>0</v>
      </c>
      <c r="Q35" s="45" t="str">
        <f t="shared" si="13"/>
        <v/>
      </c>
    </row>
    <row r="36">
      <c r="A36" s="55">
        <f t="shared" si="1"/>
        <v>31</v>
      </c>
      <c r="B36" s="32"/>
      <c r="C36" s="56" t="str">
        <f t="shared" si="2"/>
        <v/>
      </c>
      <c r="D36" s="16">
        <f t="shared" si="3"/>
        <v>0</v>
      </c>
      <c r="E36" s="45" t="str">
        <f t="shared" si="4"/>
        <v/>
      </c>
      <c r="F36" s="32"/>
      <c r="G36" s="56" t="str">
        <f t="shared" si="5"/>
        <v/>
      </c>
      <c r="H36" s="16">
        <f t="shared" si="6"/>
        <v>0</v>
      </c>
      <c r="I36" s="45" t="str">
        <f t="shared" si="7"/>
        <v/>
      </c>
      <c r="J36" s="32"/>
      <c r="K36" s="56" t="str">
        <f t="shared" si="8"/>
        <v/>
      </c>
      <c r="L36" s="16">
        <f t="shared" si="9"/>
        <v>0</v>
      </c>
      <c r="M36" s="45" t="str">
        <f t="shared" si="10"/>
        <v/>
      </c>
      <c r="N36" s="32"/>
      <c r="O36" s="56" t="str">
        <f t="shared" si="11"/>
        <v/>
      </c>
      <c r="P36" s="16">
        <f t="shared" si="12"/>
        <v>0</v>
      </c>
      <c r="Q36" s="45" t="str">
        <f t="shared" si="13"/>
        <v/>
      </c>
    </row>
    <row r="37">
      <c r="A37" s="55">
        <f t="shared" si="1"/>
        <v>32</v>
      </c>
      <c r="B37" s="32"/>
      <c r="C37" s="56" t="str">
        <f t="shared" si="2"/>
        <v/>
      </c>
      <c r="D37" s="16">
        <f t="shared" si="3"/>
        <v>0</v>
      </c>
      <c r="E37" s="45" t="str">
        <f t="shared" si="4"/>
        <v/>
      </c>
      <c r="F37" s="32"/>
      <c r="G37" s="56" t="str">
        <f t="shared" si="5"/>
        <v/>
      </c>
      <c r="H37" s="16">
        <f t="shared" si="6"/>
        <v>0</v>
      </c>
      <c r="I37" s="45" t="str">
        <f t="shared" si="7"/>
        <v/>
      </c>
      <c r="J37" s="32"/>
      <c r="K37" s="56" t="str">
        <f t="shared" si="8"/>
        <v/>
      </c>
      <c r="L37" s="16">
        <f t="shared" si="9"/>
        <v>0</v>
      </c>
      <c r="M37" s="45" t="str">
        <f t="shared" si="10"/>
        <v/>
      </c>
      <c r="N37" s="32"/>
      <c r="O37" s="56" t="str">
        <f t="shared" si="11"/>
        <v/>
      </c>
      <c r="P37" s="16">
        <f t="shared" si="12"/>
        <v>0</v>
      </c>
      <c r="Q37" s="45" t="str">
        <f t="shared" si="13"/>
        <v/>
      </c>
    </row>
    <row r="38">
      <c r="A38" s="55">
        <f t="shared" si="1"/>
        <v>33</v>
      </c>
      <c r="B38" s="32"/>
      <c r="C38" s="56" t="str">
        <f t="shared" si="2"/>
        <v/>
      </c>
      <c r="D38" s="16">
        <f t="shared" si="3"/>
        <v>0</v>
      </c>
      <c r="E38" s="45" t="str">
        <f t="shared" si="4"/>
        <v/>
      </c>
      <c r="F38" s="32"/>
      <c r="G38" s="56" t="str">
        <f t="shared" si="5"/>
        <v/>
      </c>
      <c r="H38" s="16">
        <f t="shared" si="6"/>
        <v>0</v>
      </c>
      <c r="I38" s="45" t="str">
        <f t="shared" si="7"/>
        <v/>
      </c>
      <c r="J38" s="32"/>
      <c r="K38" s="56" t="str">
        <f t="shared" si="8"/>
        <v/>
      </c>
      <c r="L38" s="16">
        <f t="shared" si="9"/>
        <v>0</v>
      </c>
      <c r="M38" s="45" t="str">
        <f t="shared" si="10"/>
        <v/>
      </c>
      <c r="N38" s="32"/>
      <c r="O38" s="56" t="str">
        <f t="shared" si="11"/>
        <v/>
      </c>
      <c r="P38" s="16">
        <f t="shared" si="12"/>
        <v>0</v>
      </c>
      <c r="Q38" s="45" t="str">
        <f t="shared" si="13"/>
        <v/>
      </c>
    </row>
    <row r="39">
      <c r="A39" s="55">
        <f t="shared" si="1"/>
        <v>34</v>
      </c>
      <c r="B39" s="32"/>
      <c r="C39" s="56" t="str">
        <f t="shared" si="2"/>
        <v/>
      </c>
      <c r="D39" s="16">
        <f t="shared" si="3"/>
        <v>0</v>
      </c>
      <c r="E39" s="45" t="str">
        <f t="shared" si="4"/>
        <v/>
      </c>
      <c r="F39" s="32"/>
      <c r="G39" s="56" t="str">
        <f t="shared" si="5"/>
        <v/>
      </c>
      <c r="H39" s="16">
        <f t="shared" si="6"/>
        <v>0</v>
      </c>
      <c r="I39" s="45" t="str">
        <f t="shared" si="7"/>
        <v/>
      </c>
      <c r="J39" s="32"/>
      <c r="K39" s="56" t="str">
        <f t="shared" si="8"/>
        <v/>
      </c>
      <c r="L39" s="16">
        <f t="shared" si="9"/>
        <v>0</v>
      </c>
      <c r="M39" s="45" t="str">
        <f t="shared" si="10"/>
        <v/>
      </c>
      <c r="N39" s="32"/>
      <c r="O39" s="56" t="str">
        <f t="shared" si="11"/>
        <v/>
      </c>
      <c r="P39" s="16">
        <f t="shared" si="12"/>
        <v>0</v>
      </c>
      <c r="Q39" s="45" t="str">
        <f t="shared" si="13"/>
        <v/>
      </c>
    </row>
    <row r="40">
      <c r="A40" s="55">
        <f t="shared" si="1"/>
        <v>35</v>
      </c>
      <c r="B40" s="32"/>
      <c r="C40" s="56" t="str">
        <f t="shared" si="2"/>
        <v/>
      </c>
      <c r="D40" s="16">
        <f t="shared" si="3"/>
        <v>0</v>
      </c>
      <c r="E40" s="45" t="str">
        <f t="shared" si="4"/>
        <v/>
      </c>
      <c r="F40" s="32"/>
      <c r="G40" s="56" t="str">
        <f t="shared" si="5"/>
        <v/>
      </c>
      <c r="H40" s="16">
        <f t="shared" si="6"/>
        <v>0</v>
      </c>
      <c r="I40" s="45" t="str">
        <f t="shared" si="7"/>
        <v/>
      </c>
      <c r="J40" s="32"/>
      <c r="K40" s="56" t="str">
        <f t="shared" si="8"/>
        <v/>
      </c>
      <c r="L40" s="16">
        <f t="shared" si="9"/>
        <v>0</v>
      </c>
      <c r="M40" s="45" t="str">
        <f t="shared" si="10"/>
        <v/>
      </c>
      <c r="N40" s="32"/>
      <c r="O40" s="56" t="str">
        <f t="shared" si="11"/>
        <v/>
      </c>
      <c r="P40" s="16">
        <f t="shared" si="12"/>
        <v>0</v>
      </c>
      <c r="Q40" s="45" t="str">
        <f t="shared" si="13"/>
        <v/>
      </c>
    </row>
    <row r="41">
      <c r="A41" s="55">
        <f t="shared" si="1"/>
        <v>36</v>
      </c>
      <c r="B41" s="32"/>
      <c r="C41" s="56" t="str">
        <f t="shared" si="2"/>
        <v/>
      </c>
      <c r="D41" s="16">
        <f t="shared" si="3"/>
        <v>0</v>
      </c>
      <c r="E41" s="45" t="str">
        <f t="shared" si="4"/>
        <v/>
      </c>
      <c r="F41" s="32"/>
      <c r="G41" s="56" t="str">
        <f t="shared" si="5"/>
        <v/>
      </c>
      <c r="H41" s="16">
        <f t="shared" si="6"/>
        <v>0</v>
      </c>
      <c r="I41" s="45" t="str">
        <f t="shared" si="7"/>
        <v/>
      </c>
      <c r="J41" s="32"/>
      <c r="K41" s="56" t="str">
        <f t="shared" si="8"/>
        <v/>
      </c>
      <c r="L41" s="16">
        <f t="shared" si="9"/>
        <v>0</v>
      </c>
      <c r="M41" s="45" t="str">
        <f t="shared" si="10"/>
        <v/>
      </c>
      <c r="N41" s="32"/>
      <c r="O41" s="56" t="str">
        <f t="shared" si="11"/>
        <v/>
      </c>
      <c r="P41" s="16">
        <f t="shared" si="12"/>
        <v>0</v>
      </c>
      <c r="Q41" s="45" t="str">
        <f t="shared" si="13"/>
        <v/>
      </c>
    </row>
    <row r="42">
      <c r="A42" s="55">
        <f t="shared" si="1"/>
        <v>37</v>
      </c>
      <c r="B42" s="32"/>
      <c r="C42" s="56" t="str">
        <f t="shared" si="2"/>
        <v/>
      </c>
      <c r="D42" s="16">
        <f t="shared" si="3"/>
        <v>0</v>
      </c>
      <c r="E42" s="45" t="str">
        <f t="shared" si="4"/>
        <v/>
      </c>
      <c r="F42" s="32"/>
      <c r="G42" s="56" t="str">
        <f t="shared" si="5"/>
        <v/>
      </c>
      <c r="H42" s="16">
        <f t="shared" si="6"/>
        <v>0</v>
      </c>
      <c r="I42" s="45" t="str">
        <f t="shared" si="7"/>
        <v/>
      </c>
      <c r="J42" s="32"/>
      <c r="K42" s="56" t="str">
        <f t="shared" si="8"/>
        <v/>
      </c>
      <c r="L42" s="16">
        <f t="shared" si="9"/>
        <v>0</v>
      </c>
      <c r="M42" s="45" t="str">
        <f t="shared" si="10"/>
        <v/>
      </c>
      <c r="N42" s="32"/>
      <c r="O42" s="56" t="str">
        <f t="shared" si="11"/>
        <v/>
      </c>
      <c r="P42" s="16">
        <f t="shared" si="12"/>
        <v>0</v>
      </c>
      <c r="Q42" s="45" t="str">
        <f t="shared" si="13"/>
        <v/>
      </c>
    </row>
    <row r="43">
      <c r="A43" s="55">
        <f t="shared" si="1"/>
        <v>38</v>
      </c>
      <c r="B43" s="32"/>
      <c r="C43" s="56" t="str">
        <f t="shared" si="2"/>
        <v/>
      </c>
      <c r="D43" s="16">
        <f t="shared" si="3"/>
        <v>0</v>
      </c>
      <c r="E43" s="45" t="str">
        <f t="shared" si="4"/>
        <v/>
      </c>
      <c r="F43" s="32"/>
      <c r="G43" s="56" t="str">
        <f t="shared" si="5"/>
        <v/>
      </c>
      <c r="H43" s="16">
        <f t="shared" si="6"/>
        <v>0</v>
      </c>
      <c r="I43" s="45" t="str">
        <f t="shared" si="7"/>
        <v/>
      </c>
      <c r="J43" s="32"/>
      <c r="K43" s="56" t="str">
        <f t="shared" si="8"/>
        <v/>
      </c>
      <c r="L43" s="16">
        <f t="shared" si="9"/>
        <v>0</v>
      </c>
      <c r="M43" s="45" t="str">
        <f t="shared" si="10"/>
        <v/>
      </c>
      <c r="N43" s="32"/>
      <c r="O43" s="56" t="str">
        <f t="shared" si="11"/>
        <v/>
      </c>
      <c r="P43" s="16">
        <f t="shared" si="12"/>
        <v>0</v>
      </c>
      <c r="Q43" s="45" t="str">
        <f t="shared" si="13"/>
        <v/>
      </c>
    </row>
    <row r="44">
      <c r="A44" s="55">
        <f t="shared" si="1"/>
        <v>39</v>
      </c>
      <c r="B44" s="32"/>
      <c r="C44" s="56" t="str">
        <f t="shared" si="2"/>
        <v/>
      </c>
      <c r="D44" s="16">
        <f t="shared" si="3"/>
        <v>0</v>
      </c>
      <c r="E44" s="45" t="str">
        <f t="shared" si="4"/>
        <v/>
      </c>
      <c r="F44" s="32"/>
      <c r="G44" s="56" t="str">
        <f t="shared" si="5"/>
        <v/>
      </c>
      <c r="H44" s="16">
        <f t="shared" si="6"/>
        <v>0</v>
      </c>
      <c r="I44" s="45" t="str">
        <f t="shared" si="7"/>
        <v/>
      </c>
      <c r="J44" s="32"/>
      <c r="K44" s="56" t="str">
        <f t="shared" si="8"/>
        <v/>
      </c>
      <c r="L44" s="16">
        <f t="shared" si="9"/>
        <v>0</v>
      </c>
      <c r="M44" s="45" t="str">
        <f t="shared" si="10"/>
        <v/>
      </c>
      <c r="N44" s="32"/>
      <c r="O44" s="56" t="str">
        <f t="shared" si="11"/>
        <v/>
      </c>
      <c r="P44" s="16">
        <f t="shared" si="12"/>
        <v>0</v>
      </c>
      <c r="Q44" s="45" t="str">
        <f t="shared" si="13"/>
        <v/>
      </c>
    </row>
    <row r="45">
      <c r="A45" s="55">
        <f t="shared" si="1"/>
        <v>40</v>
      </c>
      <c r="B45" s="32"/>
      <c r="C45" s="56" t="str">
        <f t="shared" si="2"/>
        <v/>
      </c>
      <c r="D45" s="16">
        <f t="shared" si="3"/>
        <v>0</v>
      </c>
      <c r="E45" s="45" t="str">
        <f t="shared" si="4"/>
        <v/>
      </c>
      <c r="F45" s="32"/>
      <c r="G45" s="56" t="str">
        <f t="shared" si="5"/>
        <v/>
      </c>
      <c r="H45" s="16">
        <f t="shared" si="6"/>
        <v>0</v>
      </c>
      <c r="I45" s="45" t="str">
        <f t="shared" si="7"/>
        <v/>
      </c>
      <c r="J45" s="32"/>
      <c r="K45" s="56" t="str">
        <f t="shared" si="8"/>
        <v/>
      </c>
      <c r="L45" s="16">
        <f t="shared" si="9"/>
        <v>0</v>
      </c>
      <c r="M45" s="45" t="str">
        <f t="shared" si="10"/>
        <v/>
      </c>
      <c r="N45" s="32"/>
      <c r="O45" s="56" t="str">
        <f t="shared" si="11"/>
        <v/>
      </c>
      <c r="P45" s="16">
        <f t="shared" si="12"/>
        <v>0</v>
      </c>
      <c r="Q45" s="45" t="str">
        <f t="shared" si="13"/>
        <v/>
      </c>
    </row>
    <row r="46">
      <c r="A46" s="55">
        <f t="shared" si="1"/>
        <v>41</v>
      </c>
      <c r="B46" s="32"/>
      <c r="C46" s="56" t="str">
        <f t="shared" si="2"/>
        <v/>
      </c>
      <c r="D46" s="16">
        <f t="shared" si="3"/>
        <v>0</v>
      </c>
      <c r="E46" s="45" t="str">
        <f t="shared" si="4"/>
        <v/>
      </c>
      <c r="F46" s="32"/>
      <c r="G46" s="56" t="str">
        <f t="shared" si="5"/>
        <v/>
      </c>
      <c r="H46" s="16">
        <f t="shared" si="6"/>
        <v>0</v>
      </c>
      <c r="I46" s="45" t="str">
        <f t="shared" si="7"/>
        <v/>
      </c>
      <c r="J46" s="32"/>
      <c r="K46" s="56" t="str">
        <f t="shared" si="8"/>
        <v/>
      </c>
      <c r="L46" s="16">
        <f t="shared" si="9"/>
        <v>0</v>
      </c>
      <c r="M46" s="45" t="str">
        <f t="shared" si="10"/>
        <v/>
      </c>
      <c r="N46" s="32"/>
      <c r="O46" s="56" t="str">
        <f t="shared" si="11"/>
        <v/>
      </c>
      <c r="P46" s="16">
        <f t="shared" si="12"/>
        <v>0</v>
      </c>
      <c r="Q46" s="45" t="str">
        <f t="shared" si="13"/>
        <v/>
      </c>
    </row>
    <row r="47">
      <c r="A47" s="55">
        <f t="shared" si="1"/>
        <v>42</v>
      </c>
      <c r="B47" s="32"/>
      <c r="C47" s="56" t="str">
        <f t="shared" si="2"/>
        <v/>
      </c>
      <c r="D47" s="16">
        <f t="shared" si="3"/>
        <v>0</v>
      </c>
      <c r="E47" s="45" t="str">
        <f t="shared" si="4"/>
        <v/>
      </c>
      <c r="F47" s="32"/>
      <c r="G47" s="56" t="str">
        <f t="shared" si="5"/>
        <v/>
      </c>
      <c r="H47" s="16">
        <f t="shared" si="6"/>
        <v>0</v>
      </c>
      <c r="I47" s="45" t="str">
        <f t="shared" si="7"/>
        <v/>
      </c>
      <c r="J47" s="32"/>
      <c r="K47" s="56" t="str">
        <f t="shared" si="8"/>
        <v/>
      </c>
      <c r="L47" s="16">
        <f t="shared" si="9"/>
        <v>0</v>
      </c>
      <c r="M47" s="45" t="str">
        <f t="shared" si="10"/>
        <v/>
      </c>
      <c r="N47" s="32"/>
      <c r="O47" s="56" t="str">
        <f t="shared" si="11"/>
        <v/>
      </c>
      <c r="P47" s="16">
        <f t="shared" si="12"/>
        <v>0</v>
      </c>
      <c r="Q47" s="45" t="str">
        <f t="shared" si="13"/>
        <v/>
      </c>
    </row>
    <row r="48">
      <c r="A48" s="55">
        <f t="shared" si="1"/>
        <v>43</v>
      </c>
      <c r="B48" s="32"/>
      <c r="C48" s="56" t="str">
        <f t="shared" si="2"/>
        <v/>
      </c>
      <c r="D48" s="16">
        <f t="shared" si="3"/>
        <v>0</v>
      </c>
      <c r="E48" s="45" t="str">
        <f t="shared" si="4"/>
        <v/>
      </c>
      <c r="F48" s="32"/>
      <c r="G48" s="56" t="str">
        <f t="shared" si="5"/>
        <v/>
      </c>
      <c r="H48" s="16">
        <f t="shared" si="6"/>
        <v>0</v>
      </c>
      <c r="I48" s="45" t="str">
        <f t="shared" si="7"/>
        <v/>
      </c>
      <c r="J48" s="32"/>
      <c r="K48" s="56" t="str">
        <f t="shared" si="8"/>
        <v/>
      </c>
      <c r="L48" s="16">
        <f t="shared" si="9"/>
        <v>0</v>
      </c>
      <c r="M48" s="45" t="str">
        <f t="shared" si="10"/>
        <v/>
      </c>
      <c r="N48" s="32"/>
      <c r="O48" s="56" t="str">
        <f t="shared" si="11"/>
        <v/>
      </c>
      <c r="P48" s="16">
        <f t="shared" si="12"/>
        <v>0</v>
      </c>
      <c r="Q48" s="45" t="str">
        <f t="shared" si="13"/>
        <v/>
      </c>
    </row>
    <row r="49">
      <c r="A49" s="55">
        <f t="shared" si="1"/>
        <v>44</v>
      </c>
      <c r="B49" s="32"/>
      <c r="C49" s="56" t="str">
        <f t="shared" si="2"/>
        <v/>
      </c>
      <c r="D49" s="16">
        <f t="shared" si="3"/>
        <v>0</v>
      </c>
      <c r="E49" s="45" t="str">
        <f t="shared" si="4"/>
        <v/>
      </c>
      <c r="F49" s="32"/>
      <c r="G49" s="56" t="str">
        <f t="shared" si="5"/>
        <v/>
      </c>
      <c r="H49" s="16">
        <f t="shared" si="6"/>
        <v>0</v>
      </c>
      <c r="I49" s="45" t="str">
        <f t="shared" si="7"/>
        <v/>
      </c>
      <c r="J49" s="32"/>
      <c r="K49" s="56" t="str">
        <f t="shared" si="8"/>
        <v/>
      </c>
      <c r="L49" s="16">
        <f t="shared" si="9"/>
        <v>0</v>
      </c>
      <c r="M49" s="45" t="str">
        <f t="shared" si="10"/>
        <v/>
      </c>
      <c r="N49" s="32"/>
      <c r="O49" s="56" t="str">
        <f t="shared" si="11"/>
        <v/>
      </c>
      <c r="P49" s="16">
        <f t="shared" si="12"/>
        <v>0</v>
      </c>
      <c r="Q49" s="45" t="str">
        <f t="shared" si="13"/>
        <v/>
      </c>
    </row>
    <row r="50">
      <c r="A50" s="55">
        <f t="shared" si="1"/>
        <v>45</v>
      </c>
      <c r="B50" s="32"/>
      <c r="C50" s="56" t="str">
        <f t="shared" si="2"/>
        <v/>
      </c>
      <c r="D50" s="16">
        <f t="shared" si="3"/>
        <v>0</v>
      </c>
      <c r="E50" s="45" t="str">
        <f t="shared" si="4"/>
        <v/>
      </c>
      <c r="F50" s="32"/>
      <c r="G50" s="56" t="str">
        <f t="shared" si="5"/>
        <v/>
      </c>
      <c r="H50" s="16">
        <f t="shared" si="6"/>
        <v>0</v>
      </c>
      <c r="I50" s="45" t="str">
        <f t="shared" si="7"/>
        <v/>
      </c>
      <c r="J50" s="32"/>
      <c r="K50" s="56" t="str">
        <f t="shared" si="8"/>
        <v/>
      </c>
      <c r="L50" s="16">
        <f t="shared" si="9"/>
        <v>0</v>
      </c>
      <c r="M50" s="45" t="str">
        <f t="shared" si="10"/>
        <v/>
      </c>
      <c r="N50" s="32"/>
      <c r="O50" s="56" t="str">
        <f t="shared" si="11"/>
        <v/>
      </c>
      <c r="P50" s="16">
        <f t="shared" si="12"/>
        <v>0</v>
      </c>
      <c r="Q50" s="45" t="str">
        <f t="shared" si="13"/>
        <v/>
      </c>
    </row>
    <row r="51">
      <c r="A51" s="55">
        <f t="shared" si="1"/>
        <v>46</v>
      </c>
      <c r="B51" s="32"/>
      <c r="C51" s="56" t="str">
        <f t="shared" si="2"/>
        <v/>
      </c>
      <c r="D51" s="16">
        <f t="shared" si="3"/>
        <v>0</v>
      </c>
      <c r="E51" s="45" t="str">
        <f t="shared" si="4"/>
        <v/>
      </c>
      <c r="F51" s="32"/>
      <c r="G51" s="56" t="str">
        <f t="shared" si="5"/>
        <v/>
      </c>
      <c r="H51" s="16">
        <f t="shared" si="6"/>
        <v>0</v>
      </c>
      <c r="I51" s="45" t="str">
        <f t="shared" si="7"/>
        <v/>
      </c>
      <c r="J51" s="32"/>
      <c r="K51" s="56" t="str">
        <f t="shared" si="8"/>
        <v/>
      </c>
      <c r="L51" s="16">
        <f t="shared" si="9"/>
        <v>0</v>
      </c>
      <c r="M51" s="45" t="str">
        <f t="shared" si="10"/>
        <v/>
      </c>
      <c r="N51" s="32"/>
      <c r="O51" s="56" t="str">
        <f t="shared" si="11"/>
        <v/>
      </c>
      <c r="P51" s="16">
        <f t="shared" si="12"/>
        <v>0</v>
      </c>
      <c r="Q51" s="45" t="str">
        <f t="shared" si="13"/>
        <v/>
      </c>
    </row>
    <row r="52">
      <c r="A52" s="55">
        <f t="shared" si="1"/>
        <v>47</v>
      </c>
      <c r="B52" s="32"/>
      <c r="C52" s="56" t="str">
        <f t="shared" si="2"/>
        <v/>
      </c>
      <c r="D52" s="16">
        <f t="shared" si="3"/>
        <v>0</v>
      </c>
      <c r="E52" s="45" t="str">
        <f t="shared" si="4"/>
        <v/>
      </c>
      <c r="F52" s="32"/>
      <c r="G52" s="56" t="str">
        <f t="shared" si="5"/>
        <v/>
      </c>
      <c r="H52" s="16">
        <f t="shared" si="6"/>
        <v>0</v>
      </c>
      <c r="I52" s="45" t="str">
        <f t="shared" si="7"/>
        <v/>
      </c>
      <c r="J52" s="32"/>
      <c r="K52" s="56" t="str">
        <f t="shared" si="8"/>
        <v/>
      </c>
      <c r="L52" s="16">
        <f t="shared" si="9"/>
        <v>0</v>
      </c>
      <c r="M52" s="45" t="str">
        <f t="shared" si="10"/>
        <v/>
      </c>
      <c r="N52" s="32"/>
      <c r="O52" s="56" t="str">
        <f t="shared" si="11"/>
        <v/>
      </c>
      <c r="P52" s="16">
        <f t="shared" si="12"/>
        <v>0</v>
      </c>
      <c r="Q52" s="45" t="str">
        <f t="shared" si="13"/>
        <v/>
      </c>
    </row>
    <row r="53">
      <c r="A53" s="55">
        <f t="shared" si="1"/>
        <v>48</v>
      </c>
      <c r="B53" s="32"/>
      <c r="C53" s="56" t="str">
        <f t="shared" si="2"/>
        <v/>
      </c>
      <c r="D53" s="16">
        <f t="shared" si="3"/>
        <v>0</v>
      </c>
      <c r="E53" s="45" t="str">
        <f t="shared" si="4"/>
        <v/>
      </c>
      <c r="F53" s="32"/>
      <c r="G53" s="56" t="str">
        <f t="shared" si="5"/>
        <v/>
      </c>
      <c r="H53" s="16">
        <f t="shared" si="6"/>
        <v>0</v>
      </c>
      <c r="I53" s="45" t="str">
        <f t="shared" si="7"/>
        <v/>
      </c>
      <c r="J53" s="32"/>
      <c r="K53" s="56" t="str">
        <f t="shared" si="8"/>
        <v/>
      </c>
      <c r="L53" s="16">
        <f t="shared" si="9"/>
        <v>0</v>
      </c>
      <c r="M53" s="45" t="str">
        <f t="shared" si="10"/>
        <v/>
      </c>
      <c r="N53" s="32"/>
      <c r="O53" s="56" t="str">
        <f t="shared" si="11"/>
        <v/>
      </c>
      <c r="P53" s="16">
        <f t="shared" si="12"/>
        <v>0</v>
      </c>
      <c r="Q53" s="45" t="str">
        <f t="shared" si="13"/>
        <v/>
      </c>
    </row>
    <row r="54">
      <c r="A54" s="55">
        <f t="shared" si="1"/>
        <v>49</v>
      </c>
      <c r="B54" s="32"/>
      <c r="C54" s="56" t="str">
        <f t="shared" si="2"/>
        <v/>
      </c>
      <c r="D54" s="16">
        <f t="shared" si="3"/>
        <v>0</v>
      </c>
      <c r="E54" s="45" t="str">
        <f t="shared" si="4"/>
        <v/>
      </c>
      <c r="F54" s="32"/>
      <c r="G54" s="56" t="str">
        <f t="shared" si="5"/>
        <v/>
      </c>
      <c r="H54" s="16">
        <f t="shared" si="6"/>
        <v>0</v>
      </c>
      <c r="I54" s="45" t="str">
        <f t="shared" si="7"/>
        <v/>
      </c>
      <c r="J54" s="32"/>
      <c r="K54" s="56" t="str">
        <f t="shared" si="8"/>
        <v/>
      </c>
      <c r="L54" s="16">
        <f t="shared" si="9"/>
        <v>0</v>
      </c>
      <c r="M54" s="45" t="str">
        <f t="shared" si="10"/>
        <v/>
      </c>
      <c r="N54" s="32"/>
      <c r="O54" s="56" t="str">
        <f t="shared" si="11"/>
        <v/>
      </c>
      <c r="P54" s="16">
        <f t="shared" si="12"/>
        <v>0</v>
      </c>
      <c r="Q54" s="45" t="str">
        <f t="shared" si="13"/>
        <v/>
      </c>
    </row>
    <row r="55">
      <c r="A55" s="57">
        <f t="shared" si="1"/>
        <v>50</v>
      </c>
      <c r="B55" s="58"/>
      <c r="C55" s="59" t="str">
        <f t="shared" si="2"/>
        <v/>
      </c>
      <c r="D55" s="16">
        <f t="shared" si="3"/>
        <v>0</v>
      </c>
      <c r="E55" s="45" t="str">
        <f t="shared" si="4"/>
        <v/>
      </c>
      <c r="F55" s="58"/>
      <c r="G55" s="59" t="str">
        <f t="shared" si="5"/>
        <v/>
      </c>
      <c r="H55" s="16">
        <f t="shared" si="6"/>
        <v>0</v>
      </c>
      <c r="I55" s="45" t="str">
        <f t="shared" si="7"/>
        <v/>
      </c>
      <c r="J55" s="58"/>
      <c r="K55" s="59" t="str">
        <f t="shared" si="8"/>
        <v/>
      </c>
      <c r="L55" s="16">
        <f t="shared" si="9"/>
        <v>0</v>
      </c>
      <c r="M55" s="45" t="str">
        <f t="shared" si="10"/>
        <v/>
      </c>
      <c r="N55" s="58"/>
      <c r="O55" s="59" t="str">
        <f t="shared" si="11"/>
        <v/>
      </c>
      <c r="P55" s="16">
        <f t="shared" si="12"/>
        <v>0</v>
      </c>
      <c r="Q55" s="45" t="str">
        <f t="shared" si="13"/>
        <v/>
      </c>
    </row>
    <row r="56">
      <c r="A56" s="14"/>
      <c r="B56" s="53"/>
      <c r="C56" s="14" t="b">
        <f t="shared" ref="C56:C81" si="14">IF(COUNTIF(B$6:B$55,B56), TRUE, FALSE)</f>
        <v>0</v>
      </c>
      <c r="D56" s="19"/>
      <c r="E56" s="60"/>
      <c r="F56" s="53"/>
      <c r="G56" s="14" t="b">
        <f t="shared" ref="G56:G81" si="15">IF(COUNTIF(F$6:F$55,F56), TRUE, FALSE)</f>
        <v>0</v>
      </c>
      <c r="H56" s="19"/>
      <c r="I56" s="60"/>
      <c r="J56" s="53"/>
      <c r="K56" s="14" t="b">
        <f t="shared" ref="K56:K81" si="16">IF(COUNTIF(J$6:J$55,J56), TRUE, FALSE)</f>
        <v>0</v>
      </c>
      <c r="L56" s="19"/>
      <c r="M56" s="60"/>
      <c r="N56" s="53"/>
      <c r="O56" s="14" t="b">
        <f t="shared" ref="O56:O81" si="17">IF(COUNTIF(N$6:N$55,N56), TRUE, FALSE)</f>
        <v>0</v>
      </c>
      <c r="P56" s="19"/>
      <c r="Q56" s="60"/>
    </row>
    <row r="57">
      <c r="A57" s="14"/>
      <c r="B57" s="32"/>
      <c r="C57" s="14" t="b">
        <f t="shared" si="14"/>
        <v>0</v>
      </c>
      <c r="E57" s="61" t="b">
        <f t="shared" ref="E57:E81" si="18">IF(COUNTIF(B$6:B$55,D57), TRUE, FALSE)</f>
        <v>0</v>
      </c>
      <c r="F57" s="32"/>
      <c r="G57" s="14" t="b">
        <f t="shared" si="15"/>
        <v>0</v>
      </c>
      <c r="I57" s="61" t="b">
        <f t="shared" ref="I57:I81" si="19">IF(COUNTIF(F$6:F$55,H57), TRUE, FALSE)</f>
        <v>0</v>
      </c>
      <c r="J57" s="32"/>
      <c r="K57" s="14" t="b">
        <f t="shared" si="16"/>
        <v>0</v>
      </c>
      <c r="M57" s="61" t="b">
        <f t="shared" ref="M57:M81" si="20">IF(COUNTIF(J$6:J$55,L57), TRUE, FALSE)</f>
        <v>0</v>
      </c>
      <c r="N57" s="32"/>
      <c r="O57" s="14" t="b">
        <f t="shared" si="17"/>
        <v>0</v>
      </c>
      <c r="Q57" s="61" t="b">
        <f t="shared" ref="Q57:Q81" si="21">IF(COUNTIF(N$6:N$55,P57), TRUE, FALSE)</f>
        <v>0</v>
      </c>
    </row>
    <row r="58">
      <c r="A58" s="14"/>
      <c r="B58" s="32"/>
      <c r="C58" s="14" t="b">
        <f t="shared" si="14"/>
        <v>0</v>
      </c>
      <c r="E58" s="61" t="b">
        <f t="shared" si="18"/>
        <v>0</v>
      </c>
      <c r="F58" s="32"/>
      <c r="G58" s="14" t="b">
        <f t="shared" si="15"/>
        <v>0</v>
      </c>
      <c r="I58" s="61" t="b">
        <f t="shared" si="19"/>
        <v>0</v>
      </c>
      <c r="J58" s="32"/>
      <c r="K58" s="14" t="b">
        <f t="shared" si="16"/>
        <v>0</v>
      </c>
      <c r="M58" s="61" t="b">
        <f t="shared" si="20"/>
        <v>0</v>
      </c>
      <c r="N58" s="32"/>
      <c r="O58" s="14" t="b">
        <f t="shared" si="17"/>
        <v>0</v>
      </c>
      <c r="Q58" s="61" t="b">
        <f t="shared" si="21"/>
        <v>0</v>
      </c>
    </row>
    <row r="59">
      <c r="A59" s="14"/>
      <c r="B59" s="32"/>
      <c r="C59" s="14" t="b">
        <f t="shared" si="14"/>
        <v>0</v>
      </c>
      <c r="E59" s="61" t="b">
        <f t="shared" si="18"/>
        <v>0</v>
      </c>
      <c r="F59" s="32"/>
      <c r="G59" s="14" t="b">
        <f t="shared" si="15"/>
        <v>0</v>
      </c>
      <c r="I59" s="61" t="b">
        <f t="shared" si="19"/>
        <v>0</v>
      </c>
      <c r="J59" s="32"/>
      <c r="K59" s="14" t="b">
        <f t="shared" si="16"/>
        <v>0</v>
      </c>
      <c r="M59" s="61" t="b">
        <f t="shared" si="20"/>
        <v>0</v>
      </c>
      <c r="N59" s="32"/>
      <c r="O59" s="14" t="b">
        <f t="shared" si="17"/>
        <v>0</v>
      </c>
      <c r="Q59" s="61" t="b">
        <f t="shared" si="21"/>
        <v>0</v>
      </c>
    </row>
    <row r="60">
      <c r="A60" s="14"/>
      <c r="B60" s="32"/>
      <c r="C60" s="14" t="b">
        <f t="shared" si="14"/>
        <v>0</v>
      </c>
      <c r="E60" s="61" t="b">
        <f t="shared" si="18"/>
        <v>0</v>
      </c>
      <c r="F60" s="32"/>
      <c r="G60" s="14" t="b">
        <f t="shared" si="15"/>
        <v>0</v>
      </c>
      <c r="I60" s="61" t="b">
        <f t="shared" si="19"/>
        <v>0</v>
      </c>
      <c r="J60" s="32"/>
      <c r="K60" s="14" t="b">
        <f t="shared" si="16"/>
        <v>0</v>
      </c>
      <c r="M60" s="61" t="b">
        <f t="shared" si="20"/>
        <v>0</v>
      </c>
      <c r="N60" s="32"/>
      <c r="O60" s="14" t="b">
        <f t="shared" si="17"/>
        <v>0</v>
      </c>
      <c r="Q60" s="61" t="b">
        <f t="shared" si="21"/>
        <v>0</v>
      </c>
    </row>
    <row r="61">
      <c r="A61" s="14"/>
      <c r="B61" s="32"/>
      <c r="C61" s="14" t="b">
        <f t="shared" si="14"/>
        <v>0</v>
      </c>
      <c r="E61" s="61" t="b">
        <f t="shared" si="18"/>
        <v>0</v>
      </c>
      <c r="F61" s="32"/>
      <c r="G61" s="14" t="b">
        <f t="shared" si="15"/>
        <v>0</v>
      </c>
      <c r="I61" s="61" t="b">
        <f t="shared" si="19"/>
        <v>0</v>
      </c>
      <c r="J61" s="32"/>
      <c r="K61" s="14" t="b">
        <f t="shared" si="16"/>
        <v>0</v>
      </c>
      <c r="M61" s="61" t="b">
        <f t="shared" si="20"/>
        <v>0</v>
      </c>
      <c r="N61" s="32"/>
      <c r="O61" s="14" t="b">
        <f t="shared" si="17"/>
        <v>0</v>
      </c>
      <c r="Q61" s="61" t="b">
        <f t="shared" si="21"/>
        <v>0</v>
      </c>
    </row>
    <row r="62">
      <c r="A62" s="14"/>
      <c r="B62" s="32"/>
      <c r="C62" s="14" t="b">
        <f t="shared" si="14"/>
        <v>0</v>
      </c>
      <c r="E62" s="61" t="b">
        <f t="shared" si="18"/>
        <v>0</v>
      </c>
      <c r="F62" s="32"/>
      <c r="G62" s="14" t="b">
        <f t="shared" si="15"/>
        <v>0</v>
      </c>
      <c r="I62" s="61" t="b">
        <f t="shared" si="19"/>
        <v>0</v>
      </c>
      <c r="J62" s="32"/>
      <c r="K62" s="14" t="b">
        <f t="shared" si="16"/>
        <v>0</v>
      </c>
      <c r="M62" s="61" t="b">
        <f t="shared" si="20"/>
        <v>0</v>
      </c>
      <c r="N62" s="32"/>
      <c r="O62" s="14" t="b">
        <f t="shared" si="17"/>
        <v>0</v>
      </c>
      <c r="Q62" s="61" t="b">
        <f t="shared" si="21"/>
        <v>0</v>
      </c>
    </row>
    <row r="63">
      <c r="A63" s="14"/>
      <c r="B63" s="32"/>
      <c r="C63" s="14" t="b">
        <f t="shared" si="14"/>
        <v>0</v>
      </c>
      <c r="E63" s="61" t="b">
        <f t="shared" si="18"/>
        <v>0</v>
      </c>
      <c r="F63" s="32"/>
      <c r="G63" s="14" t="b">
        <f t="shared" si="15"/>
        <v>0</v>
      </c>
      <c r="I63" s="61" t="b">
        <f t="shared" si="19"/>
        <v>0</v>
      </c>
      <c r="J63" s="32"/>
      <c r="K63" s="14" t="b">
        <f t="shared" si="16"/>
        <v>0</v>
      </c>
      <c r="M63" s="61" t="b">
        <f t="shared" si="20"/>
        <v>0</v>
      </c>
      <c r="N63" s="32"/>
      <c r="O63" s="14" t="b">
        <f t="shared" si="17"/>
        <v>0</v>
      </c>
      <c r="Q63" s="61" t="b">
        <f t="shared" si="21"/>
        <v>0</v>
      </c>
    </row>
    <row r="64">
      <c r="A64" s="14"/>
      <c r="B64" s="32"/>
      <c r="C64" s="14" t="b">
        <f t="shared" si="14"/>
        <v>0</v>
      </c>
      <c r="E64" s="61" t="b">
        <f t="shared" si="18"/>
        <v>0</v>
      </c>
      <c r="F64" s="32"/>
      <c r="G64" s="14" t="b">
        <f t="shared" si="15"/>
        <v>0</v>
      </c>
      <c r="I64" s="61" t="b">
        <f t="shared" si="19"/>
        <v>0</v>
      </c>
      <c r="J64" s="32"/>
      <c r="K64" s="14" t="b">
        <f t="shared" si="16"/>
        <v>0</v>
      </c>
      <c r="M64" s="61" t="b">
        <f t="shared" si="20"/>
        <v>0</v>
      </c>
      <c r="N64" s="32"/>
      <c r="O64" s="14" t="b">
        <f t="shared" si="17"/>
        <v>0</v>
      </c>
      <c r="Q64" s="61" t="b">
        <f t="shared" si="21"/>
        <v>0</v>
      </c>
    </row>
    <row r="65">
      <c r="A65" s="14"/>
      <c r="B65" s="32"/>
      <c r="C65" s="14" t="b">
        <f t="shared" si="14"/>
        <v>0</v>
      </c>
      <c r="E65" s="61" t="b">
        <f t="shared" si="18"/>
        <v>0</v>
      </c>
      <c r="F65" s="32"/>
      <c r="G65" s="14" t="b">
        <f t="shared" si="15"/>
        <v>0</v>
      </c>
      <c r="I65" s="61" t="b">
        <f t="shared" si="19"/>
        <v>0</v>
      </c>
      <c r="J65" s="32"/>
      <c r="K65" s="14" t="b">
        <f t="shared" si="16"/>
        <v>0</v>
      </c>
      <c r="M65" s="61" t="b">
        <f t="shared" si="20"/>
        <v>0</v>
      </c>
      <c r="N65" s="32"/>
      <c r="O65" s="14" t="b">
        <f t="shared" si="17"/>
        <v>0</v>
      </c>
      <c r="Q65" s="61" t="b">
        <f t="shared" si="21"/>
        <v>0</v>
      </c>
    </row>
    <row r="66">
      <c r="A66" s="14"/>
      <c r="B66" s="32"/>
      <c r="C66" s="14" t="b">
        <f t="shared" si="14"/>
        <v>0</v>
      </c>
      <c r="E66" s="61" t="b">
        <f t="shared" si="18"/>
        <v>0</v>
      </c>
      <c r="F66" s="32"/>
      <c r="G66" s="14" t="b">
        <f t="shared" si="15"/>
        <v>0</v>
      </c>
      <c r="I66" s="61" t="b">
        <f t="shared" si="19"/>
        <v>0</v>
      </c>
      <c r="J66" s="32"/>
      <c r="K66" s="14" t="b">
        <f t="shared" si="16"/>
        <v>0</v>
      </c>
      <c r="M66" s="61" t="b">
        <f t="shared" si="20"/>
        <v>0</v>
      </c>
      <c r="N66" s="32"/>
      <c r="O66" s="14" t="b">
        <f t="shared" si="17"/>
        <v>0</v>
      </c>
      <c r="Q66" s="61" t="b">
        <f t="shared" si="21"/>
        <v>0</v>
      </c>
    </row>
    <row r="67">
      <c r="A67" s="14"/>
      <c r="B67" s="32"/>
      <c r="C67" s="14" t="b">
        <f t="shared" si="14"/>
        <v>0</v>
      </c>
      <c r="E67" s="61" t="b">
        <f t="shared" si="18"/>
        <v>0</v>
      </c>
      <c r="F67" s="32"/>
      <c r="G67" s="14" t="b">
        <f t="shared" si="15"/>
        <v>0</v>
      </c>
      <c r="I67" s="61" t="b">
        <f t="shared" si="19"/>
        <v>0</v>
      </c>
      <c r="J67" s="32"/>
      <c r="K67" s="14" t="b">
        <f t="shared" si="16"/>
        <v>0</v>
      </c>
      <c r="M67" s="61" t="b">
        <f t="shared" si="20"/>
        <v>0</v>
      </c>
      <c r="N67" s="32"/>
      <c r="O67" s="14" t="b">
        <f t="shared" si="17"/>
        <v>0</v>
      </c>
      <c r="Q67" s="61" t="b">
        <f t="shared" si="21"/>
        <v>0</v>
      </c>
    </row>
    <row r="68">
      <c r="A68" s="14"/>
      <c r="B68" s="32"/>
      <c r="C68" s="14" t="b">
        <f t="shared" si="14"/>
        <v>0</v>
      </c>
      <c r="E68" s="61" t="b">
        <f t="shared" si="18"/>
        <v>0</v>
      </c>
      <c r="F68" s="32"/>
      <c r="G68" s="14" t="b">
        <f t="shared" si="15"/>
        <v>0</v>
      </c>
      <c r="I68" s="61" t="b">
        <f t="shared" si="19"/>
        <v>0</v>
      </c>
      <c r="J68" s="32"/>
      <c r="K68" s="14" t="b">
        <f t="shared" si="16"/>
        <v>0</v>
      </c>
      <c r="M68" s="61" t="b">
        <f t="shared" si="20"/>
        <v>0</v>
      </c>
      <c r="N68" s="32"/>
      <c r="O68" s="14" t="b">
        <f t="shared" si="17"/>
        <v>0</v>
      </c>
      <c r="Q68" s="61" t="b">
        <f t="shared" si="21"/>
        <v>0</v>
      </c>
    </row>
    <row r="69">
      <c r="A69" s="14"/>
      <c r="B69" s="32"/>
      <c r="C69" s="14" t="b">
        <f t="shared" si="14"/>
        <v>0</v>
      </c>
      <c r="E69" s="61" t="b">
        <f t="shared" si="18"/>
        <v>0</v>
      </c>
      <c r="F69" s="32"/>
      <c r="G69" s="14" t="b">
        <f t="shared" si="15"/>
        <v>0</v>
      </c>
      <c r="I69" s="61" t="b">
        <f t="shared" si="19"/>
        <v>0</v>
      </c>
      <c r="J69" s="32"/>
      <c r="K69" s="14" t="b">
        <f t="shared" si="16"/>
        <v>0</v>
      </c>
      <c r="M69" s="61" t="b">
        <f t="shared" si="20"/>
        <v>0</v>
      </c>
      <c r="N69" s="32"/>
      <c r="O69" s="14" t="b">
        <f t="shared" si="17"/>
        <v>0</v>
      </c>
      <c r="Q69" s="61" t="b">
        <f t="shared" si="21"/>
        <v>0</v>
      </c>
    </row>
    <row r="70">
      <c r="A70" s="14"/>
      <c r="B70" s="32"/>
      <c r="C70" s="14" t="b">
        <f t="shared" si="14"/>
        <v>0</v>
      </c>
      <c r="E70" s="61" t="b">
        <f t="shared" si="18"/>
        <v>0</v>
      </c>
      <c r="F70" s="32"/>
      <c r="G70" s="14" t="b">
        <f t="shared" si="15"/>
        <v>0</v>
      </c>
      <c r="I70" s="61" t="b">
        <f t="shared" si="19"/>
        <v>0</v>
      </c>
      <c r="J70" s="32"/>
      <c r="K70" s="14" t="b">
        <f t="shared" si="16"/>
        <v>0</v>
      </c>
      <c r="M70" s="61" t="b">
        <f t="shared" si="20"/>
        <v>0</v>
      </c>
      <c r="N70" s="32"/>
      <c r="O70" s="14" t="b">
        <f t="shared" si="17"/>
        <v>0</v>
      </c>
      <c r="Q70" s="61" t="b">
        <f t="shared" si="21"/>
        <v>0</v>
      </c>
    </row>
    <row r="71">
      <c r="A71" s="14"/>
      <c r="B71" s="32"/>
      <c r="C71" s="14" t="b">
        <f t="shared" si="14"/>
        <v>0</v>
      </c>
      <c r="E71" s="61" t="b">
        <f t="shared" si="18"/>
        <v>0</v>
      </c>
      <c r="F71" s="32"/>
      <c r="G71" s="14" t="b">
        <f t="shared" si="15"/>
        <v>0</v>
      </c>
      <c r="I71" s="61" t="b">
        <f t="shared" si="19"/>
        <v>0</v>
      </c>
      <c r="J71" s="32"/>
      <c r="K71" s="14" t="b">
        <f t="shared" si="16"/>
        <v>0</v>
      </c>
      <c r="M71" s="61" t="b">
        <f t="shared" si="20"/>
        <v>0</v>
      </c>
      <c r="N71" s="32"/>
      <c r="O71" s="14" t="b">
        <f t="shared" si="17"/>
        <v>0</v>
      </c>
      <c r="Q71" s="61" t="b">
        <f t="shared" si="21"/>
        <v>0</v>
      </c>
    </row>
    <row r="72">
      <c r="A72" s="14"/>
      <c r="B72" s="32"/>
      <c r="C72" s="14" t="b">
        <f t="shared" si="14"/>
        <v>0</v>
      </c>
      <c r="E72" s="61" t="b">
        <f t="shared" si="18"/>
        <v>0</v>
      </c>
      <c r="F72" s="32"/>
      <c r="G72" s="14" t="b">
        <f t="shared" si="15"/>
        <v>0</v>
      </c>
      <c r="I72" s="61" t="b">
        <f t="shared" si="19"/>
        <v>0</v>
      </c>
      <c r="J72" s="32"/>
      <c r="K72" s="14" t="b">
        <f t="shared" si="16"/>
        <v>0</v>
      </c>
      <c r="M72" s="61" t="b">
        <f t="shared" si="20"/>
        <v>0</v>
      </c>
      <c r="N72" s="32"/>
      <c r="O72" s="14" t="b">
        <f t="shared" si="17"/>
        <v>0</v>
      </c>
      <c r="Q72" s="61" t="b">
        <f t="shared" si="21"/>
        <v>0</v>
      </c>
    </row>
    <row r="73">
      <c r="A73" s="14"/>
      <c r="B73" s="32"/>
      <c r="C73" s="14" t="b">
        <f t="shared" si="14"/>
        <v>0</v>
      </c>
      <c r="E73" s="61" t="b">
        <f t="shared" si="18"/>
        <v>0</v>
      </c>
      <c r="F73" s="32"/>
      <c r="G73" s="14" t="b">
        <f t="shared" si="15"/>
        <v>0</v>
      </c>
      <c r="I73" s="61" t="b">
        <f t="shared" si="19"/>
        <v>0</v>
      </c>
      <c r="J73" s="32"/>
      <c r="K73" s="14" t="b">
        <f t="shared" si="16"/>
        <v>0</v>
      </c>
      <c r="M73" s="61" t="b">
        <f t="shared" si="20"/>
        <v>0</v>
      </c>
      <c r="N73" s="32"/>
      <c r="O73" s="14" t="b">
        <f t="shared" si="17"/>
        <v>0</v>
      </c>
      <c r="Q73" s="61" t="b">
        <f t="shared" si="21"/>
        <v>0</v>
      </c>
    </row>
    <row r="74">
      <c r="A74" s="14"/>
      <c r="B74" s="32"/>
      <c r="C74" s="14" t="b">
        <f t="shared" si="14"/>
        <v>0</v>
      </c>
      <c r="E74" s="61" t="b">
        <f t="shared" si="18"/>
        <v>0</v>
      </c>
      <c r="F74" s="32"/>
      <c r="G74" s="14" t="b">
        <f t="shared" si="15"/>
        <v>0</v>
      </c>
      <c r="I74" s="61" t="b">
        <f t="shared" si="19"/>
        <v>0</v>
      </c>
      <c r="J74" s="32"/>
      <c r="K74" s="14" t="b">
        <f t="shared" si="16"/>
        <v>0</v>
      </c>
      <c r="M74" s="61" t="b">
        <f t="shared" si="20"/>
        <v>0</v>
      </c>
      <c r="N74" s="32"/>
      <c r="O74" s="14" t="b">
        <f t="shared" si="17"/>
        <v>0</v>
      </c>
      <c r="Q74" s="61" t="b">
        <f t="shared" si="21"/>
        <v>0</v>
      </c>
    </row>
    <row r="75">
      <c r="A75" s="14"/>
      <c r="B75" s="32"/>
      <c r="C75" s="14" t="b">
        <f t="shared" si="14"/>
        <v>0</v>
      </c>
      <c r="E75" s="61" t="b">
        <f t="shared" si="18"/>
        <v>0</v>
      </c>
      <c r="F75" s="32"/>
      <c r="G75" s="14" t="b">
        <f t="shared" si="15"/>
        <v>0</v>
      </c>
      <c r="I75" s="61" t="b">
        <f t="shared" si="19"/>
        <v>0</v>
      </c>
      <c r="J75" s="32"/>
      <c r="K75" s="14" t="b">
        <f t="shared" si="16"/>
        <v>0</v>
      </c>
      <c r="M75" s="61" t="b">
        <f t="shared" si="20"/>
        <v>0</v>
      </c>
      <c r="N75" s="32"/>
      <c r="O75" s="14" t="b">
        <f t="shared" si="17"/>
        <v>0</v>
      </c>
      <c r="Q75" s="61" t="b">
        <f t="shared" si="21"/>
        <v>0</v>
      </c>
    </row>
    <row r="76">
      <c r="A76" s="14"/>
      <c r="B76" s="32"/>
      <c r="C76" s="14" t="b">
        <f t="shared" si="14"/>
        <v>0</v>
      </c>
      <c r="E76" s="61" t="b">
        <f t="shared" si="18"/>
        <v>0</v>
      </c>
      <c r="F76" s="32"/>
      <c r="G76" s="14" t="b">
        <f t="shared" si="15"/>
        <v>0</v>
      </c>
      <c r="I76" s="61" t="b">
        <f t="shared" si="19"/>
        <v>0</v>
      </c>
      <c r="J76" s="32"/>
      <c r="K76" s="14" t="b">
        <f t="shared" si="16"/>
        <v>0</v>
      </c>
      <c r="M76" s="61" t="b">
        <f t="shared" si="20"/>
        <v>0</v>
      </c>
      <c r="N76" s="32"/>
      <c r="O76" s="14" t="b">
        <f t="shared" si="17"/>
        <v>0</v>
      </c>
      <c r="Q76" s="61" t="b">
        <f t="shared" si="21"/>
        <v>0</v>
      </c>
    </row>
    <row r="77">
      <c r="A77" s="14"/>
      <c r="B77" s="32"/>
      <c r="C77" s="14" t="b">
        <f t="shared" si="14"/>
        <v>0</v>
      </c>
      <c r="E77" s="61" t="b">
        <f t="shared" si="18"/>
        <v>0</v>
      </c>
      <c r="F77" s="32"/>
      <c r="G77" s="14" t="b">
        <f t="shared" si="15"/>
        <v>0</v>
      </c>
      <c r="I77" s="61" t="b">
        <f t="shared" si="19"/>
        <v>0</v>
      </c>
      <c r="J77" s="32"/>
      <c r="K77" s="14" t="b">
        <f t="shared" si="16"/>
        <v>0</v>
      </c>
      <c r="M77" s="61" t="b">
        <f t="shared" si="20"/>
        <v>0</v>
      </c>
      <c r="N77" s="32"/>
      <c r="O77" s="14" t="b">
        <f t="shared" si="17"/>
        <v>0</v>
      </c>
      <c r="Q77" s="61" t="b">
        <f t="shared" si="21"/>
        <v>0</v>
      </c>
    </row>
    <row r="78">
      <c r="A78" s="14"/>
      <c r="B78" s="32"/>
      <c r="C78" s="14" t="b">
        <f t="shared" si="14"/>
        <v>0</v>
      </c>
      <c r="E78" s="61" t="b">
        <f t="shared" si="18"/>
        <v>0</v>
      </c>
      <c r="F78" s="32"/>
      <c r="G78" s="14" t="b">
        <f t="shared" si="15"/>
        <v>0</v>
      </c>
      <c r="I78" s="61" t="b">
        <f t="shared" si="19"/>
        <v>0</v>
      </c>
      <c r="J78" s="32"/>
      <c r="K78" s="14" t="b">
        <f t="shared" si="16"/>
        <v>0</v>
      </c>
      <c r="M78" s="61" t="b">
        <f t="shared" si="20"/>
        <v>0</v>
      </c>
      <c r="N78" s="32"/>
      <c r="O78" s="14" t="b">
        <f t="shared" si="17"/>
        <v>0</v>
      </c>
      <c r="Q78" s="61" t="b">
        <f t="shared" si="21"/>
        <v>0</v>
      </c>
    </row>
    <row r="79">
      <c r="B79" s="32"/>
      <c r="C79" s="14" t="b">
        <f t="shared" si="14"/>
        <v>0</v>
      </c>
      <c r="E79" s="61" t="b">
        <f t="shared" si="18"/>
        <v>0</v>
      </c>
      <c r="F79" s="32"/>
      <c r="G79" s="14" t="b">
        <f t="shared" si="15"/>
        <v>0</v>
      </c>
      <c r="I79" s="61" t="b">
        <f t="shared" si="19"/>
        <v>0</v>
      </c>
      <c r="J79" s="32"/>
      <c r="K79" s="14" t="b">
        <f t="shared" si="16"/>
        <v>0</v>
      </c>
      <c r="M79" s="61" t="b">
        <f t="shared" si="20"/>
        <v>0</v>
      </c>
      <c r="N79" s="32"/>
      <c r="O79" s="14" t="b">
        <f t="shared" si="17"/>
        <v>0</v>
      </c>
      <c r="Q79" s="61" t="b">
        <f t="shared" si="21"/>
        <v>0</v>
      </c>
    </row>
    <row r="80">
      <c r="B80" s="32"/>
      <c r="C80" s="14" t="b">
        <f t="shared" si="14"/>
        <v>0</v>
      </c>
      <c r="E80" s="61" t="b">
        <f t="shared" si="18"/>
        <v>0</v>
      </c>
      <c r="F80" s="32"/>
      <c r="G80" s="14" t="b">
        <f t="shared" si="15"/>
        <v>0</v>
      </c>
      <c r="I80" s="61" t="b">
        <f t="shared" si="19"/>
        <v>0</v>
      </c>
      <c r="J80" s="32"/>
      <c r="K80" s="14" t="b">
        <f t="shared" si="16"/>
        <v>0</v>
      </c>
      <c r="M80" s="61" t="b">
        <f t="shared" si="20"/>
        <v>0</v>
      </c>
      <c r="N80" s="32"/>
      <c r="O80" s="14" t="b">
        <f t="shared" si="17"/>
        <v>0</v>
      </c>
      <c r="Q80" s="61" t="b">
        <f t="shared" si="21"/>
        <v>0</v>
      </c>
    </row>
    <row r="81">
      <c r="B81" s="58"/>
      <c r="C81" s="62" t="b">
        <f t="shared" si="14"/>
        <v>0</v>
      </c>
      <c r="D81" s="62"/>
      <c r="E81" s="63" t="b">
        <f t="shared" si="18"/>
        <v>0</v>
      </c>
      <c r="F81" s="58"/>
      <c r="G81" s="62" t="b">
        <f t="shared" si="15"/>
        <v>0</v>
      </c>
      <c r="H81" s="62"/>
      <c r="I81" s="63" t="b">
        <f t="shared" si="19"/>
        <v>0</v>
      </c>
      <c r="J81" s="58"/>
      <c r="K81" s="62" t="b">
        <f t="shared" si="16"/>
        <v>0</v>
      </c>
      <c r="L81" s="62"/>
      <c r="M81" s="63" t="b">
        <f t="shared" si="20"/>
        <v>0</v>
      </c>
      <c r="N81" s="58"/>
      <c r="O81" s="62" t="b">
        <f t="shared" si="17"/>
        <v>0</v>
      </c>
      <c r="P81" s="62"/>
      <c r="Q81" s="63" t="b">
        <f t="shared" si="21"/>
        <v>0</v>
      </c>
    </row>
  </sheetData>
  <mergeCells count="8">
    <mergeCell ref="B1:E1"/>
    <mergeCell ref="F1:I1"/>
    <mergeCell ref="J1:M1"/>
    <mergeCell ref="N1:Q1"/>
    <mergeCell ref="B2:B5"/>
    <mergeCell ref="F2:F5"/>
    <mergeCell ref="J2:J5"/>
    <mergeCell ref="N2:N5"/>
  </mergeCells>
  <conditionalFormatting sqref="A1:Q1004">
    <cfRule type="cellIs" dxfId="3" priority="1" operator="equal">
      <formula>"Eligible"</formula>
    </cfRule>
  </conditionalFormatting>
  <dataValidations>
    <dataValidation type="list" allowBlank="1" sqref="C6:C55 G6:G55 K6:K55 O6:O55">
      <formula1>"Participant,Eligible,"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38" t="s">
        <v>23</v>
      </c>
      <c r="B1" s="2" t="s">
        <v>7</v>
      </c>
      <c r="F1" s="2" t="s">
        <v>8</v>
      </c>
      <c r="J1" s="2" t="s">
        <v>25</v>
      </c>
      <c r="N1" s="2" t="s">
        <v>24</v>
      </c>
    </row>
    <row r="2">
      <c r="A2" s="38"/>
      <c r="B2" s="39"/>
      <c r="C2" s="40" t="s">
        <v>2</v>
      </c>
      <c r="D2" s="40" t="s">
        <v>1</v>
      </c>
      <c r="E2" s="41" t="s">
        <v>4</v>
      </c>
      <c r="F2" s="39"/>
      <c r="G2" s="40" t="s">
        <v>2</v>
      </c>
      <c r="H2" s="40" t="s">
        <v>1</v>
      </c>
      <c r="I2" s="41" t="s">
        <v>4</v>
      </c>
      <c r="J2" s="39"/>
      <c r="K2" s="40" t="s">
        <v>2</v>
      </c>
      <c r="L2" s="40" t="s">
        <v>1</v>
      </c>
      <c r="M2" s="41" t="s">
        <v>4</v>
      </c>
      <c r="N2" s="39"/>
      <c r="O2" s="40" t="s">
        <v>2</v>
      </c>
      <c r="P2" s="40" t="s">
        <v>1</v>
      </c>
      <c r="Q2" s="41" t="s">
        <v>4</v>
      </c>
    </row>
    <row r="3">
      <c r="A3" s="42"/>
      <c r="B3" s="43"/>
      <c r="C3" s="44">
        <f>COUNTIF(B56:E81, TRUE)/(COUNTA(B$56:B1004) + COUNTA(D$56:D1004))</f>
        <v>0.3555555556</v>
      </c>
      <c r="D3" s="22">
        <f>COUNTIF(C$6:C55, "Participant")/50</f>
        <v>0.5</v>
      </c>
      <c r="E3" s="45">
        <f>AVERAGE(E$6:E55)</f>
        <v>0.7619962085</v>
      </c>
      <c r="F3" s="43"/>
      <c r="G3" s="44">
        <f>COUNTIF(F56:I81, TRUE)/(COUNTA(F$56:F1004) + COUNTA(H$56:H1004))</f>
        <v>0.3555555556</v>
      </c>
      <c r="H3" s="22">
        <f>COUNTIF(G$6:G55, "Participant")/50</f>
        <v>0.54</v>
      </c>
      <c r="I3" s="45">
        <f>AVERAGE(I$6:I55)</f>
        <v>0.6277441918</v>
      </c>
      <c r="J3" s="43"/>
      <c r="K3" s="44">
        <f>COUNTIF(J56:M81, TRUE)/(COUNTA(J$56:J1004) + COUNTA(L$56:L1004))</f>
        <v>0</v>
      </c>
      <c r="L3" s="22">
        <f>COUNTIF(K$6:K55, "Participant")/50</f>
        <v>0</v>
      </c>
      <c r="M3" s="45" t="str">
        <f>AVERAGE(M$6:M55)</f>
        <v>#DIV/0!</v>
      </c>
      <c r="N3" s="43"/>
      <c r="O3" s="44">
        <f>COUNTIF(N56:Q81, TRUE)/(COUNTA(N$56:N1004) + COUNTA(P$56:P1004))</f>
        <v>0</v>
      </c>
      <c r="P3" s="22">
        <f>COUNTIF(O$6:O55, "Participant")/50</f>
        <v>0</v>
      </c>
      <c r="Q3" s="45" t="str">
        <f>AVERAGE(Q$6:Q55)</f>
        <v>#DIV/0!</v>
      </c>
    </row>
    <row r="4">
      <c r="A4" s="46"/>
      <c r="B4" s="43"/>
      <c r="C4" s="47" t="s">
        <v>5</v>
      </c>
      <c r="D4" s="38" t="s">
        <v>3</v>
      </c>
      <c r="E4" s="45">
        <f>SUM(E$6:E55)/(COUNTA(B$56:B1004)+COUNTA(D$56:D1004))</f>
        <v>0.4233312269</v>
      </c>
      <c r="F4" s="43"/>
      <c r="G4" s="47" t="s">
        <v>5</v>
      </c>
      <c r="H4" s="38" t="s">
        <v>3</v>
      </c>
      <c r="I4" s="45">
        <f>SUM(I$6:I55)/(COUNTA(F$56:F1004)+COUNTA(H$56:H1004))</f>
        <v>0.3766465151</v>
      </c>
      <c r="J4" s="43"/>
      <c r="K4" s="47" t="s">
        <v>5</v>
      </c>
      <c r="L4" s="38" t="s">
        <v>3</v>
      </c>
      <c r="M4" s="45">
        <f>SUM(M$6:M55)/(COUNTA(J$56:J1004)+COUNTA(L$56:L1004))</f>
        <v>0</v>
      </c>
      <c r="N4" s="43"/>
      <c r="O4" s="47" t="s">
        <v>5</v>
      </c>
      <c r="P4" s="38" t="s">
        <v>3</v>
      </c>
      <c r="Q4" s="45">
        <f>SUM(Q$6:Q55)/(COUNTA(N$56:N1004)+COUNTA(P$56:P1004))</f>
        <v>0</v>
      </c>
    </row>
    <row r="5">
      <c r="A5" s="46"/>
      <c r="B5" s="48"/>
      <c r="C5" s="49">
        <f>MIN(COUNTIF(B56:C81, TRUE)/COUNTIF(D56:E81, TRUE), COUNTIF(D56:E81, TRUE)/COUNTIF(B56:C81, TRUE))</f>
        <v>0.1428571429</v>
      </c>
      <c r="D5" s="50">
        <f>(COUNTIF(C$6:C55, "Participant") + COUNTIF(C$6:C55, "Eligible"))/50</f>
        <v>0.56</v>
      </c>
      <c r="E5" s="51"/>
      <c r="F5" s="48"/>
      <c r="G5" s="49">
        <f>MIN(COUNTIF(F56:G81, TRUE)/COUNTIF(H56:I81, TRUE), COUNTIF(H56:I81, TRUE)/COUNTIF(F56:G81, TRUE))</f>
        <v>0.4545454545</v>
      </c>
      <c r="H5" s="50">
        <f>(COUNTIF(G$6:G55, "Participant") + COUNTIF(G$6:G55, "Eligible"))/50</f>
        <v>0.6</v>
      </c>
      <c r="I5" s="51"/>
      <c r="J5" s="48"/>
      <c r="K5" s="49" t="str">
        <f>MIN(COUNTIF(J56:K81, TRUE)/COUNTIF(L56:M81, TRUE), COUNTIF(L56:M81, TRUE)/COUNTIF(J56:K81, TRUE))</f>
        <v>#DIV/0!</v>
      </c>
      <c r="L5" s="50">
        <f>(COUNTIF(K$6:K55, "Participant") + COUNTIF(K$6:K55, "Eligible"))/50</f>
        <v>0</v>
      </c>
      <c r="M5" s="51"/>
      <c r="N5" s="48"/>
      <c r="O5" s="49" t="str">
        <f>MIN(COUNTIF(N56:O81, TRUE)/COUNTIF(P56:Q81, TRUE), COUNTIF(P56:Q81, TRUE)/COUNTIF(N56:O81, TRUE))</f>
        <v>#DIV/0!</v>
      </c>
      <c r="P5" s="50">
        <f>(COUNTIF(O$6:O55, "Participant") + COUNTIF(O$6:O55, "Eligible"))/50</f>
        <v>0</v>
      </c>
      <c r="Q5" s="51"/>
    </row>
    <row r="6">
      <c r="A6" s="52">
        <f t="shared" ref="A6:A55" si="1">ROW()-5</f>
        <v>1</v>
      </c>
      <c r="B6" s="64" t="s">
        <v>26</v>
      </c>
      <c r="C6" s="54" t="s">
        <v>27</v>
      </c>
      <c r="D6" s="16">
        <f t="shared" ref="D6:D55" si="2">COUNTIF(C$6:C6, "Participant")/(ROW(C6)-5)</f>
        <v>1</v>
      </c>
      <c r="E6" s="45">
        <f t="shared" ref="E6:E55" si="3">IF(C6="Participant",D6,)</f>
        <v>1</v>
      </c>
      <c r="F6" s="53" t="s">
        <v>26</v>
      </c>
      <c r="G6" s="54" t="s">
        <v>27</v>
      </c>
      <c r="H6" s="16">
        <f t="shared" ref="H6:H55" si="4">COUNTIF(G$6:G6, "Participant")/(ROW(G6)-5)</f>
        <v>1</v>
      </c>
      <c r="I6" s="45">
        <f t="shared" ref="I6:I55" si="5">IF(G6="Participant",H6,)</f>
        <v>1</v>
      </c>
      <c r="J6" s="53"/>
      <c r="K6" s="54" t="str">
        <f t="shared" ref="K6:K55" si="6">IF(COUNTIF(J$56:M$78,J6), "Participant", "")</f>
        <v/>
      </c>
      <c r="L6" s="16">
        <f t="shared" ref="L6:L55" si="7">COUNTIF(K$6:K6, "Participant")/(ROW(K6)-5)</f>
        <v>0</v>
      </c>
      <c r="M6" s="45" t="str">
        <f t="shared" ref="M6:M55" si="8">IF(K6="Participant",L6,)</f>
        <v/>
      </c>
      <c r="N6" s="53"/>
      <c r="O6" s="54" t="str">
        <f t="shared" ref="O6:O55" si="9">IF(COUNTIF(N$56:Q$78,N6), "Participant", "")</f>
        <v/>
      </c>
      <c r="P6" s="16">
        <f t="shared" ref="P6:P55" si="10">COUNTIF(O$6:O6, "Participant")/(ROW(O6)-5)</f>
        <v>0</v>
      </c>
      <c r="Q6" s="45" t="str">
        <f t="shared" ref="Q6:Q55" si="11">IF(O6="Participant",P6,)</f>
        <v/>
      </c>
    </row>
    <row r="7">
      <c r="A7" s="55">
        <f t="shared" si="1"/>
        <v>2</v>
      </c>
      <c r="B7" s="14" t="s">
        <v>28</v>
      </c>
      <c r="C7" s="56" t="s">
        <v>29</v>
      </c>
      <c r="D7" s="16">
        <f t="shared" si="2"/>
        <v>0.5</v>
      </c>
      <c r="E7" s="45" t="str">
        <f t="shared" si="3"/>
        <v/>
      </c>
      <c r="F7" s="32" t="s">
        <v>30</v>
      </c>
      <c r="G7" s="56" t="s">
        <v>27</v>
      </c>
      <c r="H7" s="16">
        <f t="shared" si="4"/>
        <v>1</v>
      </c>
      <c r="I7" s="45">
        <f t="shared" si="5"/>
        <v>1</v>
      </c>
      <c r="J7" s="32"/>
      <c r="K7" s="56" t="str">
        <f t="shared" si="6"/>
        <v/>
      </c>
      <c r="L7" s="16">
        <f t="shared" si="7"/>
        <v>0</v>
      </c>
      <c r="M7" s="45" t="str">
        <f t="shared" si="8"/>
        <v/>
      </c>
      <c r="N7" s="32"/>
      <c r="O7" s="56" t="str">
        <f t="shared" si="9"/>
        <v/>
      </c>
      <c r="P7" s="16">
        <f t="shared" si="10"/>
        <v>0</v>
      </c>
      <c r="Q7" s="45" t="str">
        <f t="shared" si="11"/>
        <v/>
      </c>
    </row>
    <row r="8">
      <c r="A8" s="55">
        <f t="shared" si="1"/>
        <v>3</v>
      </c>
      <c r="B8" s="14" t="s">
        <v>30</v>
      </c>
      <c r="C8" s="56" t="s">
        <v>27</v>
      </c>
      <c r="D8" s="16">
        <f t="shared" si="2"/>
        <v>0.6666666667</v>
      </c>
      <c r="E8" s="45">
        <f t="shared" si="3"/>
        <v>0.6666666667</v>
      </c>
      <c r="F8" s="32" t="s">
        <v>31</v>
      </c>
      <c r="G8" s="65" t="s">
        <v>27</v>
      </c>
      <c r="H8" s="16">
        <f t="shared" si="4"/>
        <v>1</v>
      </c>
      <c r="I8" s="45">
        <f t="shared" si="5"/>
        <v>1</v>
      </c>
      <c r="J8" s="32"/>
      <c r="K8" s="56" t="str">
        <f t="shared" si="6"/>
        <v/>
      </c>
      <c r="L8" s="16">
        <f t="shared" si="7"/>
        <v>0</v>
      </c>
      <c r="M8" s="45" t="str">
        <f t="shared" si="8"/>
        <v/>
      </c>
      <c r="N8" s="32"/>
      <c r="O8" s="56" t="str">
        <f t="shared" si="9"/>
        <v/>
      </c>
      <c r="P8" s="16">
        <f t="shared" si="10"/>
        <v>0</v>
      </c>
      <c r="Q8" s="45" t="str">
        <f t="shared" si="11"/>
        <v/>
      </c>
    </row>
    <row r="9">
      <c r="A9" s="55">
        <f t="shared" si="1"/>
        <v>4</v>
      </c>
      <c r="B9" s="14" t="s">
        <v>32</v>
      </c>
      <c r="C9" s="56" t="s">
        <v>27</v>
      </c>
      <c r="D9" s="16">
        <f t="shared" si="2"/>
        <v>0.75</v>
      </c>
      <c r="E9" s="45">
        <f t="shared" si="3"/>
        <v>0.75</v>
      </c>
      <c r="F9" s="32" t="s">
        <v>33</v>
      </c>
      <c r="G9" s="56" t="s">
        <v>29</v>
      </c>
      <c r="H9" s="16">
        <f t="shared" si="4"/>
        <v>0.75</v>
      </c>
      <c r="I9" s="45" t="str">
        <f t="shared" si="5"/>
        <v/>
      </c>
      <c r="J9" s="32"/>
      <c r="K9" s="56" t="str">
        <f t="shared" si="6"/>
        <v/>
      </c>
      <c r="L9" s="16">
        <f t="shared" si="7"/>
        <v>0</v>
      </c>
      <c r="M9" s="45" t="str">
        <f t="shared" si="8"/>
        <v/>
      </c>
      <c r="N9" s="32"/>
      <c r="O9" s="56" t="str">
        <f t="shared" si="9"/>
        <v/>
      </c>
      <c r="P9" s="16">
        <f t="shared" si="10"/>
        <v>0</v>
      </c>
      <c r="Q9" s="45" t="str">
        <f t="shared" si="11"/>
        <v/>
      </c>
    </row>
    <row r="10">
      <c r="A10" s="55">
        <f t="shared" si="1"/>
        <v>5</v>
      </c>
      <c r="B10" s="14" t="s">
        <v>34</v>
      </c>
      <c r="C10" s="56" t="s">
        <v>27</v>
      </c>
      <c r="D10" s="16">
        <f t="shared" si="2"/>
        <v>0.8</v>
      </c>
      <c r="E10" s="45">
        <f t="shared" si="3"/>
        <v>0.8</v>
      </c>
      <c r="F10" s="32" t="s">
        <v>35</v>
      </c>
      <c r="G10" s="65" t="s">
        <v>27</v>
      </c>
      <c r="H10" s="16">
        <f t="shared" si="4"/>
        <v>0.8</v>
      </c>
      <c r="I10" s="45">
        <f t="shared" si="5"/>
        <v>0.8</v>
      </c>
      <c r="J10" s="32"/>
      <c r="K10" s="56" t="str">
        <f t="shared" si="6"/>
        <v/>
      </c>
      <c r="L10" s="16">
        <f t="shared" si="7"/>
        <v>0</v>
      </c>
      <c r="M10" s="45" t="str">
        <f t="shared" si="8"/>
        <v/>
      </c>
      <c r="N10" s="32"/>
      <c r="O10" s="56" t="str">
        <f t="shared" si="9"/>
        <v/>
      </c>
      <c r="P10" s="16">
        <f t="shared" si="10"/>
        <v>0</v>
      </c>
      <c r="Q10" s="45" t="str">
        <f t="shared" si="11"/>
        <v/>
      </c>
    </row>
    <row r="11">
      <c r="A11" s="55">
        <f t="shared" si="1"/>
        <v>6</v>
      </c>
      <c r="B11" s="14" t="s">
        <v>36</v>
      </c>
      <c r="C11" s="56" t="s">
        <v>27</v>
      </c>
      <c r="D11" s="16">
        <f t="shared" si="2"/>
        <v>0.8333333333</v>
      </c>
      <c r="E11" s="45">
        <f t="shared" si="3"/>
        <v>0.8333333333</v>
      </c>
      <c r="F11" s="32" t="s">
        <v>37</v>
      </c>
      <c r="G11" s="56" t="s">
        <v>29</v>
      </c>
      <c r="H11" s="16">
        <f t="shared" si="4"/>
        <v>0.6666666667</v>
      </c>
      <c r="I11" s="45" t="str">
        <f t="shared" si="5"/>
        <v/>
      </c>
      <c r="J11" s="32"/>
      <c r="K11" s="56" t="str">
        <f t="shared" si="6"/>
        <v/>
      </c>
      <c r="L11" s="16">
        <f t="shared" si="7"/>
        <v>0</v>
      </c>
      <c r="M11" s="45" t="str">
        <f t="shared" si="8"/>
        <v/>
      </c>
      <c r="N11" s="32"/>
      <c r="O11" s="56" t="str">
        <f t="shared" si="9"/>
        <v/>
      </c>
      <c r="P11" s="16">
        <f t="shared" si="10"/>
        <v>0</v>
      </c>
      <c r="Q11" s="45" t="str">
        <f t="shared" si="11"/>
        <v/>
      </c>
    </row>
    <row r="12">
      <c r="A12" s="55">
        <f t="shared" si="1"/>
        <v>7</v>
      </c>
      <c r="B12" s="14" t="s">
        <v>38</v>
      </c>
      <c r="C12" s="56" t="s">
        <v>27</v>
      </c>
      <c r="D12" s="16">
        <f t="shared" si="2"/>
        <v>0.8571428571</v>
      </c>
      <c r="E12" s="45">
        <f t="shared" si="3"/>
        <v>0.8571428571</v>
      </c>
      <c r="F12" s="32" t="s">
        <v>39</v>
      </c>
      <c r="G12" s="56" t="s">
        <v>29</v>
      </c>
      <c r="H12" s="16">
        <f t="shared" si="4"/>
        <v>0.5714285714</v>
      </c>
      <c r="I12" s="45" t="str">
        <f t="shared" si="5"/>
        <v/>
      </c>
      <c r="J12" s="32"/>
      <c r="K12" s="56" t="str">
        <f t="shared" si="6"/>
        <v/>
      </c>
      <c r="L12" s="16">
        <f t="shared" si="7"/>
        <v>0</v>
      </c>
      <c r="M12" s="45" t="str">
        <f t="shared" si="8"/>
        <v/>
      </c>
      <c r="N12" s="32"/>
      <c r="O12" s="56" t="str">
        <f t="shared" si="9"/>
        <v/>
      </c>
      <c r="P12" s="16">
        <f t="shared" si="10"/>
        <v>0</v>
      </c>
      <c r="Q12" s="45" t="str">
        <f t="shared" si="11"/>
        <v/>
      </c>
    </row>
    <row r="13">
      <c r="A13" s="55">
        <f t="shared" si="1"/>
        <v>8</v>
      </c>
      <c r="B13" s="14" t="s">
        <v>40</v>
      </c>
      <c r="C13" s="56" t="s">
        <v>27</v>
      </c>
      <c r="D13" s="16">
        <f t="shared" si="2"/>
        <v>0.875</v>
      </c>
      <c r="E13" s="45">
        <f t="shared" si="3"/>
        <v>0.875</v>
      </c>
      <c r="F13" s="32" t="s">
        <v>41</v>
      </c>
      <c r="G13" s="65" t="s">
        <v>27</v>
      </c>
      <c r="H13" s="16">
        <f t="shared" si="4"/>
        <v>0.625</v>
      </c>
      <c r="I13" s="45">
        <f t="shared" si="5"/>
        <v>0.625</v>
      </c>
      <c r="J13" s="32"/>
      <c r="K13" s="56" t="str">
        <f t="shared" si="6"/>
        <v/>
      </c>
      <c r="L13" s="16">
        <f t="shared" si="7"/>
        <v>0</v>
      </c>
      <c r="M13" s="45" t="str">
        <f t="shared" si="8"/>
        <v/>
      </c>
      <c r="N13" s="32"/>
      <c r="O13" s="56" t="str">
        <f t="shared" si="9"/>
        <v/>
      </c>
      <c r="P13" s="16">
        <f t="shared" si="10"/>
        <v>0</v>
      </c>
      <c r="Q13" s="45" t="str">
        <f t="shared" si="11"/>
        <v/>
      </c>
    </row>
    <row r="14">
      <c r="A14" s="55">
        <f t="shared" si="1"/>
        <v>9</v>
      </c>
      <c r="B14" s="14" t="s">
        <v>33</v>
      </c>
      <c r="C14" s="56" t="s">
        <v>29</v>
      </c>
      <c r="D14" s="16">
        <f t="shared" si="2"/>
        <v>0.7777777778</v>
      </c>
      <c r="E14" s="45" t="str">
        <f t="shared" si="3"/>
        <v/>
      </c>
      <c r="F14" s="32" t="s">
        <v>42</v>
      </c>
      <c r="G14" s="56" t="s">
        <v>29</v>
      </c>
      <c r="H14" s="16">
        <f t="shared" si="4"/>
        <v>0.5555555556</v>
      </c>
      <c r="I14" s="45" t="str">
        <f t="shared" si="5"/>
        <v/>
      </c>
      <c r="J14" s="32"/>
      <c r="K14" s="56" t="str">
        <f t="shared" si="6"/>
        <v/>
      </c>
      <c r="L14" s="16">
        <f t="shared" si="7"/>
        <v>0</v>
      </c>
      <c r="M14" s="45" t="str">
        <f t="shared" si="8"/>
        <v/>
      </c>
      <c r="N14" s="32"/>
      <c r="O14" s="56" t="str">
        <f t="shared" si="9"/>
        <v/>
      </c>
      <c r="P14" s="16">
        <f t="shared" si="10"/>
        <v>0</v>
      </c>
      <c r="Q14" s="45" t="str">
        <f t="shared" si="11"/>
        <v/>
      </c>
    </row>
    <row r="15">
      <c r="A15" s="55">
        <f t="shared" si="1"/>
        <v>10</v>
      </c>
      <c r="B15" s="14" t="s">
        <v>31</v>
      </c>
      <c r="C15" s="65" t="s">
        <v>27</v>
      </c>
      <c r="D15" s="16">
        <f t="shared" si="2"/>
        <v>0.8</v>
      </c>
      <c r="E15" s="45">
        <f t="shared" si="3"/>
        <v>0.8</v>
      </c>
      <c r="F15" s="32" t="s">
        <v>43</v>
      </c>
      <c r="G15" s="56" t="s">
        <v>27</v>
      </c>
      <c r="H15" s="16">
        <f t="shared" si="4"/>
        <v>0.6</v>
      </c>
      <c r="I15" s="45">
        <f t="shared" si="5"/>
        <v>0.6</v>
      </c>
      <c r="J15" s="32"/>
      <c r="K15" s="56" t="str">
        <f t="shared" si="6"/>
        <v/>
      </c>
      <c r="L15" s="16">
        <f t="shared" si="7"/>
        <v>0</v>
      </c>
      <c r="M15" s="45" t="str">
        <f t="shared" si="8"/>
        <v/>
      </c>
      <c r="N15" s="32"/>
      <c r="O15" s="56" t="str">
        <f t="shared" si="9"/>
        <v/>
      </c>
      <c r="P15" s="16">
        <f t="shared" si="10"/>
        <v>0</v>
      </c>
      <c r="Q15" s="45" t="str">
        <f t="shared" si="11"/>
        <v/>
      </c>
    </row>
    <row r="16">
      <c r="A16" s="55">
        <f t="shared" si="1"/>
        <v>11</v>
      </c>
      <c r="B16" s="14" t="s">
        <v>44</v>
      </c>
      <c r="C16" s="56" t="s">
        <v>27</v>
      </c>
      <c r="D16" s="16">
        <f t="shared" si="2"/>
        <v>0.8181818182</v>
      </c>
      <c r="E16" s="45">
        <f t="shared" si="3"/>
        <v>0.8181818182</v>
      </c>
      <c r="F16" s="32" t="s">
        <v>45</v>
      </c>
      <c r="G16" s="56" t="s">
        <v>29</v>
      </c>
      <c r="H16" s="16">
        <f t="shared" si="4"/>
        <v>0.5454545455</v>
      </c>
      <c r="I16" s="45" t="str">
        <f t="shared" si="5"/>
        <v/>
      </c>
      <c r="J16" s="32"/>
      <c r="K16" s="56" t="str">
        <f t="shared" si="6"/>
        <v/>
      </c>
      <c r="L16" s="16">
        <f t="shared" si="7"/>
        <v>0</v>
      </c>
      <c r="M16" s="45" t="str">
        <f t="shared" si="8"/>
        <v/>
      </c>
      <c r="N16" s="32"/>
      <c r="O16" s="56" t="str">
        <f t="shared" si="9"/>
        <v/>
      </c>
      <c r="P16" s="16">
        <f t="shared" si="10"/>
        <v>0</v>
      </c>
      <c r="Q16" s="45" t="str">
        <f t="shared" si="11"/>
        <v/>
      </c>
    </row>
    <row r="17">
      <c r="A17" s="55">
        <f t="shared" si="1"/>
        <v>12</v>
      </c>
      <c r="B17" s="14" t="s">
        <v>46</v>
      </c>
      <c r="C17" s="56" t="s">
        <v>27</v>
      </c>
      <c r="D17" s="16">
        <f t="shared" si="2"/>
        <v>0.8333333333</v>
      </c>
      <c r="E17" s="45">
        <f t="shared" si="3"/>
        <v>0.8333333333</v>
      </c>
      <c r="F17" s="32" t="s">
        <v>47</v>
      </c>
      <c r="G17" s="65" t="s">
        <v>27</v>
      </c>
      <c r="H17" s="16">
        <f t="shared" si="4"/>
        <v>0.5833333333</v>
      </c>
      <c r="I17" s="45">
        <f t="shared" si="5"/>
        <v>0.5833333333</v>
      </c>
      <c r="J17" s="32"/>
      <c r="K17" s="56" t="str">
        <f t="shared" si="6"/>
        <v/>
      </c>
      <c r="L17" s="16">
        <f t="shared" si="7"/>
        <v>0</v>
      </c>
      <c r="M17" s="45" t="str">
        <f t="shared" si="8"/>
        <v/>
      </c>
      <c r="N17" s="32"/>
      <c r="O17" s="56" t="str">
        <f t="shared" si="9"/>
        <v/>
      </c>
      <c r="P17" s="16">
        <f t="shared" si="10"/>
        <v>0</v>
      </c>
      <c r="Q17" s="45" t="str">
        <f t="shared" si="11"/>
        <v/>
      </c>
    </row>
    <row r="18">
      <c r="A18" s="55">
        <f t="shared" si="1"/>
        <v>13</v>
      </c>
      <c r="B18" s="14" t="s">
        <v>43</v>
      </c>
      <c r="C18" s="56" t="s">
        <v>27</v>
      </c>
      <c r="D18" s="16">
        <f t="shared" si="2"/>
        <v>0.8461538462</v>
      </c>
      <c r="E18" s="45">
        <f t="shared" si="3"/>
        <v>0.8461538462</v>
      </c>
      <c r="F18" s="32" t="s">
        <v>48</v>
      </c>
      <c r="G18" s="56" t="s">
        <v>29</v>
      </c>
      <c r="H18" s="16">
        <f t="shared" si="4"/>
        <v>0.5384615385</v>
      </c>
      <c r="I18" s="45" t="str">
        <f t="shared" si="5"/>
        <v/>
      </c>
      <c r="J18" s="32"/>
      <c r="K18" s="56" t="str">
        <f t="shared" si="6"/>
        <v/>
      </c>
      <c r="L18" s="16">
        <f t="shared" si="7"/>
        <v>0</v>
      </c>
      <c r="M18" s="45" t="str">
        <f t="shared" si="8"/>
        <v/>
      </c>
      <c r="N18" s="32"/>
      <c r="O18" s="56" t="str">
        <f t="shared" si="9"/>
        <v/>
      </c>
      <c r="P18" s="16">
        <f t="shared" si="10"/>
        <v>0</v>
      </c>
      <c r="Q18" s="45" t="str">
        <f t="shared" si="11"/>
        <v/>
      </c>
    </row>
    <row r="19">
      <c r="A19" s="55">
        <f t="shared" si="1"/>
        <v>14</v>
      </c>
      <c r="B19" s="14" t="s">
        <v>49</v>
      </c>
      <c r="C19" s="56" t="s">
        <v>27</v>
      </c>
      <c r="D19" s="16">
        <f t="shared" si="2"/>
        <v>0.8571428571</v>
      </c>
      <c r="E19" s="45">
        <f t="shared" si="3"/>
        <v>0.8571428571</v>
      </c>
      <c r="F19" s="32" t="s">
        <v>50</v>
      </c>
      <c r="G19" s="65" t="s">
        <v>51</v>
      </c>
      <c r="H19" s="16">
        <f t="shared" si="4"/>
        <v>0.5</v>
      </c>
      <c r="I19" s="45" t="str">
        <f t="shared" si="5"/>
        <v/>
      </c>
      <c r="J19" s="32"/>
      <c r="K19" s="56" t="str">
        <f t="shared" si="6"/>
        <v/>
      </c>
      <c r="L19" s="16">
        <f t="shared" si="7"/>
        <v>0</v>
      </c>
      <c r="M19" s="45" t="str">
        <f t="shared" si="8"/>
        <v/>
      </c>
      <c r="N19" s="32"/>
      <c r="O19" s="56" t="str">
        <f t="shared" si="9"/>
        <v/>
      </c>
      <c r="P19" s="16">
        <f t="shared" si="10"/>
        <v>0</v>
      </c>
      <c r="Q19" s="45" t="str">
        <f t="shared" si="11"/>
        <v/>
      </c>
    </row>
    <row r="20">
      <c r="A20" s="55">
        <f t="shared" si="1"/>
        <v>15</v>
      </c>
      <c r="B20" s="14" t="s">
        <v>52</v>
      </c>
      <c r="C20" s="56" t="s">
        <v>27</v>
      </c>
      <c r="D20" s="16">
        <f t="shared" si="2"/>
        <v>0.8666666667</v>
      </c>
      <c r="E20" s="45">
        <f t="shared" si="3"/>
        <v>0.8666666667</v>
      </c>
      <c r="F20" s="32" t="s">
        <v>53</v>
      </c>
      <c r="G20" s="56" t="s">
        <v>29</v>
      </c>
      <c r="H20" s="16">
        <f t="shared" si="4"/>
        <v>0.4666666667</v>
      </c>
      <c r="I20" s="45" t="str">
        <f t="shared" si="5"/>
        <v/>
      </c>
      <c r="J20" s="32"/>
      <c r="K20" s="56" t="str">
        <f t="shared" si="6"/>
        <v/>
      </c>
      <c r="L20" s="16">
        <f t="shared" si="7"/>
        <v>0</v>
      </c>
      <c r="M20" s="45" t="str">
        <f t="shared" si="8"/>
        <v/>
      </c>
      <c r="N20" s="32"/>
      <c r="O20" s="56" t="str">
        <f t="shared" si="9"/>
        <v/>
      </c>
      <c r="P20" s="16">
        <f t="shared" si="10"/>
        <v>0</v>
      </c>
      <c r="Q20" s="45" t="str">
        <f t="shared" si="11"/>
        <v/>
      </c>
    </row>
    <row r="21">
      <c r="A21" s="55">
        <f t="shared" si="1"/>
        <v>16</v>
      </c>
      <c r="B21" s="14" t="s">
        <v>54</v>
      </c>
      <c r="C21" s="56" t="s">
        <v>27</v>
      </c>
      <c r="D21" s="16">
        <f t="shared" si="2"/>
        <v>0.875</v>
      </c>
      <c r="E21" s="45">
        <f t="shared" si="3"/>
        <v>0.875</v>
      </c>
      <c r="F21" s="32" t="s">
        <v>55</v>
      </c>
      <c r="G21" s="56" t="s">
        <v>27</v>
      </c>
      <c r="H21" s="16">
        <f t="shared" si="4"/>
        <v>0.5</v>
      </c>
      <c r="I21" s="45">
        <f t="shared" si="5"/>
        <v>0.5</v>
      </c>
      <c r="J21" s="32"/>
      <c r="K21" s="56" t="str">
        <f t="shared" si="6"/>
        <v/>
      </c>
      <c r="L21" s="16">
        <f t="shared" si="7"/>
        <v>0</v>
      </c>
      <c r="M21" s="45" t="str">
        <f t="shared" si="8"/>
        <v/>
      </c>
      <c r="N21" s="32"/>
      <c r="O21" s="56" t="str">
        <f t="shared" si="9"/>
        <v/>
      </c>
      <c r="P21" s="16">
        <f t="shared" si="10"/>
        <v>0</v>
      </c>
      <c r="Q21" s="45" t="str">
        <f t="shared" si="11"/>
        <v/>
      </c>
    </row>
    <row r="22">
      <c r="A22" s="55">
        <f t="shared" si="1"/>
        <v>17</v>
      </c>
      <c r="B22" s="14" t="s">
        <v>39</v>
      </c>
      <c r="C22" s="56" t="s">
        <v>29</v>
      </c>
      <c r="D22" s="16">
        <f t="shared" si="2"/>
        <v>0.8235294118</v>
      </c>
      <c r="E22" s="45" t="str">
        <f t="shared" si="3"/>
        <v/>
      </c>
      <c r="F22" s="32" t="s">
        <v>56</v>
      </c>
      <c r="G22" s="65" t="s">
        <v>51</v>
      </c>
      <c r="H22" s="16">
        <f t="shared" si="4"/>
        <v>0.4705882353</v>
      </c>
      <c r="I22" s="45" t="str">
        <f t="shared" si="5"/>
        <v/>
      </c>
      <c r="J22" s="32"/>
      <c r="K22" s="56" t="str">
        <f t="shared" si="6"/>
        <v/>
      </c>
      <c r="L22" s="16">
        <f t="shared" si="7"/>
        <v>0</v>
      </c>
      <c r="M22" s="45" t="str">
        <f t="shared" si="8"/>
        <v/>
      </c>
      <c r="N22" s="32"/>
      <c r="O22" s="56" t="str">
        <f t="shared" si="9"/>
        <v/>
      </c>
      <c r="P22" s="16">
        <f t="shared" si="10"/>
        <v>0</v>
      </c>
      <c r="Q22" s="45" t="str">
        <f t="shared" si="11"/>
        <v/>
      </c>
    </row>
    <row r="23">
      <c r="A23" s="55">
        <f t="shared" si="1"/>
        <v>18</v>
      </c>
      <c r="B23" s="14" t="s">
        <v>55</v>
      </c>
      <c r="C23" s="56" t="s">
        <v>27</v>
      </c>
      <c r="D23" s="16">
        <f t="shared" si="2"/>
        <v>0.8333333333</v>
      </c>
      <c r="E23" s="45">
        <f t="shared" si="3"/>
        <v>0.8333333333</v>
      </c>
      <c r="F23" s="32" t="s">
        <v>57</v>
      </c>
      <c r="G23" s="65" t="s">
        <v>27</v>
      </c>
      <c r="H23" s="16">
        <f t="shared" si="4"/>
        <v>0.5</v>
      </c>
      <c r="I23" s="45">
        <f t="shared" si="5"/>
        <v>0.5</v>
      </c>
      <c r="J23" s="32"/>
      <c r="K23" s="56" t="str">
        <f t="shared" si="6"/>
        <v/>
      </c>
      <c r="L23" s="16">
        <f t="shared" si="7"/>
        <v>0</v>
      </c>
      <c r="M23" s="45" t="str">
        <f t="shared" si="8"/>
        <v/>
      </c>
      <c r="N23" s="32"/>
      <c r="O23" s="56" t="str">
        <f t="shared" si="9"/>
        <v/>
      </c>
      <c r="P23" s="16">
        <f t="shared" si="10"/>
        <v>0</v>
      </c>
      <c r="Q23" s="45" t="str">
        <f t="shared" si="11"/>
        <v/>
      </c>
    </row>
    <row r="24">
      <c r="A24" s="55">
        <f t="shared" si="1"/>
        <v>19</v>
      </c>
      <c r="B24" s="14" t="s">
        <v>58</v>
      </c>
      <c r="C24" s="56" t="s">
        <v>29</v>
      </c>
      <c r="D24" s="16">
        <f t="shared" si="2"/>
        <v>0.7894736842</v>
      </c>
      <c r="E24" s="45" t="str">
        <f t="shared" si="3"/>
        <v/>
      </c>
      <c r="F24" s="32" t="s">
        <v>59</v>
      </c>
      <c r="G24" s="65" t="s">
        <v>27</v>
      </c>
      <c r="H24" s="16">
        <f t="shared" si="4"/>
        <v>0.5263157895</v>
      </c>
      <c r="I24" s="45">
        <f t="shared" si="5"/>
        <v>0.5263157895</v>
      </c>
      <c r="J24" s="32"/>
      <c r="K24" s="56" t="str">
        <f t="shared" si="6"/>
        <v/>
      </c>
      <c r="L24" s="16">
        <f t="shared" si="7"/>
        <v>0</v>
      </c>
      <c r="M24" s="45" t="str">
        <f t="shared" si="8"/>
        <v/>
      </c>
      <c r="N24" s="32"/>
      <c r="O24" s="56" t="str">
        <f t="shared" si="9"/>
        <v/>
      </c>
      <c r="P24" s="16">
        <f t="shared" si="10"/>
        <v>0</v>
      </c>
      <c r="Q24" s="45" t="str">
        <f t="shared" si="11"/>
        <v/>
      </c>
    </row>
    <row r="25">
      <c r="A25" s="55">
        <f t="shared" si="1"/>
        <v>20</v>
      </c>
      <c r="B25" s="14" t="s">
        <v>35</v>
      </c>
      <c r="C25" s="65" t="s">
        <v>27</v>
      </c>
      <c r="D25" s="16">
        <f t="shared" si="2"/>
        <v>0.8</v>
      </c>
      <c r="E25" s="45">
        <f t="shared" si="3"/>
        <v>0.8</v>
      </c>
      <c r="F25" s="32" t="s">
        <v>60</v>
      </c>
      <c r="G25" s="65" t="s">
        <v>51</v>
      </c>
      <c r="H25" s="16">
        <f t="shared" si="4"/>
        <v>0.5</v>
      </c>
      <c r="I25" s="45" t="str">
        <f t="shared" si="5"/>
        <v/>
      </c>
      <c r="J25" s="32"/>
      <c r="K25" s="56" t="str">
        <f t="shared" si="6"/>
        <v/>
      </c>
      <c r="L25" s="16">
        <f t="shared" si="7"/>
        <v>0</v>
      </c>
      <c r="M25" s="45" t="str">
        <f t="shared" si="8"/>
        <v/>
      </c>
      <c r="N25" s="32"/>
      <c r="O25" s="56" t="str">
        <f t="shared" si="9"/>
        <v/>
      </c>
      <c r="P25" s="16">
        <f t="shared" si="10"/>
        <v>0</v>
      </c>
      <c r="Q25" s="45" t="str">
        <f t="shared" si="11"/>
        <v/>
      </c>
    </row>
    <row r="26">
      <c r="A26" s="55">
        <f t="shared" si="1"/>
        <v>21</v>
      </c>
      <c r="B26" s="14" t="s">
        <v>42</v>
      </c>
      <c r="C26" s="56" t="s">
        <v>29</v>
      </c>
      <c r="D26" s="16">
        <f t="shared" si="2"/>
        <v>0.7619047619</v>
      </c>
      <c r="E26" s="45" t="str">
        <f t="shared" si="3"/>
        <v/>
      </c>
      <c r="F26" s="32" t="s">
        <v>61</v>
      </c>
      <c r="G26" s="65" t="s">
        <v>27</v>
      </c>
      <c r="H26" s="16">
        <f t="shared" si="4"/>
        <v>0.5238095238</v>
      </c>
      <c r="I26" s="45">
        <f t="shared" si="5"/>
        <v>0.5238095238</v>
      </c>
      <c r="J26" s="32"/>
      <c r="K26" s="56" t="str">
        <f t="shared" si="6"/>
        <v/>
      </c>
      <c r="L26" s="16">
        <f t="shared" si="7"/>
        <v>0</v>
      </c>
      <c r="M26" s="45" t="str">
        <f t="shared" si="8"/>
        <v/>
      </c>
      <c r="N26" s="32"/>
      <c r="O26" s="56" t="str">
        <f t="shared" si="9"/>
        <v/>
      </c>
      <c r="P26" s="16">
        <f t="shared" si="10"/>
        <v>0</v>
      </c>
      <c r="Q26" s="45" t="str">
        <f t="shared" si="11"/>
        <v/>
      </c>
    </row>
    <row r="27">
      <c r="A27" s="55">
        <f t="shared" si="1"/>
        <v>22</v>
      </c>
      <c r="B27" s="14" t="s">
        <v>62</v>
      </c>
      <c r="C27" s="56" t="s">
        <v>29</v>
      </c>
      <c r="D27" s="16">
        <f t="shared" si="2"/>
        <v>0.7272727273</v>
      </c>
      <c r="E27" s="45" t="str">
        <f t="shared" si="3"/>
        <v/>
      </c>
      <c r="F27" s="32" t="s">
        <v>63</v>
      </c>
      <c r="G27" s="56" t="s">
        <v>27</v>
      </c>
      <c r="H27" s="16">
        <f t="shared" si="4"/>
        <v>0.5454545455</v>
      </c>
      <c r="I27" s="45">
        <f t="shared" si="5"/>
        <v>0.5454545455</v>
      </c>
      <c r="J27" s="32"/>
      <c r="K27" s="56" t="str">
        <f t="shared" si="6"/>
        <v/>
      </c>
      <c r="L27" s="16">
        <f t="shared" si="7"/>
        <v>0</v>
      </c>
      <c r="M27" s="45" t="str">
        <f t="shared" si="8"/>
        <v/>
      </c>
      <c r="N27" s="32"/>
      <c r="O27" s="56" t="str">
        <f t="shared" si="9"/>
        <v/>
      </c>
      <c r="P27" s="16">
        <f t="shared" si="10"/>
        <v>0</v>
      </c>
      <c r="Q27" s="45" t="str">
        <f t="shared" si="11"/>
        <v/>
      </c>
    </row>
    <row r="28">
      <c r="A28" s="55">
        <f t="shared" si="1"/>
        <v>23</v>
      </c>
      <c r="B28" s="14" t="s">
        <v>64</v>
      </c>
      <c r="C28" s="65" t="s">
        <v>27</v>
      </c>
      <c r="D28" s="16">
        <f t="shared" si="2"/>
        <v>0.7391304348</v>
      </c>
      <c r="E28" s="45">
        <f t="shared" si="3"/>
        <v>0.7391304348</v>
      </c>
      <c r="F28" s="32" t="s">
        <v>65</v>
      </c>
      <c r="G28" s="65" t="s">
        <v>27</v>
      </c>
      <c r="H28" s="16">
        <f t="shared" si="4"/>
        <v>0.5652173913</v>
      </c>
      <c r="I28" s="45">
        <f t="shared" si="5"/>
        <v>0.5652173913</v>
      </c>
      <c r="J28" s="32"/>
      <c r="K28" s="56" t="str">
        <f t="shared" si="6"/>
        <v/>
      </c>
      <c r="L28" s="16">
        <f t="shared" si="7"/>
        <v>0</v>
      </c>
      <c r="M28" s="45" t="str">
        <f t="shared" si="8"/>
        <v/>
      </c>
      <c r="N28" s="32"/>
      <c r="O28" s="56" t="str">
        <f t="shared" si="9"/>
        <v/>
      </c>
      <c r="P28" s="16">
        <f t="shared" si="10"/>
        <v>0</v>
      </c>
      <c r="Q28" s="45" t="str">
        <f t="shared" si="11"/>
        <v/>
      </c>
    </row>
    <row r="29">
      <c r="A29" s="55">
        <f t="shared" si="1"/>
        <v>24</v>
      </c>
      <c r="B29" s="14" t="s">
        <v>66</v>
      </c>
      <c r="C29" s="56" t="s">
        <v>29</v>
      </c>
      <c r="D29" s="16">
        <f t="shared" si="2"/>
        <v>0.7083333333</v>
      </c>
      <c r="E29" s="45" t="str">
        <f t="shared" si="3"/>
        <v/>
      </c>
      <c r="F29" s="32" t="s">
        <v>67</v>
      </c>
      <c r="G29" s="65" t="s">
        <v>27</v>
      </c>
      <c r="H29" s="16">
        <f t="shared" si="4"/>
        <v>0.5833333333</v>
      </c>
      <c r="I29" s="45">
        <f t="shared" si="5"/>
        <v>0.5833333333</v>
      </c>
      <c r="J29" s="32"/>
      <c r="K29" s="56" t="str">
        <f t="shared" si="6"/>
        <v/>
      </c>
      <c r="L29" s="16">
        <f t="shared" si="7"/>
        <v>0</v>
      </c>
      <c r="M29" s="45" t="str">
        <f t="shared" si="8"/>
        <v/>
      </c>
      <c r="N29" s="32"/>
      <c r="O29" s="56" t="str">
        <f t="shared" si="9"/>
        <v/>
      </c>
      <c r="P29" s="16">
        <f t="shared" si="10"/>
        <v>0</v>
      </c>
      <c r="Q29" s="45" t="str">
        <f t="shared" si="11"/>
        <v/>
      </c>
    </row>
    <row r="30">
      <c r="A30" s="55">
        <f t="shared" si="1"/>
        <v>25</v>
      </c>
      <c r="B30" s="14" t="s">
        <v>68</v>
      </c>
      <c r="C30" s="56" t="s">
        <v>29</v>
      </c>
      <c r="D30" s="16">
        <f t="shared" si="2"/>
        <v>0.68</v>
      </c>
      <c r="E30" s="45" t="str">
        <f t="shared" si="3"/>
        <v/>
      </c>
      <c r="F30" s="32" t="s">
        <v>69</v>
      </c>
      <c r="G30" s="65" t="s">
        <v>27</v>
      </c>
      <c r="H30" s="16">
        <f t="shared" si="4"/>
        <v>0.6</v>
      </c>
      <c r="I30" s="45">
        <f t="shared" si="5"/>
        <v>0.6</v>
      </c>
      <c r="J30" s="32"/>
      <c r="K30" s="56" t="str">
        <f t="shared" si="6"/>
        <v/>
      </c>
      <c r="L30" s="16">
        <f t="shared" si="7"/>
        <v>0</v>
      </c>
      <c r="M30" s="45" t="str">
        <f t="shared" si="8"/>
        <v/>
      </c>
      <c r="N30" s="32"/>
      <c r="O30" s="56" t="str">
        <f t="shared" si="9"/>
        <v/>
      </c>
      <c r="P30" s="16">
        <f t="shared" si="10"/>
        <v>0</v>
      </c>
      <c r="Q30" s="45" t="str">
        <f t="shared" si="11"/>
        <v/>
      </c>
    </row>
    <row r="31">
      <c r="A31" s="55">
        <f t="shared" si="1"/>
        <v>26</v>
      </c>
      <c r="B31" s="14" t="s">
        <v>70</v>
      </c>
      <c r="C31" s="56" t="s">
        <v>27</v>
      </c>
      <c r="D31" s="16">
        <f t="shared" si="2"/>
        <v>0.6923076923</v>
      </c>
      <c r="E31" s="45">
        <f t="shared" si="3"/>
        <v>0.6923076923</v>
      </c>
      <c r="F31" s="32" t="s">
        <v>71</v>
      </c>
      <c r="G31" s="56" t="s">
        <v>29</v>
      </c>
      <c r="H31" s="16">
        <f t="shared" si="4"/>
        <v>0.5769230769</v>
      </c>
      <c r="I31" s="45" t="str">
        <f t="shared" si="5"/>
        <v/>
      </c>
      <c r="J31" s="32"/>
      <c r="K31" s="56" t="str">
        <f t="shared" si="6"/>
        <v/>
      </c>
      <c r="L31" s="16">
        <f t="shared" si="7"/>
        <v>0</v>
      </c>
      <c r="M31" s="45" t="str">
        <f t="shared" si="8"/>
        <v/>
      </c>
      <c r="N31" s="32"/>
      <c r="O31" s="56" t="str">
        <f t="shared" si="9"/>
        <v/>
      </c>
      <c r="P31" s="16">
        <f t="shared" si="10"/>
        <v>0</v>
      </c>
      <c r="Q31" s="45" t="str">
        <f t="shared" si="11"/>
        <v/>
      </c>
    </row>
    <row r="32">
      <c r="A32" s="55">
        <f t="shared" si="1"/>
        <v>27</v>
      </c>
      <c r="B32" s="14" t="s">
        <v>45</v>
      </c>
      <c r="C32" s="56" t="s">
        <v>29</v>
      </c>
      <c r="D32" s="16">
        <f t="shared" si="2"/>
        <v>0.6666666667</v>
      </c>
      <c r="E32" s="45" t="str">
        <f t="shared" si="3"/>
        <v/>
      </c>
      <c r="F32" s="32" t="s">
        <v>70</v>
      </c>
      <c r="G32" s="56" t="s">
        <v>27</v>
      </c>
      <c r="H32" s="16">
        <f t="shared" si="4"/>
        <v>0.5925925926</v>
      </c>
      <c r="I32" s="45">
        <f t="shared" si="5"/>
        <v>0.5925925926</v>
      </c>
      <c r="J32" s="32"/>
      <c r="K32" s="56" t="str">
        <f t="shared" si="6"/>
        <v/>
      </c>
      <c r="L32" s="16">
        <f t="shared" si="7"/>
        <v>0</v>
      </c>
      <c r="M32" s="45" t="str">
        <f t="shared" si="8"/>
        <v/>
      </c>
      <c r="N32" s="32"/>
      <c r="O32" s="56" t="str">
        <f t="shared" si="9"/>
        <v/>
      </c>
      <c r="P32" s="16">
        <f t="shared" si="10"/>
        <v>0</v>
      </c>
      <c r="Q32" s="45" t="str">
        <f t="shared" si="11"/>
        <v/>
      </c>
    </row>
    <row r="33">
      <c r="A33" s="55">
        <f t="shared" si="1"/>
        <v>28</v>
      </c>
      <c r="B33" s="14" t="s">
        <v>41</v>
      </c>
      <c r="C33" s="65" t="s">
        <v>27</v>
      </c>
      <c r="D33" s="16">
        <f t="shared" si="2"/>
        <v>0.6785714286</v>
      </c>
      <c r="E33" s="45">
        <f t="shared" si="3"/>
        <v>0.6785714286</v>
      </c>
      <c r="F33" s="32" t="s">
        <v>72</v>
      </c>
      <c r="G33" s="56" t="s">
        <v>29</v>
      </c>
      <c r="H33" s="16">
        <f t="shared" si="4"/>
        <v>0.5714285714</v>
      </c>
      <c r="I33" s="45" t="str">
        <f t="shared" si="5"/>
        <v/>
      </c>
      <c r="J33" s="32"/>
      <c r="K33" s="56" t="str">
        <f t="shared" si="6"/>
        <v/>
      </c>
      <c r="L33" s="16">
        <f t="shared" si="7"/>
        <v>0</v>
      </c>
      <c r="M33" s="45" t="str">
        <f t="shared" si="8"/>
        <v/>
      </c>
      <c r="N33" s="32"/>
      <c r="O33" s="56" t="str">
        <f t="shared" si="9"/>
        <v/>
      </c>
      <c r="P33" s="16">
        <f t="shared" si="10"/>
        <v>0</v>
      </c>
      <c r="Q33" s="45" t="str">
        <f t="shared" si="11"/>
        <v/>
      </c>
    </row>
    <row r="34">
      <c r="A34" s="55">
        <f t="shared" si="1"/>
        <v>29</v>
      </c>
      <c r="B34" s="14" t="s">
        <v>73</v>
      </c>
      <c r="C34" s="56" t="s">
        <v>29</v>
      </c>
      <c r="D34" s="16">
        <f t="shared" si="2"/>
        <v>0.6551724138</v>
      </c>
      <c r="E34" s="45" t="str">
        <f t="shared" si="3"/>
        <v/>
      </c>
      <c r="F34" s="32" t="s">
        <v>74</v>
      </c>
      <c r="G34" s="65" t="s">
        <v>27</v>
      </c>
      <c r="H34" s="16">
        <f t="shared" si="4"/>
        <v>0.5862068966</v>
      </c>
      <c r="I34" s="45">
        <f t="shared" si="5"/>
        <v>0.5862068966</v>
      </c>
      <c r="J34" s="32"/>
      <c r="K34" s="56" t="str">
        <f t="shared" si="6"/>
        <v/>
      </c>
      <c r="L34" s="16">
        <f t="shared" si="7"/>
        <v>0</v>
      </c>
      <c r="M34" s="45" t="str">
        <f t="shared" si="8"/>
        <v/>
      </c>
      <c r="N34" s="32"/>
      <c r="O34" s="56" t="str">
        <f t="shared" si="9"/>
        <v/>
      </c>
      <c r="P34" s="16">
        <f t="shared" si="10"/>
        <v>0</v>
      </c>
      <c r="Q34" s="45" t="str">
        <f t="shared" si="11"/>
        <v/>
      </c>
    </row>
    <row r="35">
      <c r="A35" s="55">
        <f t="shared" si="1"/>
        <v>30</v>
      </c>
      <c r="B35" s="14" t="s">
        <v>75</v>
      </c>
      <c r="C35" s="65" t="s">
        <v>27</v>
      </c>
      <c r="D35" s="16">
        <f t="shared" si="2"/>
        <v>0.6666666667</v>
      </c>
      <c r="E35" s="45">
        <f t="shared" si="3"/>
        <v>0.6666666667</v>
      </c>
      <c r="F35" s="32" t="s">
        <v>76</v>
      </c>
      <c r="G35" s="56" t="s">
        <v>29</v>
      </c>
      <c r="H35" s="16">
        <f t="shared" si="4"/>
        <v>0.5666666667</v>
      </c>
      <c r="I35" s="45" t="str">
        <f t="shared" si="5"/>
        <v/>
      </c>
      <c r="J35" s="32"/>
      <c r="K35" s="56" t="str">
        <f t="shared" si="6"/>
        <v/>
      </c>
      <c r="L35" s="16">
        <f t="shared" si="7"/>
        <v>0</v>
      </c>
      <c r="M35" s="45" t="str">
        <f t="shared" si="8"/>
        <v/>
      </c>
      <c r="N35" s="32"/>
      <c r="O35" s="56" t="str">
        <f t="shared" si="9"/>
        <v/>
      </c>
      <c r="P35" s="16">
        <f t="shared" si="10"/>
        <v>0</v>
      </c>
      <c r="Q35" s="45" t="str">
        <f t="shared" si="11"/>
        <v/>
      </c>
    </row>
    <row r="36">
      <c r="A36" s="55">
        <f t="shared" si="1"/>
        <v>31</v>
      </c>
      <c r="B36" s="14" t="s">
        <v>53</v>
      </c>
      <c r="C36" s="56" t="s">
        <v>29</v>
      </c>
      <c r="D36" s="16">
        <f t="shared" si="2"/>
        <v>0.6451612903</v>
      </c>
      <c r="E36" s="45" t="str">
        <f t="shared" si="3"/>
        <v/>
      </c>
      <c r="F36" s="32" t="s">
        <v>77</v>
      </c>
      <c r="G36" s="65" t="s">
        <v>27</v>
      </c>
      <c r="H36" s="16">
        <f t="shared" si="4"/>
        <v>0.5806451613</v>
      </c>
      <c r="I36" s="45">
        <f t="shared" si="5"/>
        <v>0.5806451613</v>
      </c>
      <c r="J36" s="32"/>
      <c r="K36" s="56" t="str">
        <f t="shared" si="6"/>
        <v/>
      </c>
      <c r="L36" s="16">
        <f t="shared" si="7"/>
        <v>0</v>
      </c>
      <c r="M36" s="45" t="str">
        <f t="shared" si="8"/>
        <v/>
      </c>
      <c r="N36" s="32"/>
      <c r="O36" s="56" t="str">
        <f t="shared" si="9"/>
        <v/>
      </c>
      <c r="P36" s="16">
        <f t="shared" si="10"/>
        <v>0</v>
      </c>
      <c r="Q36" s="45" t="str">
        <f t="shared" si="11"/>
        <v/>
      </c>
    </row>
    <row r="37">
      <c r="A37" s="55">
        <f t="shared" si="1"/>
        <v>32</v>
      </c>
      <c r="B37" s="14" t="s">
        <v>78</v>
      </c>
      <c r="C37" s="56" t="s">
        <v>29</v>
      </c>
      <c r="D37" s="16">
        <f t="shared" si="2"/>
        <v>0.625</v>
      </c>
      <c r="E37" s="45" t="str">
        <f t="shared" si="3"/>
        <v/>
      </c>
      <c r="F37" s="32" t="s">
        <v>79</v>
      </c>
      <c r="G37" s="56" t="s">
        <v>29</v>
      </c>
      <c r="H37" s="16">
        <f t="shared" si="4"/>
        <v>0.5625</v>
      </c>
      <c r="I37" s="45" t="str">
        <f t="shared" si="5"/>
        <v/>
      </c>
      <c r="J37" s="32"/>
      <c r="K37" s="56" t="str">
        <f t="shared" si="6"/>
        <v/>
      </c>
      <c r="L37" s="16">
        <f t="shared" si="7"/>
        <v>0</v>
      </c>
      <c r="M37" s="45" t="str">
        <f t="shared" si="8"/>
        <v/>
      </c>
      <c r="N37" s="32"/>
      <c r="O37" s="56" t="str">
        <f t="shared" si="9"/>
        <v/>
      </c>
      <c r="P37" s="16">
        <f t="shared" si="10"/>
        <v>0</v>
      </c>
      <c r="Q37" s="45" t="str">
        <f t="shared" si="11"/>
        <v/>
      </c>
    </row>
    <row r="38">
      <c r="A38" s="55">
        <f t="shared" si="1"/>
        <v>33</v>
      </c>
      <c r="B38" s="14" t="s">
        <v>80</v>
      </c>
      <c r="C38" s="65" t="s">
        <v>27</v>
      </c>
      <c r="D38" s="16">
        <f t="shared" si="2"/>
        <v>0.6363636364</v>
      </c>
      <c r="E38" s="45">
        <f t="shared" si="3"/>
        <v>0.6363636364</v>
      </c>
      <c r="F38" s="32" t="s">
        <v>81</v>
      </c>
      <c r="G38" s="65" t="s">
        <v>27</v>
      </c>
      <c r="H38" s="16">
        <f t="shared" si="4"/>
        <v>0.5757575758</v>
      </c>
      <c r="I38" s="45">
        <f t="shared" si="5"/>
        <v>0.5757575758</v>
      </c>
      <c r="J38" s="32"/>
      <c r="K38" s="56" t="str">
        <f t="shared" si="6"/>
        <v/>
      </c>
      <c r="L38" s="16">
        <f t="shared" si="7"/>
        <v>0</v>
      </c>
      <c r="M38" s="45" t="str">
        <f t="shared" si="8"/>
        <v/>
      </c>
      <c r="N38" s="32"/>
      <c r="O38" s="56" t="str">
        <f t="shared" si="9"/>
        <v/>
      </c>
      <c r="P38" s="16">
        <f t="shared" si="10"/>
        <v>0</v>
      </c>
      <c r="Q38" s="45" t="str">
        <f t="shared" si="11"/>
        <v/>
      </c>
    </row>
    <row r="39">
      <c r="A39" s="55">
        <f t="shared" si="1"/>
        <v>34</v>
      </c>
      <c r="B39" s="14" t="s">
        <v>50</v>
      </c>
      <c r="C39" s="65" t="s">
        <v>51</v>
      </c>
      <c r="D39" s="16">
        <f t="shared" si="2"/>
        <v>0.6176470588</v>
      </c>
      <c r="E39" s="45" t="str">
        <f t="shared" si="3"/>
        <v/>
      </c>
      <c r="F39" s="32" t="s">
        <v>82</v>
      </c>
      <c r="G39" s="56" t="s">
        <v>29</v>
      </c>
      <c r="H39" s="16">
        <f t="shared" si="4"/>
        <v>0.5588235294</v>
      </c>
      <c r="I39" s="45" t="str">
        <f t="shared" si="5"/>
        <v/>
      </c>
      <c r="J39" s="32"/>
      <c r="K39" s="56" t="str">
        <f t="shared" si="6"/>
        <v/>
      </c>
      <c r="L39" s="16">
        <f t="shared" si="7"/>
        <v>0</v>
      </c>
      <c r="M39" s="45" t="str">
        <f t="shared" si="8"/>
        <v/>
      </c>
      <c r="N39" s="32"/>
      <c r="O39" s="56" t="str">
        <f t="shared" si="9"/>
        <v/>
      </c>
      <c r="P39" s="16">
        <f t="shared" si="10"/>
        <v>0</v>
      </c>
      <c r="Q39" s="45" t="str">
        <f t="shared" si="11"/>
        <v/>
      </c>
    </row>
    <row r="40">
      <c r="A40" s="55">
        <f t="shared" si="1"/>
        <v>35</v>
      </c>
      <c r="B40" s="14" t="s">
        <v>83</v>
      </c>
      <c r="C40" s="56" t="s">
        <v>29</v>
      </c>
      <c r="D40" s="16">
        <f t="shared" si="2"/>
        <v>0.6</v>
      </c>
      <c r="E40" s="45" t="str">
        <f t="shared" si="3"/>
        <v/>
      </c>
      <c r="F40" s="32" t="s">
        <v>84</v>
      </c>
      <c r="G40" s="65" t="s">
        <v>27</v>
      </c>
      <c r="H40" s="16">
        <f t="shared" si="4"/>
        <v>0.5714285714</v>
      </c>
      <c r="I40" s="45">
        <f t="shared" si="5"/>
        <v>0.5714285714</v>
      </c>
      <c r="J40" s="32"/>
      <c r="K40" s="56" t="str">
        <f t="shared" si="6"/>
        <v/>
      </c>
      <c r="L40" s="16">
        <f t="shared" si="7"/>
        <v>0</v>
      </c>
      <c r="M40" s="45" t="str">
        <f t="shared" si="8"/>
        <v/>
      </c>
      <c r="N40" s="32"/>
      <c r="O40" s="56" t="str">
        <f t="shared" si="9"/>
        <v/>
      </c>
      <c r="P40" s="16">
        <f t="shared" si="10"/>
        <v>0</v>
      </c>
      <c r="Q40" s="45" t="str">
        <f t="shared" si="11"/>
        <v/>
      </c>
    </row>
    <row r="41">
      <c r="A41" s="55">
        <f t="shared" si="1"/>
        <v>36</v>
      </c>
      <c r="B41" s="14" t="s">
        <v>85</v>
      </c>
      <c r="C41" s="56" t="s">
        <v>27</v>
      </c>
      <c r="D41" s="16">
        <f t="shared" si="2"/>
        <v>0.6111111111</v>
      </c>
      <c r="E41" s="45">
        <f t="shared" si="3"/>
        <v>0.6111111111</v>
      </c>
      <c r="F41" s="32" t="s">
        <v>86</v>
      </c>
      <c r="G41" s="56" t="s">
        <v>27</v>
      </c>
      <c r="H41" s="16">
        <f t="shared" si="4"/>
        <v>0.5833333333</v>
      </c>
      <c r="I41" s="45">
        <f t="shared" si="5"/>
        <v>0.5833333333</v>
      </c>
      <c r="J41" s="32"/>
      <c r="K41" s="56" t="str">
        <f t="shared" si="6"/>
        <v/>
      </c>
      <c r="L41" s="16">
        <f t="shared" si="7"/>
        <v>0</v>
      </c>
      <c r="M41" s="45" t="str">
        <f t="shared" si="8"/>
        <v/>
      </c>
      <c r="N41" s="32"/>
      <c r="O41" s="56" t="str">
        <f t="shared" si="9"/>
        <v/>
      </c>
      <c r="P41" s="16">
        <f t="shared" si="10"/>
        <v>0</v>
      </c>
      <c r="Q41" s="45" t="str">
        <f t="shared" si="11"/>
        <v/>
      </c>
    </row>
    <row r="42">
      <c r="A42" s="55">
        <f t="shared" si="1"/>
        <v>37</v>
      </c>
      <c r="B42" s="14" t="s">
        <v>87</v>
      </c>
      <c r="C42" s="56" t="s">
        <v>29</v>
      </c>
      <c r="D42" s="16">
        <f t="shared" si="2"/>
        <v>0.5945945946</v>
      </c>
      <c r="E42" s="45" t="str">
        <f t="shared" si="3"/>
        <v/>
      </c>
      <c r="F42" s="32" t="s">
        <v>88</v>
      </c>
      <c r="G42" s="65" t="s">
        <v>27</v>
      </c>
      <c r="H42" s="16">
        <f t="shared" si="4"/>
        <v>0.5945945946</v>
      </c>
      <c r="I42" s="45">
        <f t="shared" si="5"/>
        <v>0.5945945946</v>
      </c>
      <c r="J42" s="32"/>
      <c r="K42" s="56" t="str">
        <f t="shared" si="6"/>
        <v/>
      </c>
      <c r="L42" s="16">
        <f t="shared" si="7"/>
        <v>0</v>
      </c>
      <c r="M42" s="45" t="str">
        <f t="shared" si="8"/>
        <v/>
      </c>
      <c r="N42" s="32"/>
      <c r="O42" s="56" t="str">
        <f t="shared" si="9"/>
        <v/>
      </c>
      <c r="P42" s="16">
        <f t="shared" si="10"/>
        <v>0</v>
      </c>
      <c r="Q42" s="45" t="str">
        <f t="shared" si="11"/>
        <v/>
      </c>
    </row>
    <row r="43">
      <c r="A43" s="55">
        <f t="shared" si="1"/>
        <v>38</v>
      </c>
      <c r="B43" s="14" t="s">
        <v>89</v>
      </c>
      <c r="C43" s="56" t="s">
        <v>29</v>
      </c>
      <c r="D43" s="16">
        <f t="shared" si="2"/>
        <v>0.5789473684</v>
      </c>
      <c r="E43" s="45" t="str">
        <f t="shared" si="3"/>
        <v/>
      </c>
      <c r="F43" s="32" t="s">
        <v>54</v>
      </c>
      <c r="G43" s="56" t="s">
        <v>27</v>
      </c>
      <c r="H43" s="16">
        <f t="shared" si="4"/>
        <v>0.6052631579</v>
      </c>
      <c r="I43" s="45">
        <f t="shared" si="5"/>
        <v>0.6052631579</v>
      </c>
      <c r="J43" s="32"/>
      <c r="K43" s="56" t="str">
        <f t="shared" si="6"/>
        <v/>
      </c>
      <c r="L43" s="16">
        <f t="shared" si="7"/>
        <v>0</v>
      </c>
      <c r="M43" s="45" t="str">
        <f t="shared" si="8"/>
        <v/>
      </c>
      <c r="N43" s="32"/>
      <c r="O43" s="56" t="str">
        <f t="shared" si="9"/>
        <v/>
      </c>
      <c r="P43" s="16">
        <f t="shared" si="10"/>
        <v>0</v>
      </c>
      <c r="Q43" s="45" t="str">
        <f t="shared" si="11"/>
        <v/>
      </c>
    </row>
    <row r="44">
      <c r="A44" s="55">
        <f t="shared" si="1"/>
        <v>39</v>
      </c>
      <c r="B44" s="14" t="s">
        <v>56</v>
      </c>
      <c r="C44" s="65" t="s">
        <v>51</v>
      </c>
      <c r="D44" s="16">
        <f t="shared" si="2"/>
        <v>0.5641025641</v>
      </c>
      <c r="E44" s="45" t="str">
        <f t="shared" si="3"/>
        <v/>
      </c>
      <c r="F44" s="32" t="s">
        <v>90</v>
      </c>
      <c r="G44" s="65" t="s">
        <v>27</v>
      </c>
      <c r="H44" s="16">
        <f t="shared" si="4"/>
        <v>0.6153846154</v>
      </c>
      <c r="I44" s="45">
        <f t="shared" si="5"/>
        <v>0.6153846154</v>
      </c>
      <c r="J44" s="32"/>
      <c r="K44" s="56" t="str">
        <f t="shared" si="6"/>
        <v/>
      </c>
      <c r="L44" s="16">
        <f t="shared" si="7"/>
        <v>0</v>
      </c>
      <c r="M44" s="45" t="str">
        <f t="shared" si="8"/>
        <v/>
      </c>
      <c r="N44" s="32"/>
      <c r="O44" s="56" t="str">
        <f t="shared" si="9"/>
        <v/>
      </c>
      <c r="P44" s="16">
        <f t="shared" si="10"/>
        <v>0</v>
      </c>
      <c r="Q44" s="45" t="str">
        <f t="shared" si="11"/>
        <v/>
      </c>
    </row>
    <row r="45">
      <c r="A45" s="55">
        <f t="shared" si="1"/>
        <v>40</v>
      </c>
      <c r="B45" s="14" t="s">
        <v>91</v>
      </c>
      <c r="C45" s="56" t="s">
        <v>29</v>
      </c>
      <c r="D45" s="16">
        <f t="shared" si="2"/>
        <v>0.55</v>
      </c>
      <c r="E45" s="45" t="str">
        <f t="shared" si="3"/>
        <v/>
      </c>
      <c r="F45" s="32" t="s">
        <v>92</v>
      </c>
      <c r="G45" s="56" t="s">
        <v>29</v>
      </c>
      <c r="H45" s="16">
        <f t="shared" si="4"/>
        <v>0.6</v>
      </c>
      <c r="I45" s="45" t="str">
        <f t="shared" si="5"/>
        <v/>
      </c>
      <c r="J45" s="32"/>
      <c r="K45" s="56" t="str">
        <f t="shared" si="6"/>
        <v/>
      </c>
      <c r="L45" s="16">
        <f t="shared" si="7"/>
        <v>0</v>
      </c>
      <c r="M45" s="45" t="str">
        <f t="shared" si="8"/>
        <v/>
      </c>
      <c r="N45" s="32"/>
      <c r="O45" s="56" t="str">
        <f t="shared" si="9"/>
        <v/>
      </c>
      <c r="P45" s="16">
        <f t="shared" si="10"/>
        <v>0</v>
      </c>
      <c r="Q45" s="45" t="str">
        <f t="shared" si="11"/>
        <v/>
      </c>
    </row>
    <row r="46">
      <c r="A46" s="55">
        <f t="shared" si="1"/>
        <v>41</v>
      </c>
      <c r="B46" s="14" t="s">
        <v>65</v>
      </c>
      <c r="C46" s="65" t="s">
        <v>27</v>
      </c>
      <c r="D46" s="16">
        <f t="shared" si="2"/>
        <v>0.5609756098</v>
      </c>
      <c r="E46" s="45">
        <f t="shared" si="3"/>
        <v>0.5609756098</v>
      </c>
      <c r="F46" s="32" t="s">
        <v>93</v>
      </c>
      <c r="G46" s="65" t="s">
        <v>27</v>
      </c>
      <c r="H46" s="16">
        <f t="shared" si="4"/>
        <v>0.6097560976</v>
      </c>
      <c r="I46" s="45">
        <f t="shared" si="5"/>
        <v>0.6097560976</v>
      </c>
      <c r="J46" s="32"/>
      <c r="K46" s="56" t="str">
        <f t="shared" si="6"/>
        <v/>
      </c>
      <c r="L46" s="16">
        <f t="shared" si="7"/>
        <v>0</v>
      </c>
      <c r="M46" s="45" t="str">
        <f t="shared" si="8"/>
        <v/>
      </c>
      <c r="N46" s="32"/>
      <c r="O46" s="56" t="str">
        <f t="shared" si="9"/>
        <v/>
      </c>
      <c r="P46" s="16">
        <f t="shared" si="10"/>
        <v>0</v>
      </c>
      <c r="Q46" s="45" t="str">
        <f t="shared" si="11"/>
        <v/>
      </c>
    </row>
    <row r="47">
      <c r="A47" s="55">
        <f t="shared" si="1"/>
        <v>42</v>
      </c>
      <c r="B47" s="14" t="s">
        <v>61</v>
      </c>
      <c r="C47" s="65" t="s">
        <v>27</v>
      </c>
      <c r="D47" s="16">
        <f t="shared" si="2"/>
        <v>0.5714285714</v>
      </c>
      <c r="E47" s="45">
        <f t="shared" si="3"/>
        <v>0.5714285714</v>
      </c>
      <c r="F47" s="32" t="s">
        <v>94</v>
      </c>
      <c r="G47" s="56" t="s">
        <v>29</v>
      </c>
      <c r="H47" s="16">
        <f t="shared" si="4"/>
        <v>0.5952380952</v>
      </c>
      <c r="I47" s="45" t="str">
        <f t="shared" si="5"/>
        <v/>
      </c>
      <c r="J47" s="32"/>
      <c r="K47" s="56" t="str">
        <f t="shared" si="6"/>
        <v/>
      </c>
      <c r="L47" s="16">
        <f t="shared" si="7"/>
        <v>0</v>
      </c>
      <c r="M47" s="45" t="str">
        <f t="shared" si="8"/>
        <v/>
      </c>
      <c r="N47" s="32"/>
      <c r="O47" s="56" t="str">
        <f t="shared" si="9"/>
        <v/>
      </c>
      <c r="P47" s="16">
        <f t="shared" si="10"/>
        <v>0</v>
      </c>
      <c r="Q47" s="45" t="str">
        <f t="shared" si="11"/>
        <v/>
      </c>
    </row>
    <row r="48">
      <c r="A48" s="55">
        <f t="shared" si="1"/>
        <v>43</v>
      </c>
      <c r="B48" s="14" t="s">
        <v>88</v>
      </c>
      <c r="C48" s="65" t="s">
        <v>27</v>
      </c>
      <c r="D48" s="16">
        <f t="shared" si="2"/>
        <v>0.5813953488</v>
      </c>
      <c r="E48" s="45">
        <f t="shared" si="3"/>
        <v>0.5813953488</v>
      </c>
      <c r="F48" s="32" t="s">
        <v>95</v>
      </c>
      <c r="G48" s="56" t="s">
        <v>29</v>
      </c>
      <c r="H48" s="16">
        <f t="shared" si="4"/>
        <v>0.5813953488</v>
      </c>
      <c r="I48" s="45" t="str">
        <f t="shared" si="5"/>
        <v/>
      </c>
      <c r="J48" s="32"/>
      <c r="K48" s="56" t="str">
        <f t="shared" si="6"/>
        <v/>
      </c>
      <c r="L48" s="16">
        <f t="shared" si="7"/>
        <v>0</v>
      </c>
      <c r="M48" s="45" t="str">
        <f t="shared" si="8"/>
        <v/>
      </c>
      <c r="N48" s="32"/>
      <c r="O48" s="56" t="str">
        <f t="shared" si="9"/>
        <v/>
      </c>
      <c r="P48" s="16">
        <f t="shared" si="10"/>
        <v>0</v>
      </c>
      <c r="Q48" s="45" t="str">
        <f t="shared" si="11"/>
        <v/>
      </c>
    </row>
    <row r="49">
      <c r="A49" s="55">
        <f t="shared" si="1"/>
        <v>44</v>
      </c>
      <c r="B49" s="14" t="s">
        <v>96</v>
      </c>
      <c r="C49" s="56" t="s">
        <v>29</v>
      </c>
      <c r="D49" s="16">
        <f t="shared" si="2"/>
        <v>0.5681818182</v>
      </c>
      <c r="E49" s="45" t="str">
        <f t="shared" si="3"/>
        <v/>
      </c>
      <c r="F49" s="32" t="s">
        <v>97</v>
      </c>
      <c r="G49" s="56" t="s">
        <v>29</v>
      </c>
      <c r="H49" s="16">
        <f t="shared" si="4"/>
        <v>0.5681818182</v>
      </c>
      <c r="I49" s="45" t="str">
        <f t="shared" si="5"/>
        <v/>
      </c>
      <c r="J49" s="32"/>
      <c r="K49" s="56" t="str">
        <f t="shared" si="6"/>
        <v/>
      </c>
      <c r="L49" s="16">
        <f t="shared" si="7"/>
        <v>0</v>
      </c>
      <c r="M49" s="45" t="str">
        <f t="shared" si="8"/>
        <v/>
      </c>
      <c r="N49" s="32"/>
      <c r="O49" s="56" t="str">
        <f t="shared" si="9"/>
        <v/>
      </c>
      <c r="P49" s="16">
        <f t="shared" si="10"/>
        <v>0</v>
      </c>
      <c r="Q49" s="45" t="str">
        <f t="shared" si="11"/>
        <v/>
      </c>
    </row>
    <row r="50">
      <c r="A50" s="55">
        <f t="shared" si="1"/>
        <v>45</v>
      </c>
      <c r="B50" s="14" t="s">
        <v>98</v>
      </c>
      <c r="C50" s="65" t="s">
        <v>51</v>
      </c>
      <c r="D50" s="16">
        <f t="shared" si="2"/>
        <v>0.5555555556</v>
      </c>
      <c r="E50" s="45" t="str">
        <f t="shared" si="3"/>
        <v/>
      </c>
      <c r="F50" s="32" t="s">
        <v>99</v>
      </c>
      <c r="G50" s="56" t="s">
        <v>29</v>
      </c>
      <c r="H50" s="16">
        <f t="shared" si="4"/>
        <v>0.5555555556</v>
      </c>
      <c r="I50" s="45" t="str">
        <f t="shared" si="5"/>
        <v/>
      </c>
      <c r="J50" s="32"/>
      <c r="K50" s="56" t="str">
        <f t="shared" si="6"/>
        <v/>
      </c>
      <c r="L50" s="16">
        <f t="shared" si="7"/>
        <v>0</v>
      </c>
      <c r="M50" s="45" t="str">
        <f t="shared" si="8"/>
        <v/>
      </c>
      <c r="N50" s="32"/>
      <c r="O50" s="56" t="str">
        <f t="shared" si="9"/>
        <v/>
      </c>
      <c r="P50" s="16">
        <f t="shared" si="10"/>
        <v>0</v>
      </c>
      <c r="Q50" s="45" t="str">
        <f t="shared" si="11"/>
        <v/>
      </c>
    </row>
    <row r="51">
      <c r="A51" s="55">
        <f t="shared" si="1"/>
        <v>46</v>
      </c>
      <c r="B51" s="14" t="s">
        <v>100</v>
      </c>
      <c r="C51" s="56" t="s">
        <v>29</v>
      </c>
      <c r="D51" s="16">
        <f t="shared" si="2"/>
        <v>0.5434782609</v>
      </c>
      <c r="E51" s="45" t="str">
        <f t="shared" si="3"/>
        <v/>
      </c>
      <c r="F51" s="32" t="s">
        <v>101</v>
      </c>
      <c r="G51" s="56" t="s">
        <v>29</v>
      </c>
      <c r="H51" s="16">
        <f t="shared" si="4"/>
        <v>0.5434782609</v>
      </c>
      <c r="I51" s="45" t="str">
        <f t="shared" si="5"/>
        <v/>
      </c>
      <c r="J51" s="32"/>
      <c r="K51" s="56" t="str">
        <f t="shared" si="6"/>
        <v/>
      </c>
      <c r="L51" s="16">
        <f t="shared" si="7"/>
        <v>0</v>
      </c>
      <c r="M51" s="45" t="str">
        <f t="shared" si="8"/>
        <v/>
      </c>
      <c r="N51" s="32"/>
      <c r="O51" s="56" t="str">
        <f t="shared" si="9"/>
        <v/>
      </c>
      <c r="P51" s="16">
        <f t="shared" si="10"/>
        <v>0</v>
      </c>
      <c r="Q51" s="45" t="str">
        <f t="shared" si="11"/>
        <v/>
      </c>
    </row>
    <row r="52">
      <c r="A52" s="55">
        <f t="shared" si="1"/>
        <v>47</v>
      </c>
      <c r="B52" s="14" t="s">
        <v>102</v>
      </c>
      <c r="C52" s="56" t="s">
        <v>29</v>
      </c>
      <c r="D52" s="16">
        <f t="shared" si="2"/>
        <v>0.5319148936</v>
      </c>
      <c r="E52" s="45" t="str">
        <f t="shared" si="3"/>
        <v/>
      </c>
      <c r="F52" s="32" t="s">
        <v>103</v>
      </c>
      <c r="G52" s="56" t="s">
        <v>29</v>
      </c>
      <c r="H52" s="16">
        <f t="shared" si="4"/>
        <v>0.5319148936</v>
      </c>
      <c r="I52" s="45" t="str">
        <f t="shared" si="5"/>
        <v/>
      </c>
      <c r="J52" s="32"/>
      <c r="K52" s="56" t="str">
        <f t="shared" si="6"/>
        <v/>
      </c>
      <c r="L52" s="16">
        <f t="shared" si="7"/>
        <v>0</v>
      </c>
      <c r="M52" s="45" t="str">
        <f t="shared" si="8"/>
        <v/>
      </c>
      <c r="N52" s="32"/>
      <c r="O52" s="56" t="str">
        <f t="shared" si="9"/>
        <v/>
      </c>
      <c r="P52" s="16">
        <f t="shared" si="10"/>
        <v>0</v>
      </c>
      <c r="Q52" s="45" t="str">
        <f t="shared" si="11"/>
        <v/>
      </c>
    </row>
    <row r="53">
      <c r="A53" s="55">
        <f t="shared" si="1"/>
        <v>48</v>
      </c>
      <c r="B53" s="14" t="s">
        <v>104</v>
      </c>
      <c r="C53" s="56" t="s">
        <v>29</v>
      </c>
      <c r="D53" s="16">
        <f t="shared" si="2"/>
        <v>0.5208333333</v>
      </c>
      <c r="E53" s="45" t="str">
        <f t="shared" si="3"/>
        <v/>
      </c>
      <c r="F53" s="32" t="s">
        <v>105</v>
      </c>
      <c r="G53" s="65" t="s">
        <v>27</v>
      </c>
      <c r="H53" s="16">
        <f t="shared" si="4"/>
        <v>0.5416666667</v>
      </c>
      <c r="I53" s="45">
        <f t="shared" si="5"/>
        <v>0.5416666667</v>
      </c>
      <c r="J53" s="32"/>
      <c r="K53" s="56" t="str">
        <f t="shared" si="6"/>
        <v/>
      </c>
      <c r="L53" s="16">
        <f t="shared" si="7"/>
        <v>0</v>
      </c>
      <c r="M53" s="45" t="str">
        <f t="shared" si="8"/>
        <v/>
      </c>
      <c r="N53" s="32"/>
      <c r="O53" s="56" t="str">
        <f t="shared" si="9"/>
        <v/>
      </c>
      <c r="P53" s="16">
        <f t="shared" si="10"/>
        <v>0</v>
      </c>
      <c r="Q53" s="45" t="str">
        <f t="shared" si="11"/>
        <v/>
      </c>
    </row>
    <row r="54">
      <c r="A54" s="55">
        <f t="shared" si="1"/>
        <v>49</v>
      </c>
      <c r="B54" s="14" t="s">
        <v>79</v>
      </c>
      <c r="C54" s="56" t="s">
        <v>29</v>
      </c>
      <c r="D54" s="16">
        <f t="shared" si="2"/>
        <v>0.5102040816</v>
      </c>
      <c r="E54" s="45" t="str">
        <f t="shared" si="3"/>
        <v/>
      </c>
      <c r="F54" s="32" t="s">
        <v>106</v>
      </c>
      <c r="G54" s="56" t="s">
        <v>29</v>
      </c>
      <c r="H54" s="16">
        <f t="shared" si="4"/>
        <v>0.5306122449</v>
      </c>
      <c r="I54" s="45" t="str">
        <f t="shared" si="5"/>
        <v/>
      </c>
      <c r="J54" s="32"/>
      <c r="K54" s="56" t="str">
        <f t="shared" si="6"/>
        <v/>
      </c>
      <c r="L54" s="16">
        <f t="shared" si="7"/>
        <v>0</v>
      </c>
      <c r="M54" s="45" t="str">
        <f t="shared" si="8"/>
        <v/>
      </c>
      <c r="N54" s="32"/>
      <c r="O54" s="56" t="str">
        <f t="shared" si="9"/>
        <v/>
      </c>
      <c r="P54" s="16">
        <f t="shared" si="10"/>
        <v>0</v>
      </c>
      <c r="Q54" s="45" t="str">
        <f t="shared" si="11"/>
        <v/>
      </c>
    </row>
    <row r="55">
      <c r="A55" s="57">
        <f t="shared" si="1"/>
        <v>50</v>
      </c>
      <c r="B55" s="62" t="s">
        <v>107</v>
      </c>
      <c r="C55" s="59" t="s">
        <v>29</v>
      </c>
      <c r="D55" s="16">
        <f t="shared" si="2"/>
        <v>0.5</v>
      </c>
      <c r="E55" s="45" t="str">
        <f t="shared" si="3"/>
        <v/>
      </c>
      <c r="F55" s="58" t="s">
        <v>108</v>
      </c>
      <c r="G55" s="66" t="s">
        <v>27</v>
      </c>
      <c r="H55" s="16">
        <f t="shared" si="4"/>
        <v>0.54</v>
      </c>
      <c r="I55" s="45">
        <f t="shared" si="5"/>
        <v>0.54</v>
      </c>
      <c r="J55" s="58"/>
      <c r="K55" s="59" t="str">
        <f t="shared" si="6"/>
        <v/>
      </c>
      <c r="L55" s="16">
        <f t="shared" si="7"/>
        <v>0</v>
      </c>
      <c r="M55" s="45" t="str">
        <f t="shared" si="8"/>
        <v/>
      </c>
      <c r="N55" s="58"/>
      <c r="O55" s="59" t="str">
        <f t="shared" si="9"/>
        <v/>
      </c>
      <c r="P55" s="16">
        <f t="shared" si="10"/>
        <v>0</v>
      </c>
      <c r="Q55" s="45" t="str">
        <f t="shared" si="11"/>
        <v/>
      </c>
    </row>
    <row r="56">
      <c r="A56" s="14"/>
      <c r="B56" s="53" t="s">
        <v>109</v>
      </c>
      <c r="C56" s="14" t="b">
        <v>0</v>
      </c>
      <c r="D56" s="19"/>
      <c r="E56" s="60"/>
      <c r="F56" s="53" t="s">
        <v>109</v>
      </c>
      <c r="G56" s="14" t="b">
        <v>0</v>
      </c>
      <c r="H56" s="19"/>
      <c r="I56" s="60"/>
      <c r="J56" s="53" t="s">
        <v>109</v>
      </c>
      <c r="K56" s="14" t="b">
        <f t="shared" ref="K56:K78" si="12">IF(COUNTIF(J$6:J$55,J56), TRUE, FALSE)</f>
        <v>0</v>
      </c>
      <c r="L56" s="19"/>
      <c r="M56" s="60"/>
      <c r="N56" s="53" t="s">
        <v>109</v>
      </c>
      <c r="O56" s="14" t="b">
        <f t="shared" ref="O56:O78" si="13">IF(COUNTIF(N$6:N$55,N56), TRUE, FALSE)</f>
        <v>0</v>
      </c>
      <c r="P56" s="19"/>
      <c r="Q56" s="60"/>
    </row>
    <row r="57">
      <c r="A57" s="14"/>
      <c r="B57" s="32" t="s">
        <v>110</v>
      </c>
      <c r="C57" s="14" t="b">
        <v>1</v>
      </c>
      <c r="D57" s="14" t="s">
        <v>111</v>
      </c>
      <c r="E57" s="61" t="b">
        <v>1</v>
      </c>
      <c r="F57" s="32" t="s">
        <v>110</v>
      </c>
      <c r="G57" s="14" t="b">
        <v>1</v>
      </c>
      <c r="H57" s="14" t="s">
        <v>111</v>
      </c>
      <c r="I57" s="61" t="b">
        <v>1</v>
      </c>
      <c r="J57" s="32" t="s">
        <v>110</v>
      </c>
      <c r="K57" s="14" t="b">
        <f t="shared" si="12"/>
        <v>0</v>
      </c>
      <c r="L57" s="14" t="s">
        <v>111</v>
      </c>
      <c r="M57" s="61" t="b">
        <f t="shared" ref="M57:M78" si="14">IF(COUNTIF(J$6:J$55,L57), TRUE, FALSE)</f>
        <v>0</v>
      </c>
      <c r="N57" s="32" t="s">
        <v>110</v>
      </c>
      <c r="O57" s="14" t="b">
        <f t="shared" si="13"/>
        <v>0</v>
      </c>
      <c r="P57" s="14" t="s">
        <v>111</v>
      </c>
      <c r="Q57" s="61" t="b">
        <f t="shared" ref="Q57:Q78" si="15">IF(COUNTIF(N$6:N$55,P57), TRUE, FALSE)</f>
        <v>0</v>
      </c>
    </row>
    <row r="58">
      <c r="A58" s="14"/>
      <c r="B58" s="32" t="s">
        <v>112</v>
      </c>
      <c r="C58" s="14" t="b">
        <v>1</v>
      </c>
      <c r="D58" s="14" t="s">
        <v>113</v>
      </c>
      <c r="E58" s="61" t="b">
        <v>0</v>
      </c>
      <c r="F58" s="32" t="s">
        <v>112</v>
      </c>
      <c r="G58" s="14" t="b">
        <v>1</v>
      </c>
      <c r="H58" s="14" t="s">
        <v>113</v>
      </c>
      <c r="I58" s="61" t="b">
        <v>1</v>
      </c>
      <c r="J58" s="32" t="s">
        <v>112</v>
      </c>
      <c r="K58" s="14" t="b">
        <f t="shared" si="12"/>
        <v>0</v>
      </c>
      <c r="L58" s="14" t="s">
        <v>113</v>
      </c>
      <c r="M58" s="61" t="b">
        <f t="shared" si="14"/>
        <v>0</v>
      </c>
      <c r="N58" s="32" t="s">
        <v>112</v>
      </c>
      <c r="O58" s="14" t="b">
        <f t="shared" si="13"/>
        <v>0</v>
      </c>
      <c r="P58" s="14" t="s">
        <v>113</v>
      </c>
      <c r="Q58" s="61" t="b">
        <f t="shared" si="15"/>
        <v>0</v>
      </c>
    </row>
    <row r="59">
      <c r="A59" s="14"/>
      <c r="B59" s="32" t="s">
        <v>114</v>
      </c>
      <c r="C59" s="14" t="b">
        <v>0</v>
      </c>
      <c r="D59" s="14" t="s">
        <v>115</v>
      </c>
      <c r="E59" s="61" t="b">
        <v>1</v>
      </c>
      <c r="F59" s="32" t="s">
        <v>114</v>
      </c>
      <c r="G59" s="14" t="b">
        <v>0</v>
      </c>
      <c r="H59" s="14" t="s">
        <v>115</v>
      </c>
      <c r="I59" s="61" t="b">
        <v>0</v>
      </c>
      <c r="J59" s="32" t="s">
        <v>114</v>
      </c>
      <c r="K59" s="14" t="b">
        <f t="shared" si="12"/>
        <v>0</v>
      </c>
      <c r="L59" s="14" t="s">
        <v>115</v>
      </c>
      <c r="M59" s="61" t="b">
        <f t="shared" si="14"/>
        <v>0</v>
      </c>
      <c r="N59" s="32" t="s">
        <v>114</v>
      </c>
      <c r="O59" s="14" t="b">
        <f t="shared" si="13"/>
        <v>0</v>
      </c>
      <c r="P59" s="14" t="s">
        <v>115</v>
      </c>
      <c r="Q59" s="61" t="b">
        <f t="shared" si="15"/>
        <v>0</v>
      </c>
    </row>
    <row r="60">
      <c r="A60" s="14"/>
      <c r="B60" s="32" t="s">
        <v>116</v>
      </c>
      <c r="C60" s="14" t="b">
        <v>0</v>
      </c>
      <c r="D60" s="14" t="s">
        <v>117</v>
      </c>
      <c r="E60" s="61" t="b">
        <v>1</v>
      </c>
      <c r="F60" s="32" t="s">
        <v>116</v>
      </c>
      <c r="G60" s="14" t="b">
        <v>1</v>
      </c>
      <c r="H60" s="14" t="s">
        <v>117</v>
      </c>
      <c r="I60" s="61" t="b">
        <v>0</v>
      </c>
      <c r="J60" s="32" t="s">
        <v>116</v>
      </c>
      <c r="K60" s="14" t="b">
        <f t="shared" si="12"/>
        <v>0</v>
      </c>
      <c r="L60" s="14" t="s">
        <v>117</v>
      </c>
      <c r="M60" s="61" t="b">
        <f t="shared" si="14"/>
        <v>0</v>
      </c>
      <c r="N60" s="32" t="s">
        <v>116</v>
      </c>
      <c r="O60" s="14" t="b">
        <f t="shared" si="13"/>
        <v>0</v>
      </c>
      <c r="P60" s="14" t="s">
        <v>117</v>
      </c>
      <c r="Q60" s="61" t="b">
        <f t="shared" si="15"/>
        <v>0</v>
      </c>
    </row>
    <row r="61">
      <c r="A61" s="14"/>
      <c r="B61" s="32" t="s">
        <v>118</v>
      </c>
      <c r="C61" s="14" t="b">
        <v>0</v>
      </c>
      <c r="D61" s="14" t="s">
        <v>119</v>
      </c>
      <c r="E61" s="61" t="b">
        <v>0</v>
      </c>
      <c r="F61" s="32" t="s">
        <v>118</v>
      </c>
      <c r="G61" s="14" t="b">
        <v>0</v>
      </c>
      <c r="H61" s="14" t="s">
        <v>119</v>
      </c>
      <c r="I61" s="67" t="b">
        <v>1</v>
      </c>
      <c r="J61" s="32" t="s">
        <v>118</v>
      </c>
      <c r="K61" s="14" t="b">
        <f t="shared" si="12"/>
        <v>0</v>
      </c>
      <c r="L61" s="14" t="s">
        <v>119</v>
      </c>
      <c r="M61" s="61" t="b">
        <f t="shared" si="14"/>
        <v>0</v>
      </c>
      <c r="N61" s="32" t="s">
        <v>118</v>
      </c>
      <c r="O61" s="14" t="b">
        <f t="shared" si="13"/>
        <v>0</v>
      </c>
      <c r="P61" s="14" t="s">
        <v>119</v>
      </c>
      <c r="Q61" s="61" t="b">
        <f t="shared" si="15"/>
        <v>0</v>
      </c>
    </row>
    <row r="62">
      <c r="A62" s="14"/>
      <c r="B62" s="32" t="s">
        <v>120</v>
      </c>
      <c r="C62" s="14" t="b">
        <v>0</v>
      </c>
      <c r="D62" s="14" t="s">
        <v>121</v>
      </c>
      <c r="E62" s="61" t="b">
        <v>1</v>
      </c>
      <c r="F62" s="32" t="s">
        <v>120</v>
      </c>
      <c r="G62" s="14" t="b">
        <v>0</v>
      </c>
      <c r="H62" s="14" t="s">
        <v>121</v>
      </c>
      <c r="I62" s="61" t="b">
        <v>1</v>
      </c>
      <c r="J62" s="32" t="s">
        <v>120</v>
      </c>
      <c r="K62" s="14" t="b">
        <f t="shared" si="12"/>
        <v>0</v>
      </c>
      <c r="L62" s="14" t="s">
        <v>121</v>
      </c>
      <c r="M62" s="61" t="b">
        <f t="shared" si="14"/>
        <v>0</v>
      </c>
      <c r="N62" s="32" t="s">
        <v>120</v>
      </c>
      <c r="O62" s="14" t="b">
        <f t="shared" si="13"/>
        <v>0</v>
      </c>
      <c r="P62" s="14" t="s">
        <v>121</v>
      </c>
      <c r="Q62" s="61" t="b">
        <f t="shared" si="15"/>
        <v>0</v>
      </c>
    </row>
    <row r="63">
      <c r="A63" s="14"/>
      <c r="B63" s="32" t="s">
        <v>122</v>
      </c>
      <c r="C63" s="14" t="b">
        <v>0</v>
      </c>
      <c r="D63" s="14" t="s">
        <v>123</v>
      </c>
      <c r="E63" s="61" t="b">
        <v>1</v>
      </c>
      <c r="F63" s="32" t="s">
        <v>122</v>
      </c>
      <c r="G63" s="14" t="b">
        <v>0</v>
      </c>
      <c r="H63" s="14" t="s">
        <v>123</v>
      </c>
      <c r="I63" s="67" t="b">
        <v>1</v>
      </c>
      <c r="J63" s="32" t="s">
        <v>122</v>
      </c>
      <c r="K63" s="14" t="b">
        <f t="shared" si="12"/>
        <v>0</v>
      </c>
      <c r="L63" s="14" t="s">
        <v>123</v>
      </c>
      <c r="M63" s="61" t="b">
        <f t="shared" si="14"/>
        <v>0</v>
      </c>
      <c r="N63" s="32" t="s">
        <v>122</v>
      </c>
      <c r="O63" s="14" t="b">
        <f t="shared" si="13"/>
        <v>0</v>
      </c>
      <c r="P63" s="14" t="s">
        <v>123</v>
      </c>
      <c r="Q63" s="61" t="b">
        <f t="shared" si="15"/>
        <v>0</v>
      </c>
    </row>
    <row r="64">
      <c r="A64" s="14"/>
      <c r="B64" s="32" t="s">
        <v>124</v>
      </c>
      <c r="C64" s="14" t="b">
        <v>0</v>
      </c>
      <c r="D64" s="14" t="s">
        <v>125</v>
      </c>
      <c r="E64" s="61" t="b">
        <v>1</v>
      </c>
      <c r="F64" s="32" t="s">
        <v>124</v>
      </c>
      <c r="G64" s="14" t="b">
        <v>0</v>
      </c>
      <c r="H64" s="14" t="s">
        <v>125</v>
      </c>
      <c r="I64" s="61" t="b">
        <v>0</v>
      </c>
      <c r="J64" s="32" t="s">
        <v>124</v>
      </c>
      <c r="K64" s="14" t="b">
        <f t="shared" si="12"/>
        <v>0</v>
      </c>
      <c r="L64" s="14" t="s">
        <v>125</v>
      </c>
      <c r="M64" s="61" t="b">
        <f t="shared" si="14"/>
        <v>0</v>
      </c>
      <c r="N64" s="32" t="s">
        <v>124</v>
      </c>
      <c r="O64" s="14" t="b">
        <f t="shared" si="13"/>
        <v>0</v>
      </c>
      <c r="P64" s="14" t="s">
        <v>125</v>
      </c>
      <c r="Q64" s="61" t="b">
        <f t="shared" si="15"/>
        <v>0</v>
      </c>
    </row>
    <row r="65">
      <c r="A65" s="14"/>
      <c r="B65" s="32" t="s">
        <v>126</v>
      </c>
      <c r="C65" s="14" t="b">
        <v>0</v>
      </c>
      <c r="D65" s="14" t="s">
        <v>127</v>
      </c>
      <c r="E65" s="61" t="b">
        <v>1</v>
      </c>
      <c r="F65" s="32" t="s">
        <v>126</v>
      </c>
      <c r="G65" s="14" t="b">
        <v>0</v>
      </c>
      <c r="H65" s="14" t="s">
        <v>127</v>
      </c>
      <c r="I65" s="67" t="b">
        <v>1</v>
      </c>
      <c r="J65" s="32" t="s">
        <v>126</v>
      </c>
      <c r="K65" s="14" t="b">
        <f t="shared" si="12"/>
        <v>0</v>
      </c>
      <c r="L65" s="14" t="s">
        <v>127</v>
      </c>
      <c r="M65" s="61" t="b">
        <f t="shared" si="14"/>
        <v>0</v>
      </c>
      <c r="N65" s="32" t="s">
        <v>126</v>
      </c>
      <c r="O65" s="14" t="b">
        <f t="shared" si="13"/>
        <v>0</v>
      </c>
      <c r="P65" s="14" t="s">
        <v>127</v>
      </c>
      <c r="Q65" s="61" t="b">
        <f t="shared" si="15"/>
        <v>0</v>
      </c>
    </row>
    <row r="66">
      <c r="A66" s="14"/>
      <c r="B66" s="32" t="s">
        <v>128</v>
      </c>
      <c r="C66" s="14" t="b">
        <v>0</v>
      </c>
      <c r="D66" s="14" t="s">
        <v>129</v>
      </c>
      <c r="E66" s="61" t="b">
        <v>1</v>
      </c>
      <c r="F66" s="32" t="s">
        <v>128</v>
      </c>
      <c r="G66" s="14" t="b">
        <v>0</v>
      </c>
      <c r="H66" s="14" t="s">
        <v>129</v>
      </c>
      <c r="I66" s="61" t="b">
        <v>0</v>
      </c>
      <c r="J66" s="32" t="s">
        <v>128</v>
      </c>
      <c r="K66" s="14" t="b">
        <f t="shared" si="12"/>
        <v>0</v>
      </c>
      <c r="L66" s="14" t="s">
        <v>129</v>
      </c>
      <c r="M66" s="61" t="b">
        <f t="shared" si="14"/>
        <v>0</v>
      </c>
      <c r="N66" s="32" t="s">
        <v>128</v>
      </c>
      <c r="O66" s="14" t="b">
        <f t="shared" si="13"/>
        <v>0</v>
      </c>
      <c r="P66" s="14" t="s">
        <v>129</v>
      </c>
      <c r="Q66" s="61" t="b">
        <f t="shared" si="15"/>
        <v>0</v>
      </c>
    </row>
    <row r="67">
      <c r="A67" s="14"/>
      <c r="B67" s="32" t="s">
        <v>130</v>
      </c>
      <c r="C67" s="14" t="b">
        <v>0</v>
      </c>
      <c r="D67" s="14" t="s">
        <v>131</v>
      </c>
      <c r="E67" s="61" t="b">
        <v>1</v>
      </c>
      <c r="F67" s="32" t="s">
        <v>130</v>
      </c>
      <c r="G67" s="14" t="b">
        <v>0</v>
      </c>
      <c r="H67" s="14" t="s">
        <v>131</v>
      </c>
      <c r="I67" s="61" t="b">
        <v>0</v>
      </c>
      <c r="J67" s="32" t="s">
        <v>130</v>
      </c>
      <c r="K67" s="14" t="b">
        <f t="shared" si="12"/>
        <v>0</v>
      </c>
      <c r="L67" s="14" t="s">
        <v>131</v>
      </c>
      <c r="M67" s="61" t="b">
        <f t="shared" si="14"/>
        <v>0</v>
      </c>
      <c r="N67" s="32" t="s">
        <v>130</v>
      </c>
      <c r="O67" s="14" t="b">
        <f t="shared" si="13"/>
        <v>0</v>
      </c>
      <c r="P67" s="14" t="s">
        <v>131</v>
      </c>
      <c r="Q67" s="61" t="b">
        <f t="shared" si="15"/>
        <v>0</v>
      </c>
    </row>
    <row r="68">
      <c r="A68" s="14"/>
      <c r="B68" s="32" t="s">
        <v>132</v>
      </c>
      <c r="C68" s="14" t="b">
        <v>0</v>
      </c>
      <c r="D68" s="14" t="s">
        <v>133</v>
      </c>
      <c r="E68" s="61" t="b">
        <v>1</v>
      </c>
      <c r="F68" s="32" t="s">
        <v>132</v>
      </c>
      <c r="G68" s="14" t="b">
        <v>1</v>
      </c>
      <c r="H68" s="14" t="s">
        <v>133</v>
      </c>
      <c r="I68" s="67" t="b">
        <v>1</v>
      </c>
      <c r="J68" s="32" t="s">
        <v>132</v>
      </c>
      <c r="K68" s="14" t="b">
        <f t="shared" si="12"/>
        <v>0</v>
      </c>
      <c r="L68" s="14" t="s">
        <v>133</v>
      </c>
      <c r="M68" s="61" t="b">
        <f t="shared" si="14"/>
        <v>0</v>
      </c>
      <c r="N68" s="32" t="s">
        <v>132</v>
      </c>
      <c r="O68" s="14" t="b">
        <f t="shared" si="13"/>
        <v>0</v>
      </c>
      <c r="P68" s="14" t="s">
        <v>133</v>
      </c>
      <c r="Q68" s="61" t="b">
        <f t="shared" si="15"/>
        <v>0</v>
      </c>
    </row>
    <row r="69">
      <c r="A69" s="14"/>
      <c r="B69" s="32" t="s">
        <v>134</v>
      </c>
      <c r="C69" s="14" t="b">
        <v>0</v>
      </c>
      <c r="D69" s="14" t="s">
        <v>135</v>
      </c>
      <c r="E69" s="61" t="b">
        <v>0</v>
      </c>
      <c r="F69" s="32" t="s">
        <v>134</v>
      </c>
      <c r="G69" s="14" t="b">
        <v>0</v>
      </c>
      <c r="H69" s="14" t="s">
        <v>135</v>
      </c>
      <c r="I69" s="61" t="b">
        <v>0</v>
      </c>
      <c r="J69" s="32" t="s">
        <v>134</v>
      </c>
      <c r="K69" s="14" t="b">
        <f t="shared" si="12"/>
        <v>0</v>
      </c>
      <c r="L69" s="14" t="s">
        <v>135</v>
      </c>
      <c r="M69" s="61" t="b">
        <f t="shared" si="14"/>
        <v>0</v>
      </c>
      <c r="N69" s="32" t="s">
        <v>134</v>
      </c>
      <c r="O69" s="14" t="b">
        <f t="shared" si="13"/>
        <v>0</v>
      </c>
      <c r="P69" s="14" t="s">
        <v>135</v>
      </c>
      <c r="Q69" s="61" t="b">
        <f t="shared" si="15"/>
        <v>0</v>
      </c>
    </row>
    <row r="70">
      <c r="A70" s="14"/>
      <c r="B70" s="32" t="s">
        <v>136</v>
      </c>
      <c r="C70" s="14" t="b">
        <v>0</v>
      </c>
      <c r="D70" s="14" t="s">
        <v>137</v>
      </c>
      <c r="E70" s="61" t="b">
        <v>0</v>
      </c>
      <c r="F70" s="32" t="s">
        <v>136</v>
      </c>
      <c r="G70" s="14" t="b">
        <v>0</v>
      </c>
      <c r="H70" s="14" t="s">
        <v>137</v>
      </c>
      <c r="I70" s="61" t="b">
        <v>0</v>
      </c>
      <c r="J70" s="32" t="s">
        <v>136</v>
      </c>
      <c r="K70" s="14" t="b">
        <f t="shared" si="12"/>
        <v>0</v>
      </c>
      <c r="L70" s="14" t="s">
        <v>137</v>
      </c>
      <c r="M70" s="61" t="b">
        <f t="shared" si="14"/>
        <v>0</v>
      </c>
      <c r="N70" s="32" t="s">
        <v>136</v>
      </c>
      <c r="O70" s="14" t="b">
        <f t="shared" si="13"/>
        <v>0</v>
      </c>
      <c r="P70" s="14" t="s">
        <v>137</v>
      </c>
      <c r="Q70" s="61" t="b">
        <f t="shared" si="15"/>
        <v>0</v>
      </c>
    </row>
    <row r="71">
      <c r="A71" s="14"/>
      <c r="B71" s="32" t="s">
        <v>138</v>
      </c>
      <c r="C71" s="14" t="b">
        <v>0</v>
      </c>
      <c r="D71" s="14" t="s">
        <v>139</v>
      </c>
      <c r="E71" s="61" t="b">
        <v>0</v>
      </c>
      <c r="F71" s="32" t="s">
        <v>138</v>
      </c>
      <c r="G71" s="14" t="b">
        <v>0</v>
      </c>
      <c r="H71" s="14" t="s">
        <v>139</v>
      </c>
      <c r="I71" s="61" t="b">
        <v>0</v>
      </c>
      <c r="J71" s="32" t="s">
        <v>138</v>
      </c>
      <c r="K71" s="14" t="b">
        <f t="shared" si="12"/>
        <v>0</v>
      </c>
      <c r="L71" s="14" t="s">
        <v>139</v>
      </c>
      <c r="M71" s="61" t="b">
        <f t="shared" si="14"/>
        <v>0</v>
      </c>
      <c r="N71" s="32" t="s">
        <v>138</v>
      </c>
      <c r="O71" s="14" t="b">
        <f t="shared" si="13"/>
        <v>0</v>
      </c>
      <c r="P71" s="14" t="s">
        <v>139</v>
      </c>
      <c r="Q71" s="61" t="b">
        <f t="shared" si="15"/>
        <v>0</v>
      </c>
    </row>
    <row r="72">
      <c r="A72" s="14"/>
      <c r="B72" s="32" t="s">
        <v>140</v>
      </c>
      <c r="C72" s="14" t="b">
        <v>0</v>
      </c>
      <c r="D72" s="14" t="s">
        <v>141</v>
      </c>
      <c r="E72" s="61" t="b">
        <v>0</v>
      </c>
      <c r="F72" s="32" t="s">
        <v>140</v>
      </c>
      <c r="G72" s="14" t="b">
        <v>0</v>
      </c>
      <c r="H72" s="14" t="s">
        <v>141</v>
      </c>
      <c r="I72" s="61" t="b">
        <v>0</v>
      </c>
      <c r="J72" s="32" t="s">
        <v>140</v>
      </c>
      <c r="K72" s="14" t="b">
        <f t="shared" si="12"/>
        <v>0</v>
      </c>
      <c r="L72" s="14" t="s">
        <v>141</v>
      </c>
      <c r="M72" s="61" t="b">
        <f t="shared" si="14"/>
        <v>0</v>
      </c>
      <c r="N72" s="32" t="s">
        <v>140</v>
      </c>
      <c r="O72" s="14" t="b">
        <f t="shared" si="13"/>
        <v>0</v>
      </c>
      <c r="P72" s="14" t="s">
        <v>141</v>
      </c>
      <c r="Q72" s="61" t="b">
        <f t="shared" si="15"/>
        <v>0</v>
      </c>
    </row>
    <row r="73">
      <c r="A73" s="14"/>
      <c r="B73" s="32" t="s">
        <v>142</v>
      </c>
      <c r="C73" s="14" t="b">
        <v>0</v>
      </c>
      <c r="D73" s="14" t="s">
        <v>143</v>
      </c>
      <c r="E73" s="61" t="b">
        <v>0</v>
      </c>
      <c r="F73" s="32" t="s">
        <v>142</v>
      </c>
      <c r="G73" s="14" t="b">
        <v>0</v>
      </c>
      <c r="H73" s="14" t="s">
        <v>143</v>
      </c>
      <c r="I73" s="61" t="b">
        <v>0</v>
      </c>
      <c r="J73" s="32" t="s">
        <v>142</v>
      </c>
      <c r="K73" s="14" t="b">
        <f t="shared" si="12"/>
        <v>0</v>
      </c>
      <c r="L73" s="14" t="s">
        <v>143</v>
      </c>
      <c r="M73" s="61" t="b">
        <f t="shared" si="14"/>
        <v>0</v>
      </c>
      <c r="N73" s="32" t="s">
        <v>142</v>
      </c>
      <c r="O73" s="14" t="b">
        <f t="shared" si="13"/>
        <v>0</v>
      </c>
      <c r="P73" s="14" t="s">
        <v>143</v>
      </c>
      <c r="Q73" s="61" t="b">
        <f t="shared" si="15"/>
        <v>0</v>
      </c>
    </row>
    <row r="74">
      <c r="A74" s="14"/>
      <c r="B74" s="32" t="s">
        <v>144</v>
      </c>
      <c r="C74" s="14" t="b">
        <v>0</v>
      </c>
      <c r="D74" s="14" t="s">
        <v>145</v>
      </c>
      <c r="E74" s="61" t="b">
        <v>0</v>
      </c>
      <c r="F74" s="32" t="s">
        <v>144</v>
      </c>
      <c r="G74" s="14" t="b">
        <v>0</v>
      </c>
      <c r="H74" s="14" t="s">
        <v>145</v>
      </c>
      <c r="I74" s="61" t="b">
        <v>0</v>
      </c>
      <c r="J74" s="32" t="s">
        <v>144</v>
      </c>
      <c r="K74" s="14" t="b">
        <f t="shared" si="12"/>
        <v>0</v>
      </c>
      <c r="L74" s="14" t="s">
        <v>145</v>
      </c>
      <c r="M74" s="61" t="b">
        <f t="shared" si="14"/>
        <v>0</v>
      </c>
      <c r="N74" s="32" t="s">
        <v>144</v>
      </c>
      <c r="O74" s="14" t="b">
        <f t="shared" si="13"/>
        <v>0</v>
      </c>
      <c r="P74" s="14" t="s">
        <v>145</v>
      </c>
      <c r="Q74" s="61" t="b">
        <f t="shared" si="15"/>
        <v>0</v>
      </c>
    </row>
    <row r="75">
      <c r="A75" s="14"/>
      <c r="B75" s="32" t="s">
        <v>146</v>
      </c>
      <c r="C75" s="14" t="b">
        <v>0</v>
      </c>
      <c r="D75" s="14" t="s">
        <v>147</v>
      </c>
      <c r="E75" s="61" t="b">
        <v>1</v>
      </c>
      <c r="F75" s="32" t="s">
        <v>146</v>
      </c>
      <c r="G75" s="14" t="b">
        <v>1</v>
      </c>
      <c r="H75" s="14" t="s">
        <v>147</v>
      </c>
      <c r="I75" s="61" t="b">
        <v>1</v>
      </c>
      <c r="J75" s="32" t="s">
        <v>146</v>
      </c>
      <c r="K75" s="14" t="b">
        <f t="shared" si="12"/>
        <v>0</v>
      </c>
      <c r="L75" s="14" t="s">
        <v>147</v>
      </c>
      <c r="M75" s="61" t="b">
        <f t="shared" si="14"/>
        <v>0</v>
      </c>
      <c r="N75" s="32" t="s">
        <v>146</v>
      </c>
      <c r="O75" s="14" t="b">
        <f t="shared" si="13"/>
        <v>0</v>
      </c>
      <c r="P75" s="14" t="s">
        <v>147</v>
      </c>
      <c r="Q75" s="61" t="b">
        <f t="shared" si="15"/>
        <v>0</v>
      </c>
    </row>
    <row r="76">
      <c r="A76" s="14"/>
      <c r="B76" s="32" t="s">
        <v>148</v>
      </c>
      <c r="C76" s="14" t="b">
        <v>0</v>
      </c>
      <c r="D76" s="14" t="s">
        <v>149</v>
      </c>
      <c r="E76" s="61" t="b">
        <v>1</v>
      </c>
      <c r="F76" s="32" t="s">
        <v>148</v>
      </c>
      <c r="G76" s="14" t="b">
        <v>0</v>
      </c>
      <c r="H76" s="14" t="s">
        <v>149</v>
      </c>
      <c r="I76" s="67" t="b">
        <v>1</v>
      </c>
      <c r="J76" s="32" t="s">
        <v>148</v>
      </c>
      <c r="K76" s="14" t="b">
        <f t="shared" si="12"/>
        <v>0</v>
      </c>
      <c r="L76" s="14" t="s">
        <v>149</v>
      </c>
      <c r="M76" s="61" t="b">
        <f t="shared" si="14"/>
        <v>0</v>
      </c>
      <c r="N76" s="32" t="s">
        <v>148</v>
      </c>
      <c r="O76" s="14" t="b">
        <f t="shared" si="13"/>
        <v>0</v>
      </c>
      <c r="P76" s="14" t="s">
        <v>149</v>
      </c>
      <c r="Q76" s="61" t="b">
        <f t="shared" si="15"/>
        <v>0</v>
      </c>
    </row>
    <row r="77">
      <c r="A77" s="14"/>
      <c r="B77" s="32" t="s">
        <v>150</v>
      </c>
      <c r="C77" s="14" t="b">
        <v>0</v>
      </c>
      <c r="D77" s="14" t="s">
        <v>151</v>
      </c>
      <c r="E77" s="61" t="b">
        <v>1</v>
      </c>
      <c r="F77" s="32" t="s">
        <v>150</v>
      </c>
      <c r="G77" s="14" t="b">
        <v>0</v>
      </c>
      <c r="H77" s="14" t="s">
        <v>151</v>
      </c>
      <c r="I77" s="67" t="b">
        <v>1</v>
      </c>
      <c r="J77" s="32" t="s">
        <v>150</v>
      </c>
      <c r="K77" s="14" t="b">
        <f t="shared" si="12"/>
        <v>0</v>
      </c>
      <c r="L77" s="14" t="s">
        <v>151</v>
      </c>
      <c r="M77" s="61" t="b">
        <f t="shared" si="14"/>
        <v>0</v>
      </c>
      <c r="N77" s="32" t="s">
        <v>150</v>
      </c>
      <c r="O77" s="14" t="b">
        <f t="shared" si="13"/>
        <v>0</v>
      </c>
      <c r="P77" s="14" t="s">
        <v>151</v>
      </c>
      <c r="Q77" s="61" t="b">
        <f t="shared" si="15"/>
        <v>0</v>
      </c>
    </row>
    <row r="78">
      <c r="A78" s="14"/>
      <c r="B78" s="58" t="s">
        <v>152</v>
      </c>
      <c r="C78" s="62" t="b">
        <v>0</v>
      </c>
      <c r="D78" s="62" t="s">
        <v>153</v>
      </c>
      <c r="E78" s="63" t="b">
        <v>1</v>
      </c>
      <c r="F78" s="58" t="s">
        <v>152</v>
      </c>
      <c r="G78" s="62" t="b">
        <v>0</v>
      </c>
      <c r="H78" s="62" t="s">
        <v>153</v>
      </c>
      <c r="I78" s="68" t="b">
        <v>1</v>
      </c>
      <c r="J78" s="58" t="s">
        <v>152</v>
      </c>
      <c r="K78" s="62" t="b">
        <f t="shared" si="12"/>
        <v>0</v>
      </c>
      <c r="L78" s="62" t="s">
        <v>153</v>
      </c>
      <c r="M78" s="63" t="b">
        <f t="shared" si="14"/>
        <v>0</v>
      </c>
      <c r="N78" s="58" t="s">
        <v>152</v>
      </c>
      <c r="O78" s="62" t="b">
        <f t="shared" si="13"/>
        <v>0</v>
      </c>
      <c r="P78" s="62" t="s">
        <v>153</v>
      </c>
      <c r="Q78" s="63" t="b">
        <f t="shared" si="15"/>
        <v>0</v>
      </c>
    </row>
  </sheetData>
  <mergeCells count="8">
    <mergeCell ref="B1:E1"/>
    <mergeCell ref="F1:I1"/>
    <mergeCell ref="N1:Q1"/>
    <mergeCell ref="B2:B5"/>
    <mergeCell ref="F2:F5"/>
    <mergeCell ref="N2:N5"/>
    <mergeCell ref="J1:M1"/>
    <mergeCell ref="J2:J5"/>
  </mergeCells>
  <conditionalFormatting sqref="A1:Q1004">
    <cfRule type="cellIs" dxfId="3" priority="1" operator="equal">
      <formula>"Eligible"</formula>
    </cfRule>
  </conditionalFormatting>
  <dataValidations>
    <dataValidation type="list" allowBlank="1" sqref="C6:C55 G6:G55 K6:K55 O6:O55">
      <formula1>"Participant,Eligible,"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38" t="s">
        <v>23</v>
      </c>
      <c r="B1" s="2" t="s">
        <v>7</v>
      </c>
      <c r="F1" s="2" t="s">
        <v>8</v>
      </c>
      <c r="J1" s="2" t="s">
        <v>9</v>
      </c>
      <c r="N1" s="2" t="s">
        <v>24</v>
      </c>
    </row>
    <row r="2">
      <c r="A2" s="38"/>
      <c r="B2" s="39"/>
      <c r="C2" s="40" t="s">
        <v>2</v>
      </c>
      <c r="D2" s="40" t="s">
        <v>1</v>
      </c>
      <c r="E2" s="41" t="s">
        <v>4</v>
      </c>
      <c r="F2" s="39"/>
      <c r="G2" s="40" t="s">
        <v>2</v>
      </c>
      <c r="H2" s="40" t="s">
        <v>1</v>
      </c>
      <c r="I2" s="41" t="s">
        <v>4</v>
      </c>
      <c r="J2" s="39"/>
      <c r="K2" s="40" t="s">
        <v>2</v>
      </c>
      <c r="L2" s="40" t="s">
        <v>1</v>
      </c>
      <c r="M2" s="41" t="s">
        <v>4</v>
      </c>
      <c r="N2" s="39"/>
      <c r="O2" s="40" t="s">
        <v>2</v>
      </c>
      <c r="P2" s="40" t="s">
        <v>1</v>
      </c>
      <c r="Q2" s="41" t="s">
        <v>4</v>
      </c>
    </row>
    <row r="3">
      <c r="A3" s="42"/>
      <c r="B3" s="43"/>
      <c r="C3" s="44">
        <f>COUNTIF(B56:E81, TRUE)/(COUNTA(B$56:B1004) + COUNTA(D$56:D1004))</f>
        <v>0.3555555556</v>
      </c>
      <c r="D3" s="22">
        <f>COUNTIF(C$6:C55, "Participant")/50</f>
        <v>0.52</v>
      </c>
      <c r="E3" s="45">
        <f>AVERAGE(E$6:E55)</f>
        <v>0.7163992536</v>
      </c>
      <c r="F3" s="43"/>
      <c r="G3" s="44">
        <f>COUNTIF(F56:I81, TRUE)/(COUNTA(F$56:F1004) + COUNTA(H$56:H1004))</f>
        <v>0.3555555556</v>
      </c>
      <c r="H3" s="22">
        <f>COUNTIF(G$6:G55, "Participant")/50</f>
        <v>0.52</v>
      </c>
      <c r="I3" s="45">
        <f>AVERAGE(I$6:I55)</f>
        <v>0.7276616749</v>
      </c>
      <c r="J3" s="43"/>
      <c r="K3" s="44">
        <f>COUNTIF(J56:M81, TRUE)/(COUNTA(J$56:J1004) + COUNTA(L$56:L1004))</f>
        <v>0</v>
      </c>
      <c r="L3" s="22">
        <f>COUNTIF(K$6:K55, "Participant")/50</f>
        <v>0</v>
      </c>
      <c r="M3" s="45" t="str">
        <f>AVERAGE(M$6:M55)</f>
        <v>#DIV/0!</v>
      </c>
      <c r="N3" s="43"/>
      <c r="O3" s="44">
        <f>COUNTIF(N56:Q81, TRUE)/(COUNTA(N$56:N1004) + COUNTA(P$56:P1004))</f>
        <v>0</v>
      </c>
      <c r="P3" s="22">
        <f>COUNTIF(O$6:O55, "Participant")/50</f>
        <v>0</v>
      </c>
      <c r="Q3" s="45" t="str">
        <f>AVERAGE(Q$6:Q55)</f>
        <v>#DIV/0!</v>
      </c>
    </row>
    <row r="4">
      <c r="A4" s="46"/>
      <c r="B4" s="43"/>
      <c r="C4" s="47" t="s">
        <v>5</v>
      </c>
      <c r="D4" s="38" t="s">
        <v>3</v>
      </c>
      <c r="E4" s="45">
        <f>SUM(E$6:E55)/(COUNTA(B$56:B1004)+COUNTA(D$56:D1004))</f>
        <v>0.4139195687</v>
      </c>
      <c r="F4" s="43"/>
      <c r="G4" s="47" t="s">
        <v>5</v>
      </c>
      <c r="H4" s="38" t="s">
        <v>3</v>
      </c>
      <c r="I4" s="45">
        <f>SUM(I$6:I55)/(COUNTA(F$56:F1004)+COUNTA(H$56:H1004))</f>
        <v>0.4204267455</v>
      </c>
      <c r="J4" s="43"/>
      <c r="K4" s="47" t="s">
        <v>5</v>
      </c>
      <c r="L4" s="38" t="s">
        <v>3</v>
      </c>
      <c r="M4" s="45">
        <f>SUM(M$6:M55)/(COUNTA(J$56:J1004)+COUNTA(L$56:L1004))</f>
        <v>0</v>
      </c>
      <c r="N4" s="43"/>
      <c r="O4" s="47" t="s">
        <v>5</v>
      </c>
      <c r="P4" s="38" t="s">
        <v>3</v>
      </c>
      <c r="Q4" s="45">
        <f>SUM(Q$6:Q55)/(COUNTA(N$56:N1004)+COUNTA(P$56:P1004))</f>
        <v>0</v>
      </c>
    </row>
    <row r="5">
      <c r="A5" s="46"/>
      <c r="B5" s="48"/>
      <c r="C5" s="49">
        <f>MIN(COUNTIF(B56:C81, TRUE)/COUNTIF(D56:E81, TRUE), COUNTIF(D56:E81, TRUE)/COUNTIF(B56:C81, TRUE))</f>
        <v>0.4545454545</v>
      </c>
      <c r="D5" s="50">
        <f>(COUNTIF(C$6:C55, "Participant") + COUNTIF(C$6:C55, "Eligible"))/50</f>
        <v>0.52</v>
      </c>
      <c r="E5" s="51"/>
      <c r="F5" s="48"/>
      <c r="G5" s="49">
        <f>MIN(COUNTIF(F56:G81, TRUE)/COUNTIF(H56:I81, TRUE), COUNTIF(H56:I81, TRUE)/COUNTIF(F56:G81, TRUE))</f>
        <v>0.6</v>
      </c>
      <c r="H5" s="50">
        <f>(COUNTIF(G$6:G55, "Participant") + COUNTIF(G$6:G55, "Eligible"))/50</f>
        <v>0.52</v>
      </c>
      <c r="I5" s="51"/>
      <c r="J5" s="48"/>
      <c r="K5" s="49" t="str">
        <f>MIN(COUNTIF(J56:K81, TRUE)/COUNTIF(L56:M81, TRUE), COUNTIF(L56:M81, TRUE)/COUNTIF(J56:K81, TRUE))</f>
        <v>#DIV/0!</v>
      </c>
      <c r="L5" s="50">
        <f>(COUNTIF(K$6:K55, "Participant") + COUNTIF(K$6:K55, "Eligible"))/50</f>
        <v>0</v>
      </c>
      <c r="M5" s="51"/>
      <c r="N5" s="48"/>
      <c r="O5" s="49" t="str">
        <f>MIN(COUNTIF(N56:O81, TRUE)/COUNTIF(P56:Q81, TRUE), COUNTIF(P56:Q81, TRUE)/COUNTIF(N56:O81, TRUE))</f>
        <v>#DIV/0!</v>
      </c>
      <c r="P5" s="50">
        <f>(COUNTIF(O$6:O55, "Participant") + COUNTIF(O$6:O55, "Eligible"))/50</f>
        <v>0</v>
      </c>
      <c r="Q5" s="51"/>
    </row>
    <row r="6">
      <c r="A6" s="52">
        <f t="shared" ref="A6:A55" si="1">ROW()-5</f>
        <v>1</v>
      </c>
      <c r="B6" s="53" t="s">
        <v>154</v>
      </c>
      <c r="C6" s="54" t="s">
        <v>29</v>
      </c>
      <c r="D6" s="16">
        <f t="shared" ref="D6:D55" si="2">COUNTIF(C$6:C6, "Participant")/(ROW(C6)-5)</f>
        <v>0</v>
      </c>
      <c r="E6" s="45" t="str">
        <f t="shared" ref="E6:E55" si="3">IF(C6="Participant",D6,)</f>
        <v/>
      </c>
      <c r="F6" s="53" t="s">
        <v>155</v>
      </c>
      <c r="G6" s="54" t="s">
        <v>27</v>
      </c>
      <c r="H6" s="16">
        <f t="shared" ref="H6:H55" si="4">COUNTIF(G$6:G6, "Participant")/(ROW(G6)-5)</f>
        <v>1</v>
      </c>
      <c r="I6" s="45">
        <f t="shared" ref="I6:I55" si="5">IF(G6="Participant",H6,)</f>
        <v>1</v>
      </c>
      <c r="J6" s="53"/>
      <c r="K6" s="54" t="str">
        <f t="shared" ref="K6:K55" si="6">IF(COUNTIF(J$56:M$81,J6), "Participant", "")</f>
        <v/>
      </c>
      <c r="L6" s="16">
        <f t="shared" ref="L6:L55" si="7">COUNTIF(K$6:K6, "Participant")/(ROW(K6)-5)</f>
        <v>0</v>
      </c>
      <c r="M6" s="45" t="str">
        <f t="shared" ref="M6:M55" si="8">IF(K6="Participant",L6,)</f>
        <v/>
      </c>
      <c r="N6" s="53"/>
      <c r="O6" s="54" t="str">
        <f t="shared" ref="O6:O55" si="9">IF(COUNTIF(N$56:Q$81,N6), "Participant", "")</f>
        <v/>
      </c>
      <c r="P6" s="16">
        <f t="shared" ref="P6:P55" si="10">COUNTIF(O$6:O6, "Participant")/(ROW(O6)-5)</f>
        <v>0</v>
      </c>
      <c r="Q6" s="45" t="str">
        <f t="shared" ref="Q6:Q55" si="11">IF(O6="Participant",P6,)</f>
        <v/>
      </c>
    </row>
    <row r="7">
      <c r="A7" s="55">
        <f t="shared" si="1"/>
        <v>2</v>
      </c>
      <c r="B7" s="32" t="s">
        <v>155</v>
      </c>
      <c r="C7" s="56" t="s">
        <v>27</v>
      </c>
      <c r="D7" s="16">
        <f t="shared" si="2"/>
        <v>0.5</v>
      </c>
      <c r="E7" s="45">
        <f t="shared" si="3"/>
        <v>0.5</v>
      </c>
      <c r="F7" s="32" t="s">
        <v>156</v>
      </c>
      <c r="G7" s="56" t="s">
        <v>27</v>
      </c>
      <c r="H7" s="16">
        <f t="shared" si="4"/>
        <v>1</v>
      </c>
      <c r="I7" s="45">
        <f t="shared" si="5"/>
        <v>1</v>
      </c>
      <c r="J7" s="32"/>
      <c r="K7" s="56" t="str">
        <f t="shared" si="6"/>
        <v/>
      </c>
      <c r="L7" s="16">
        <f t="shared" si="7"/>
        <v>0</v>
      </c>
      <c r="M7" s="45" t="str">
        <f t="shared" si="8"/>
        <v/>
      </c>
      <c r="N7" s="32"/>
      <c r="O7" s="56" t="str">
        <f t="shared" si="9"/>
        <v/>
      </c>
      <c r="P7" s="16">
        <f t="shared" si="10"/>
        <v>0</v>
      </c>
      <c r="Q7" s="45" t="str">
        <f t="shared" si="11"/>
        <v/>
      </c>
    </row>
    <row r="8">
      <c r="A8" s="55">
        <f t="shared" si="1"/>
        <v>3</v>
      </c>
      <c r="B8" s="32" t="s">
        <v>157</v>
      </c>
      <c r="C8" s="65" t="s">
        <v>27</v>
      </c>
      <c r="D8" s="16">
        <f t="shared" si="2"/>
        <v>0.6666666667</v>
      </c>
      <c r="E8" s="45">
        <f t="shared" si="3"/>
        <v>0.6666666667</v>
      </c>
      <c r="F8" s="32" t="s">
        <v>158</v>
      </c>
      <c r="G8" s="65" t="s">
        <v>27</v>
      </c>
      <c r="H8" s="16">
        <f t="shared" si="4"/>
        <v>1</v>
      </c>
      <c r="I8" s="45">
        <f t="shared" si="5"/>
        <v>1</v>
      </c>
      <c r="J8" s="32"/>
      <c r="K8" s="56" t="str">
        <f t="shared" si="6"/>
        <v/>
      </c>
      <c r="L8" s="16">
        <f t="shared" si="7"/>
        <v>0</v>
      </c>
      <c r="M8" s="45" t="str">
        <f t="shared" si="8"/>
        <v/>
      </c>
      <c r="N8" s="32"/>
      <c r="O8" s="56" t="str">
        <f t="shared" si="9"/>
        <v/>
      </c>
      <c r="P8" s="16">
        <f t="shared" si="10"/>
        <v>0</v>
      </c>
      <c r="Q8" s="45" t="str">
        <f t="shared" si="11"/>
        <v/>
      </c>
    </row>
    <row r="9">
      <c r="A9" s="55">
        <f t="shared" si="1"/>
        <v>4</v>
      </c>
      <c r="B9" s="32" t="s">
        <v>158</v>
      </c>
      <c r="C9" s="65" t="s">
        <v>27</v>
      </c>
      <c r="D9" s="16">
        <f t="shared" si="2"/>
        <v>0.75</v>
      </c>
      <c r="E9" s="45">
        <f t="shared" si="3"/>
        <v>0.75</v>
      </c>
      <c r="F9" s="32" t="s">
        <v>39</v>
      </c>
      <c r="G9" s="56" t="s">
        <v>29</v>
      </c>
      <c r="H9" s="16">
        <f t="shared" si="4"/>
        <v>0.75</v>
      </c>
      <c r="I9" s="45" t="str">
        <f t="shared" si="5"/>
        <v/>
      </c>
      <c r="J9" s="32"/>
      <c r="K9" s="56" t="str">
        <f t="shared" si="6"/>
        <v/>
      </c>
      <c r="L9" s="16">
        <f t="shared" si="7"/>
        <v>0</v>
      </c>
      <c r="M9" s="45" t="str">
        <f t="shared" si="8"/>
        <v/>
      </c>
      <c r="N9" s="32"/>
      <c r="O9" s="56" t="str">
        <f t="shared" si="9"/>
        <v/>
      </c>
      <c r="P9" s="16">
        <f t="shared" si="10"/>
        <v>0</v>
      </c>
      <c r="Q9" s="45" t="str">
        <f t="shared" si="11"/>
        <v/>
      </c>
    </row>
    <row r="10">
      <c r="A10" s="55">
        <f t="shared" si="1"/>
        <v>5</v>
      </c>
      <c r="B10" s="32" t="s">
        <v>159</v>
      </c>
      <c r="C10" s="56" t="s">
        <v>27</v>
      </c>
      <c r="D10" s="16">
        <f t="shared" si="2"/>
        <v>0.8</v>
      </c>
      <c r="E10" s="45">
        <f t="shared" si="3"/>
        <v>0.8</v>
      </c>
      <c r="F10" s="32" t="s">
        <v>160</v>
      </c>
      <c r="G10" s="65" t="s">
        <v>27</v>
      </c>
      <c r="H10" s="16">
        <f t="shared" si="4"/>
        <v>0.8</v>
      </c>
      <c r="I10" s="45">
        <f t="shared" si="5"/>
        <v>0.8</v>
      </c>
      <c r="J10" s="32"/>
      <c r="K10" s="56" t="str">
        <f t="shared" si="6"/>
        <v/>
      </c>
      <c r="L10" s="16">
        <f t="shared" si="7"/>
        <v>0</v>
      </c>
      <c r="M10" s="45" t="str">
        <f t="shared" si="8"/>
        <v/>
      </c>
      <c r="N10" s="32"/>
      <c r="O10" s="56" t="str">
        <f t="shared" si="9"/>
        <v/>
      </c>
      <c r="P10" s="16">
        <f t="shared" si="10"/>
        <v>0</v>
      </c>
      <c r="Q10" s="45" t="str">
        <f t="shared" si="11"/>
        <v/>
      </c>
    </row>
    <row r="11">
      <c r="A11" s="55">
        <f t="shared" si="1"/>
        <v>6</v>
      </c>
      <c r="B11" s="32" t="s">
        <v>39</v>
      </c>
      <c r="C11" s="56" t="s">
        <v>29</v>
      </c>
      <c r="D11" s="16">
        <f t="shared" si="2"/>
        <v>0.6666666667</v>
      </c>
      <c r="E11" s="45" t="str">
        <f t="shared" si="3"/>
        <v/>
      </c>
      <c r="F11" s="32" t="s">
        <v>161</v>
      </c>
      <c r="G11" s="56" t="s">
        <v>29</v>
      </c>
      <c r="H11" s="16">
        <f t="shared" si="4"/>
        <v>0.6666666667</v>
      </c>
      <c r="I11" s="45" t="str">
        <f t="shared" si="5"/>
        <v/>
      </c>
      <c r="J11" s="32"/>
      <c r="K11" s="56" t="str">
        <f t="shared" si="6"/>
        <v/>
      </c>
      <c r="L11" s="16">
        <f t="shared" si="7"/>
        <v>0</v>
      </c>
      <c r="M11" s="45" t="str">
        <f t="shared" si="8"/>
        <v/>
      </c>
      <c r="N11" s="32"/>
      <c r="O11" s="56" t="str">
        <f t="shared" si="9"/>
        <v/>
      </c>
      <c r="P11" s="16">
        <f t="shared" si="10"/>
        <v>0</v>
      </c>
      <c r="Q11" s="45" t="str">
        <f t="shared" si="11"/>
        <v/>
      </c>
    </row>
    <row r="12">
      <c r="A12" s="55">
        <f t="shared" si="1"/>
        <v>7</v>
      </c>
      <c r="B12" s="32" t="s">
        <v>156</v>
      </c>
      <c r="C12" s="56" t="s">
        <v>27</v>
      </c>
      <c r="D12" s="16">
        <f t="shared" si="2"/>
        <v>0.7142857143</v>
      </c>
      <c r="E12" s="45">
        <f t="shared" si="3"/>
        <v>0.7142857143</v>
      </c>
      <c r="F12" s="32" t="s">
        <v>162</v>
      </c>
      <c r="G12" s="65" t="s">
        <v>27</v>
      </c>
      <c r="H12" s="16">
        <f t="shared" si="4"/>
        <v>0.7142857143</v>
      </c>
      <c r="I12" s="45">
        <f t="shared" si="5"/>
        <v>0.7142857143</v>
      </c>
      <c r="J12" s="32"/>
      <c r="K12" s="56" t="str">
        <f t="shared" si="6"/>
        <v/>
      </c>
      <c r="L12" s="16">
        <f t="shared" si="7"/>
        <v>0</v>
      </c>
      <c r="M12" s="45" t="str">
        <f t="shared" si="8"/>
        <v/>
      </c>
      <c r="N12" s="32"/>
      <c r="O12" s="56" t="str">
        <f t="shared" si="9"/>
        <v/>
      </c>
      <c r="P12" s="16">
        <f t="shared" si="10"/>
        <v>0</v>
      </c>
      <c r="Q12" s="45" t="str">
        <f t="shared" si="11"/>
        <v/>
      </c>
    </row>
    <row r="13">
      <c r="A13" s="55">
        <f t="shared" si="1"/>
        <v>8</v>
      </c>
      <c r="B13" s="32" t="s">
        <v>163</v>
      </c>
      <c r="C13" s="56" t="s">
        <v>27</v>
      </c>
      <c r="D13" s="16">
        <f t="shared" si="2"/>
        <v>0.75</v>
      </c>
      <c r="E13" s="45">
        <f t="shared" si="3"/>
        <v>0.75</v>
      </c>
      <c r="F13" s="32" t="s">
        <v>164</v>
      </c>
      <c r="G13" s="56" t="s">
        <v>27</v>
      </c>
      <c r="H13" s="16">
        <f t="shared" si="4"/>
        <v>0.75</v>
      </c>
      <c r="I13" s="45">
        <f t="shared" si="5"/>
        <v>0.75</v>
      </c>
      <c r="J13" s="32"/>
      <c r="K13" s="56" t="str">
        <f t="shared" si="6"/>
        <v/>
      </c>
      <c r="L13" s="16">
        <f t="shared" si="7"/>
        <v>0</v>
      </c>
      <c r="M13" s="45" t="str">
        <f t="shared" si="8"/>
        <v/>
      </c>
      <c r="N13" s="32"/>
      <c r="O13" s="56" t="str">
        <f t="shared" si="9"/>
        <v/>
      </c>
      <c r="P13" s="16">
        <f t="shared" si="10"/>
        <v>0</v>
      </c>
      <c r="Q13" s="45" t="str">
        <f t="shared" si="11"/>
        <v/>
      </c>
    </row>
    <row r="14">
      <c r="A14" s="55">
        <f t="shared" si="1"/>
        <v>9</v>
      </c>
      <c r="B14" s="32" t="s">
        <v>165</v>
      </c>
      <c r="C14" s="56" t="s">
        <v>27</v>
      </c>
      <c r="D14" s="16">
        <f t="shared" si="2"/>
        <v>0.7777777778</v>
      </c>
      <c r="E14" s="45">
        <f t="shared" si="3"/>
        <v>0.7777777778</v>
      </c>
      <c r="F14" s="32" t="s">
        <v>166</v>
      </c>
      <c r="G14" s="56" t="s">
        <v>27</v>
      </c>
      <c r="H14" s="16">
        <f t="shared" si="4"/>
        <v>0.7777777778</v>
      </c>
      <c r="I14" s="45">
        <f t="shared" si="5"/>
        <v>0.7777777778</v>
      </c>
      <c r="J14" s="32"/>
      <c r="K14" s="56" t="str">
        <f t="shared" si="6"/>
        <v/>
      </c>
      <c r="L14" s="16">
        <f t="shared" si="7"/>
        <v>0</v>
      </c>
      <c r="M14" s="45" t="str">
        <f t="shared" si="8"/>
        <v/>
      </c>
      <c r="N14" s="32"/>
      <c r="O14" s="56" t="str">
        <f t="shared" si="9"/>
        <v/>
      </c>
      <c r="P14" s="16">
        <f t="shared" si="10"/>
        <v>0</v>
      </c>
      <c r="Q14" s="45" t="str">
        <f t="shared" si="11"/>
        <v/>
      </c>
    </row>
    <row r="15">
      <c r="A15" s="55">
        <f t="shared" si="1"/>
        <v>10</v>
      </c>
      <c r="B15" s="32" t="s">
        <v>160</v>
      </c>
      <c r="C15" s="65" t="s">
        <v>27</v>
      </c>
      <c r="D15" s="16">
        <f t="shared" si="2"/>
        <v>0.8</v>
      </c>
      <c r="E15" s="45">
        <f t="shared" si="3"/>
        <v>0.8</v>
      </c>
      <c r="F15" s="32" t="s">
        <v>167</v>
      </c>
      <c r="G15" s="65" t="s">
        <v>27</v>
      </c>
      <c r="H15" s="16">
        <f t="shared" si="4"/>
        <v>0.8</v>
      </c>
      <c r="I15" s="45">
        <f t="shared" si="5"/>
        <v>0.8</v>
      </c>
      <c r="J15" s="32"/>
      <c r="K15" s="56" t="str">
        <f t="shared" si="6"/>
        <v/>
      </c>
      <c r="L15" s="16">
        <f t="shared" si="7"/>
        <v>0</v>
      </c>
      <c r="M15" s="45" t="str">
        <f t="shared" si="8"/>
        <v/>
      </c>
      <c r="N15" s="32"/>
      <c r="O15" s="56" t="str">
        <f t="shared" si="9"/>
        <v/>
      </c>
      <c r="P15" s="16">
        <f t="shared" si="10"/>
        <v>0</v>
      </c>
      <c r="Q15" s="45" t="str">
        <f t="shared" si="11"/>
        <v/>
      </c>
    </row>
    <row r="16">
      <c r="A16" s="55">
        <f t="shared" si="1"/>
        <v>11</v>
      </c>
      <c r="B16" s="32" t="s">
        <v>168</v>
      </c>
      <c r="C16" s="56" t="s">
        <v>29</v>
      </c>
      <c r="D16" s="16">
        <f t="shared" si="2"/>
        <v>0.7272727273</v>
      </c>
      <c r="E16" s="45" t="str">
        <f t="shared" si="3"/>
        <v/>
      </c>
      <c r="F16" s="32" t="s">
        <v>169</v>
      </c>
      <c r="G16" s="56" t="s">
        <v>29</v>
      </c>
      <c r="H16" s="16">
        <f t="shared" si="4"/>
        <v>0.7272727273</v>
      </c>
      <c r="I16" s="45" t="str">
        <f t="shared" si="5"/>
        <v/>
      </c>
      <c r="J16" s="32"/>
      <c r="K16" s="56" t="str">
        <f t="shared" si="6"/>
        <v/>
      </c>
      <c r="L16" s="16">
        <f t="shared" si="7"/>
        <v>0</v>
      </c>
      <c r="M16" s="45" t="str">
        <f t="shared" si="8"/>
        <v/>
      </c>
      <c r="N16" s="32"/>
      <c r="O16" s="56" t="str">
        <f t="shared" si="9"/>
        <v/>
      </c>
      <c r="P16" s="16">
        <f t="shared" si="10"/>
        <v>0</v>
      </c>
      <c r="Q16" s="45" t="str">
        <f t="shared" si="11"/>
        <v/>
      </c>
    </row>
    <row r="17">
      <c r="A17" s="55">
        <f t="shared" si="1"/>
        <v>12</v>
      </c>
      <c r="B17" s="32" t="s">
        <v>170</v>
      </c>
      <c r="C17" s="56" t="s">
        <v>27</v>
      </c>
      <c r="D17" s="16">
        <f t="shared" si="2"/>
        <v>0.75</v>
      </c>
      <c r="E17" s="45">
        <f t="shared" si="3"/>
        <v>0.75</v>
      </c>
      <c r="F17" s="32" t="s">
        <v>163</v>
      </c>
      <c r="G17" s="56" t="s">
        <v>27</v>
      </c>
      <c r="H17" s="16">
        <f t="shared" si="4"/>
        <v>0.75</v>
      </c>
      <c r="I17" s="45">
        <f t="shared" si="5"/>
        <v>0.75</v>
      </c>
      <c r="J17" s="32"/>
      <c r="K17" s="56" t="str">
        <f t="shared" si="6"/>
        <v/>
      </c>
      <c r="L17" s="16">
        <f t="shared" si="7"/>
        <v>0</v>
      </c>
      <c r="M17" s="45" t="str">
        <f t="shared" si="8"/>
        <v/>
      </c>
      <c r="N17" s="32"/>
      <c r="O17" s="56" t="str">
        <f t="shared" si="9"/>
        <v/>
      </c>
      <c r="P17" s="16">
        <f t="shared" si="10"/>
        <v>0</v>
      </c>
      <c r="Q17" s="45" t="str">
        <f t="shared" si="11"/>
        <v/>
      </c>
    </row>
    <row r="18">
      <c r="A18" s="55">
        <f t="shared" si="1"/>
        <v>13</v>
      </c>
      <c r="B18" s="32" t="s">
        <v>171</v>
      </c>
      <c r="C18" s="56" t="s">
        <v>27</v>
      </c>
      <c r="D18" s="16">
        <f t="shared" si="2"/>
        <v>0.7692307692</v>
      </c>
      <c r="E18" s="45">
        <f t="shared" si="3"/>
        <v>0.7692307692</v>
      </c>
      <c r="F18" s="32" t="s">
        <v>26</v>
      </c>
      <c r="G18" s="56" t="s">
        <v>29</v>
      </c>
      <c r="H18" s="16">
        <f t="shared" si="4"/>
        <v>0.6923076923</v>
      </c>
      <c r="I18" s="45" t="str">
        <f t="shared" si="5"/>
        <v/>
      </c>
      <c r="J18" s="32"/>
      <c r="K18" s="56" t="str">
        <f t="shared" si="6"/>
        <v/>
      </c>
      <c r="L18" s="16">
        <f t="shared" si="7"/>
        <v>0</v>
      </c>
      <c r="M18" s="45" t="str">
        <f t="shared" si="8"/>
        <v/>
      </c>
      <c r="N18" s="32"/>
      <c r="O18" s="56" t="str">
        <f t="shared" si="9"/>
        <v/>
      </c>
      <c r="P18" s="16">
        <f t="shared" si="10"/>
        <v>0</v>
      </c>
      <c r="Q18" s="45" t="str">
        <f t="shared" si="11"/>
        <v/>
      </c>
    </row>
    <row r="19">
      <c r="A19" s="55">
        <f t="shared" si="1"/>
        <v>14</v>
      </c>
      <c r="B19" s="32" t="s">
        <v>162</v>
      </c>
      <c r="C19" s="65" t="s">
        <v>27</v>
      </c>
      <c r="D19" s="16">
        <f t="shared" si="2"/>
        <v>0.7857142857</v>
      </c>
      <c r="E19" s="45">
        <f t="shared" si="3"/>
        <v>0.7857142857</v>
      </c>
      <c r="F19" s="32" t="s">
        <v>172</v>
      </c>
      <c r="G19" s="56" t="s">
        <v>29</v>
      </c>
      <c r="H19" s="16">
        <f t="shared" si="4"/>
        <v>0.6428571429</v>
      </c>
      <c r="I19" s="45" t="str">
        <f t="shared" si="5"/>
        <v/>
      </c>
      <c r="J19" s="32"/>
      <c r="K19" s="56" t="str">
        <f t="shared" si="6"/>
        <v/>
      </c>
      <c r="L19" s="16">
        <f t="shared" si="7"/>
        <v>0</v>
      </c>
      <c r="M19" s="45" t="str">
        <f t="shared" si="8"/>
        <v/>
      </c>
      <c r="N19" s="32"/>
      <c r="O19" s="56" t="str">
        <f t="shared" si="9"/>
        <v/>
      </c>
      <c r="P19" s="16">
        <f t="shared" si="10"/>
        <v>0</v>
      </c>
      <c r="Q19" s="45" t="str">
        <f t="shared" si="11"/>
        <v/>
      </c>
    </row>
    <row r="20">
      <c r="A20" s="55">
        <f t="shared" si="1"/>
        <v>15</v>
      </c>
      <c r="B20" s="32" t="s">
        <v>173</v>
      </c>
      <c r="C20" s="65" t="s">
        <v>27</v>
      </c>
      <c r="D20" s="16">
        <f t="shared" si="2"/>
        <v>0.8</v>
      </c>
      <c r="E20" s="45">
        <f t="shared" si="3"/>
        <v>0.8</v>
      </c>
      <c r="F20" s="32" t="s">
        <v>174</v>
      </c>
      <c r="G20" s="65" t="s">
        <v>27</v>
      </c>
      <c r="H20" s="16">
        <f t="shared" si="4"/>
        <v>0.6666666667</v>
      </c>
      <c r="I20" s="45">
        <f t="shared" si="5"/>
        <v>0.6666666667</v>
      </c>
      <c r="J20" s="32"/>
      <c r="K20" s="56" t="str">
        <f t="shared" si="6"/>
        <v/>
      </c>
      <c r="L20" s="16">
        <f t="shared" si="7"/>
        <v>0</v>
      </c>
      <c r="M20" s="45" t="str">
        <f t="shared" si="8"/>
        <v/>
      </c>
      <c r="N20" s="32"/>
      <c r="O20" s="56" t="str">
        <f t="shared" si="9"/>
        <v/>
      </c>
      <c r="P20" s="16">
        <f t="shared" si="10"/>
        <v>0</v>
      </c>
      <c r="Q20" s="45" t="str">
        <f t="shared" si="11"/>
        <v/>
      </c>
    </row>
    <row r="21">
      <c r="A21" s="55">
        <f t="shared" si="1"/>
        <v>16</v>
      </c>
      <c r="B21" s="32" t="s">
        <v>175</v>
      </c>
      <c r="C21" s="56" t="s">
        <v>29</v>
      </c>
      <c r="D21" s="16">
        <f t="shared" si="2"/>
        <v>0.75</v>
      </c>
      <c r="E21" s="45" t="str">
        <f t="shared" si="3"/>
        <v/>
      </c>
      <c r="F21" s="32" t="s">
        <v>48</v>
      </c>
      <c r="G21" s="56" t="s">
        <v>29</v>
      </c>
      <c r="H21" s="16">
        <f t="shared" si="4"/>
        <v>0.625</v>
      </c>
      <c r="I21" s="45" t="str">
        <f t="shared" si="5"/>
        <v/>
      </c>
      <c r="J21" s="32"/>
      <c r="K21" s="56" t="str">
        <f t="shared" si="6"/>
        <v/>
      </c>
      <c r="L21" s="16">
        <f t="shared" si="7"/>
        <v>0</v>
      </c>
      <c r="M21" s="45" t="str">
        <f t="shared" si="8"/>
        <v/>
      </c>
      <c r="N21" s="32"/>
      <c r="O21" s="56" t="str">
        <f t="shared" si="9"/>
        <v/>
      </c>
      <c r="P21" s="16">
        <f t="shared" si="10"/>
        <v>0</v>
      </c>
      <c r="Q21" s="45" t="str">
        <f t="shared" si="11"/>
        <v/>
      </c>
    </row>
    <row r="22">
      <c r="A22" s="55">
        <f t="shared" si="1"/>
        <v>17</v>
      </c>
      <c r="B22" s="32" t="s">
        <v>164</v>
      </c>
      <c r="C22" s="56" t="s">
        <v>27</v>
      </c>
      <c r="D22" s="16">
        <f t="shared" si="2"/>
        <v>0.7647058824</v>
      </c>
      <c r="E22" s="45">
        <f t="shared" si="3"/>
        <v>0.7647058824</v>
      </c>
      <c r="F22" s="32" t="s">
        <v>176</v>
      </c>
      <c r="G22" s="65" t="s">
        <v>27</v>
      </c>
      <c r="H22" s="16">
        <f t="shared" si="4"/>
        <v>0.6470588235</v>
      </c>
      <c r="I22" s="45">
        <f t="shared" si="5"/>
        <v>0.6470588235</v>
      </c>
      <c r="J22" s="32"/>
      <c r="K22" s="56" t="str">
        <f t="shared" si="6"/>
        <v/>
      </c>
      <c r="L22" s="16">
        <f t="shared" si="7"/>
        <v>0</v>
      </c>
      <c r="M22" s="45" t="str">
        <f t="shared" si="8"/>
        <v/>
      </c>
      <c r="N22" s="32"/>
      <c r="O22" s="56" t="str">
        <f t="shared" si="9"/>
        <v/>
      </c>
      <c r="P22" s="16">
        <f t="shared" si="10"/>
        <v>0</v>
      </c>
      <c r="Q22" s="45" t="str">
        <f t="shared" si="11"/>
        <v/>
      </c>
    </row>
    <row r="23">
      <c r="A23" s="55">
        <f t="shared" si="1"/>
        <v>18</v>
      </c>
      <c r="B23" s="32" t="s">
        <v>177</v>
      </c>
      <c r="C23" s="56" t="s">
        <v>27</v>
      </c>
      <c r="D23" s="16">
        <f t="shared" si="2"/>
        <v>0.7777777778</v>
      </c>
      <c r="E23" s="45">
        <f t="shared" si="3"/>
        <v>0.7777777778</v>
      </c>
      <c r="F23" s="32" t="s">
        <v>157</v>
      </c>
      <c r="G23" s="65" t="s">
        <v>27</v>
      </c>
      <c r="H23" s="16">
        <f t="shared" si="4"/>
        <v>0.6666666667</v>
      </c>
      <c r="I23" s="45">
        <f t="shared" si="5"/>
        <v>0.6666666667</v>
      </c>
      <c r="J23" s="32"/>
      <c r="K23" s="56" t="str">
        <f t="shared" si="6"/>
        <v/>
      </c>
      <c r="L23" s="16">
        <f t="shared" si="7"/>
        <v>0</v>
      </c>
      <c r="M23" s="45" t="str">
        <f t="shared" si="8"/>
        <v/>
      </c>
      <c r="N23" s="32"/>
      <c r="O23" s="56" t="str">
        <f t="shared" si="9"/>
        <v/>
      </c>
      <c r="P23" s="16">
        <f t="shared" si="10"/>
        <v>0</v>
      </c>
      <c r="Q23" s="45" t="str">
        <f t="shared" si="11"/>
        <v/>
      </c>
    </row>
    <row r="24">
      <c r="A24" s="55">
        <f t="shared" si="1"/>
        <v>19</v>
      </c>
      <c r="B24" s="32" t="s">
        <v>178</v>
      </c>
      <c r="C24" s="56" t="s">
        <v>27</v>
      </c>
      <c r="D24" s="16">
        <f t="shared" si="2"/>
        <v>0.7894736842</v>
      </c>
      <c r="E24" s="45">
        <f t="shared" si="3"/>
        <v>0.7894736842</v>
      </c>
      <c r="F24" s="32" t="s">
        <v>179</v>
      </c>
      <c r="G24" s="56" t="s">
        <v>27</v>
      </c>
      <c r="H24" s="16">
        <f t="shared" si="4"/>
        <v>0.6842105263</v>
      </c>
      <c r="I24" s="45">
        <f t="shared" si="5"/>
        <v>0.6842105263</v>
      </c>
      <c r="J24" s="32"/>
      <c r="K24" s="56" t="str">
        <f t="shared" si="6"/>
        <v/>
      </c>
      <c r="L24" s="16">
        <f t="shared" si="7"/>
        <v>0</v>
      </c>
      <c r="M24" s="45" t="str">
        <f t="shared" si="8"/>
        <v/>
      </c>
      <c r="N24" s="32"/>
      <c r="O24" s="56" t="str">
        <f t="shared" si="9"/>
        <v/>
      </c>
      <c r="P24" s="16">
        <f t="shared" si="10"/>
        <v>0</v>
      </c>
      <c r="Q24" s="45" t="str">
        <f t="shared" si="11"/>
        <v/>
      </c>
    </row>
    <row r="25">
      <c r="A25" s="55">
        <f t="shared" si="1"/>
        <v>20</v>
      </c>
      <c r="B25" s="32" t="s">
        <v>180</v>
      </c>
      <c r="C25" s="65" t="s">
        <v>27</v>
      </c>
      <c r="D25" s="16">
        <f t="shared" si="2"/>
        <v>0.8</v>
      </c>
      <c r="E25" s="45">
        <f t="shared" si="3"/>
        <v>0.8</v>
      </c>
      <c r="F25" s="32" t="s">
        <v>181</v>
      </c>
      <c r="G25" s="65" t="s">
        <v>27</v>
      </c>
      <c r="H25" s="16">
        <f t="shared" si="4"/>
        <v>0.7</v>
      </c>
      <c r="I25" s="45">
        <f t="shared" si="5"/>
        <v>0.7</v>
      </c>
      <c r="J25" s="32"/>
      <c r="K25" s="56" t="str">
        <f t="shared" si="6"/>
        <v/>
      </c>
      <c r="L25" s="16">
        <f t="shared" si="7"/>
        <v>0</v>
      </c>
      <c r="M25" s="45" t="str">
        <f t="shared" si="8"/>
        <v/>
      </c>
      <c r="N25" s="32"/>
      <c r="O25" s="56" t="str">
        <f t="shared" si="9"/>
        <v/>
      </c>
      <c r="P25" s="16">
        <f t="shared" si="10"/>
        <v>0</v>
      </c>
      <c r="Q25" s="45" t="str">
        <f t="shared" si="11"/>
        <v/>
      </c>
    </row>
    <row r="26">
      <c r="A26" s="55">
        <f t="shared" si="1"/>
        <v>21</v>
      </c>
      <c r="B26" s="32" t="s">
        <v>107</v>
      </c>
      <c r="C26" s="56" t="s">
        <v>29</v>
      </c>
      <c r="D26" s="16">
        <f t="shared" si="2"/>
        <v>0.7619047619</v>
      </c>
      <c r="E26" s="45" t="str">
        <f t="shared" si="3"/>
        <v/>
      </c>
      <c r="F26" s="32" t="s">
        <v>74</v>
      </c>
      <c r="G26" s="56" t="s">
        <v>29</v>
      </c>
      <c r="H26" s="16">
        <f t="shared" si="4"/>
        <v>0.6666666667</v>
      </c>
      <c r="I26" s="45" t="str">
        <f t="shared" si="5"/>
        <v/>
      </c>
      <c r="J26" s="32"/>
      <c r="K26" s="56" t="str">
        <f t="shared" si="6"/>
        <v/>
      </c>
      <c r="L26" s="16">
        <f t="shared" si="7"/>
        <v>0</v>
      </c>
      <c r="M26" s="45" t="str">
        <f t="shared" si="8"/>
        <v/>
      </c>
      <c r="N26" s="32"/>
      <c r="O26" s="56" t="str">
        <f t="shared" si="9"/>
        <v/>
      </c>
      <c r="P26" s="16">
        <f t="shared" si="10"/>
        <v>0</v>
      </c>
      <c r="Q26" s="45" t="str">
        <f t="shared" si="11"/>
        <v/>
      </c>
    </row>
    <row r="27">
      <c r="A27" s="55">
        <f t="shared" si="1"/>
        <v>22</v>
      </c>
      <c r="B27" s="32" t="s">
        <v>182</v>
      </c>
      <c r="C27" s="56" t="s">
        <v>29</v>
      </c>
      <c r="D27" s="16">
        <f t="shared" si="2"/>
        <v>0.7272727273</v>
      </c>
      <c r="E27" s="45" t="str">
        <f t="shared" si="3"/>
        <v/>
      </c>
      <c r="F27" s="32" t="s">
        <v>183</v>
      </c>
      <c r="G27" s="56" t="s">
        <v>27</v>
      </c>
      <c r="H27" s="16">
        <f t="shared" si="4"/>
        <v>0.6818181818</v>
      </c>
      <c r="I27" s="45">
        <f t="shared" si="5"/>
        <v>0.6818181818</v>
      </c>
      <c r="J27" s="32"/>
      <c r="K27" s="56" t="str">
        <f t="shared" si="6"/>
        <v/>
      </c>
      <c r="L27" s="16">
        <f t="shared" si="7"/>
        <v>0</v>
      </c>
      <c r="M27" s="45" t="str">
        <f t="shared" si="8"/>
        <v/>
      </c>
      <c r="N27" s="32"/>
      <c r="O27" s="56" t="str">
        <f t="shared" si="9"/>
        <v/>
      </c>
      <c r="P27" s="16">
        <f t="shared" si="10"/>
        <v>0</v>
      </c>
      <c r="Q27" s="45" t="str">
        <f t="shared" si="11"/>
        <v/>
      </c>
    </row>
    <row r="28">
      <c r="A28" s="55">
        <f t="shared" si="1"/>
        <v>23</v>
      </c>
      <c r="B28" s="32" t="s">
        <v>184</v>
      </c>
      <c r="C28" s="65" t="s">
        <v>27</v>
      </c>
      <c r="D28" s="16">
        <f t="shared" si="2"/>
        <v>0.7391304348</v>
      </c>
      <c r="E28" s="45">
        <f t="shared" si="3"/>
        <v>0.7391304348</v>
      </c>
      <c r="F28" s="32" t="s">
        <v>185</v>
      </c>
      <c r="G28" s="65" t="s">
        <v>27</v>
      </c>
      <c r="H28" s="16">
        <f t="shared" si="4"/>
        <v>0.6956521739</v>
      </c>
      <c r="I28" s="45">
        <f t="shared" si="5"/>
        <v>0.6956521739</v>
      </c>
      <c r="J28" s="32"/>
      <c r="K28" s="56" t="str">
        <f t="shared" si="6"/>
        <v/>
      </c>
      <c r="L28" s="16">
        <f t="shared" si="7"/>
        <v>0</v>
      </c>
      <c r="M28" s="45" t="str">
        <f t="shared" si="8"/>
        <v/>
      </c>
      <c r="N28" s="32"/>
      <c r="O28" s="56" t="str">
        <f t="shared" si="9"/>
        <v/>
      </c>
      <c r="P28" s="16">
        <f t="shared" si="10"/>
        <v>0</v>
      </c>
      <c r="Q28" s="45" t="str">
        <f t="shared" si="11"/>
        <v/>
      </c>
    </row>
    <row r="29">
      <c r="A29" s="55">
        <f t="shared" si="1"/>
        <v>24</v>
      </c>
      <c r="B29" s="32" t="s">
        <v>166</v>
      </c>
      <c r="C29" s="56" t="s">
        <v>27</v>
      </c>
      <c r="D29" s="16">
        <f t="shared" si="2"/>
        <v>0.75</v>
      </c>
      <c r="E29" s="45">
        <f t="shared" si="3"/>
        <v>0.75</v>
      </c>
      <c r="F29" s="32" t="s">
        <v>186</v>
      </c>
      <c r="G29" s="56" t="s">
        <v>27</v>
      </c>
      <c r="H29" s="16">
        <f t="shared" si="4"/>
        <v>0.7083333333</v>
      </c>
      <c r="I29" s="45">
        <f t="shared" si="5"/>
        <v>0.7083333333</v>
      </c>
      <c r="J29" s="32"/>
      <c r="K29" s="56" t="str">
        <f t="shared" si="6"/>
        <v/>
      </c>
      <c r="L29" s="16">
        <f t="shared" si="7"/>
        <v>0</v>
      </c>
      <c r="M29" s="45" t="str">
        <f t="shared" si="8"/>
        <v/>
      </c>
      <c r="N29" s="32"/>
      <c r="O29" s="56" t="str">
        <f t="shared" si="9"/>
        <v/>
      </c>
      <c r="P29" s="16">
        <f t="shared" si="10"/>
        <v>0</v>
      </c>
      <c r="Q29" s="45" t="str">
        <f t="shared" si="11"/>
        <v/>
      </c>
    </row>
    <row r="30">
      <c r="A30" s="55">
        <f t="shared" si="1"/>
        <v>25</v>
      </c>
      <c r="B30" s="32" t="s">
        <v>187</v>
      </c>
      <c r="C30" s="56" t="s">
        <v>29</v>
      </c>
      <c r="D30" s="16">
        <f t="shared" si="2"/>
        <v>0.72</v>
      </c>
      <c r="E30" s="45" t="str">
        <f t="shared" si="3"/>
        <v/>
      </c>
      <c r="F30" s="32" t="s">
        <v>170</v>
      </c>
      <c r="G30" s="56" t="s">
        <v>27</v>
      </c>
      <c r="H30" s="16">
        <f t="shared" si="4"/>
        <v>0.72</v>
      </c>
      <c r="I30" s="45">
        <f t="shared" si="5"/>
        <v>0.72</v>
      </c>
      <c r="J30" s="32"/>
      <c r="K30" s="56" t="str">
        <f t="shared" si="6"/>
        <v/>
      </c>
      <c r="L30" s="16">
        <f t="shared" si="7"/>
        <v>0</v>
      </c>
      <c r="M30" s="45" t="str">
        <f t="shared" si="8"/>
        <v/>
      </c>
      <c r="N30" s="32"/>
      <c r="O30" s="56" t="str">
        <f t="shared" si="9"/>
        <v/>
      </c>
      <c r="P30" s="16">
        <f t="shared" si="10"/>
        <v>0</v>
      </c>
      <c r="Q30" s="45" t="str">
        <f t="shared" si="11"/>
        <v/>
      </c>
    </row>
    <row r="31">
      <c r="A31" s="55">
        <f t="shared" si="1"/>
        <v>26</v>
      </c>
      <c r="B31" s="32" t="s">
        <v>167</v>
      </c>
      <c r="C31" s="65" t="s">
        <v>27</v>
      </c>
      <c r="D31" s="16">
        <f t="shared" si="2"/>
        <v>0.7307692308</v>
      </c>
      <c r="E31" s="45">
        <f t="shared" si="3"/>
        <v>0.7307692308</v>
      </c>
      <c r="F31" s="32" t="s">
        <v>188</v>
      </c>
      <c r="G31" s="56" t="s">
        <v>29</v>
      </c>
      <c r="H31" s="16">
        <f t="shared" si="4"/>
        <v>0.6923076923</v>
      </c>
      <c r="I31" s="45" t="str">
        <f t="shared" si="5"/>
        <v/>
      </c>
      <c r="J31" s="32"/>
      <c r="K31" s="56" t="str">
        <f t="shared" si="6"/>
        <v/>
      </c>
      <c r="L31" s="16">
        <f t="shared" si="7"/>
        <v>0</v>
      </c>
      <c r="M31" s="45" t="str">
        <f t="shared" si="8"/>
        <v/>
      </c>
      <c r="N31" s="32"/>
      <c r="O31" s="56" t="str">
        <f t="shared" si="9"/>
        <v/>
      </c>
      <c r="P31" s="16">
        <f t="shared" si="10"/>
        <v>0</v>
      </c>
      <c r="Q31" s="45" t="str">
        <f t="shared" si="11"/>
        <v/>
      </c>
    </row>
    <row r="32">
      <c r="A32" s="55">
        <f t="shared" si="1"/>
        <v>27</v>
      </c>
      <c r="B32" s="32" t="s">
        <v>189</v>
      </c>
      <c r="C32" s="56" t="s">
        <v>27</v>
      </c>
      <c r="D32" s="16">
        <f t="shared" si="2"/>
        <v>0.7407407407</v>
      </c>
      <c r="E32" s="45">
        <f t="shared" si="3"/>
        <v>0.7407407407</v>
      </c>
      <c r="F32" s="32" t="s">
        <v>190</v>
      </c>
      <c r="G32" s="56" t="s">
        <v>27</v>
      </c>
      <c r="H32" s="16">
        <f t="shared" si="4"/>
        <v>0.7037037037</v>
      </c>
      <c r="I32" s="45">
        <f t="shared" si="5"/>
        <v>0.7037037037</v>
      </c>
      <c r="J32" s="32"/>
      <c r="K32" s="56" t="str">
        <f t="shared" si="6"/>
        <v/>
      </c>
      <c r="L32" s="16">
        <f t="shared" si="7"/>
        <v>0</v>
      </c>
      <c r="M32" s="45" t="str">
        <f t="shared" si="8"/>
        <v/>
      </c>
      <c r="N32" s="32"/>
      <c r="O32" s="56" t="str">
        <f t="shared" si="9"/>
        <v/>
      </c>
      <c r="P32" s="16">
        <f t="shared" si="10"/>
        <v>0</v>
      </c>
      <c r="Q32" s="45" t="str">
        <f t="shared" si="11"/>
        <v/>
      </c>
    </row>
    <row r="33">
      <c r="A33" s="55">
        <f t="shared" si="1"/>
        <v>28</v>
      </c>
      <c r="B33" s="32" t="s">
        <v>78</v>
      </c>
      <c r="C33" s="56" t="s">
        <v>29</v>
      </c>
      <c r="D33" s="16">
        <f t="shared" si="2"/>
        <v>0.7142857143</v>
      </c>
      <c r="E33" s="45" t="str">
        <f t="shared" si="3"/>
        <v/>
      </c>
      <c r="F33" s="32" t="s">
        <v>191</v>
      </c>
      <c r="G33" s="56" t="s">
        <v>29</v>
      </c>
      <c r="H33" s="16">
        <f t="shared" si="4"/>
        <v>0.6785714286</v>
      </c>
      <c r="I33" s="45" t="str">
        <f t="shared" si="5"/>
        <v/>
      </c>
      <c r="J33" s="32"/>
      <c r="K33" s="56" t="str">
        <f t="shared" si="6"/>
        <v/>
      </c>
      <c r="L33" s="16">
        <f t="shared" si="7"/>
        <v>0</v>
      </c>
      <c r="M33" s="45" t="str">
        <f t="shared" si="8"/>
        <v/>
      </c>
      <c r="N33" s="32"/>
      <c r="O33" s="56" t="str">
        <f t="shared" si="9"/>
        <v/>
      </c>
      <c r="P33" s="16">
        <f t="shared" si="10"/>
        <v>0</v>
      </c>
      <c r="Q33" s="45" t="str">
        <f t="shared" si="11"/>
        <v/>
      </c>
    </row>
    <row r="34">
      <c r="A34" s="55">
        <f t="shared" si="1"/>
        <v>29</v>
      </c>
      <c r="B34" s="32" t="s">
        <v>192</v>
      </c>
      <c r="C34" s="56" t="s">
        <v>29</v>
      </c>
      <c r="D34" s="16">
        <f t="shared" si="2"/>
        <v>0.6896551724</v>
      </c>
      <c r="E34" s="45" t="str">
        <f t="shared" si="3"/>
        <v/>
      </c>
      <c r="F34" s="32" t="s">
        <v>180</v>
      </c>
      <c r="G34" s="65" t="s">
        <v>27</v>
      </c>
      <c r="H34" s="16">
        <f t="shared" si="4"/>
        <v>0.6896551724</v>
      </c>
      <c r="I34" s="45">
        <f t="shared" si="5"/>
        <v>0.6896551724</v>
      </c>
      <c r="J34" s="32"/>
      <c r="K34" s="56" t="str">
        <f t="shared" si="6"/>
        <v/>
      </c>
      <c r="L34" s="16">
        <f t="shared" si="7"/>
        <v>0</v>
      </c>
      <c r="M34" s="45" t="str">
        <f t="shared" si="8"/>
        <v/>
      </c>
      <c r="N34" s="32"/>
      <c r="O34" s="56" t="str">
        <f t="shared" si="9"/>
        <v/>
      </c>
      <c r="P34" s="16">
        <f t="shared" si="10"/>
        <v>0</v>
      </c>
      <c r="Q34" s="45" t="str">
        <f t="shared" si="11"/>
        <v/>
      </c>
    </row>
    <row r="35">
      <c r="A35" s="55">
        <f t="shared" si="1"/>
        <v>30</v>
      </c>
      <c r="B35" s="32" t="s">
        <v>193</v>
      </c>
      <c r="C35" s="56" t="s">
        <v>27</v>
      </c>
      <c r="D35" s="16">
        <f t="shared" si="2"/>
        <v>0.7</v>
      </c>
      <c r="E35" s="45">
        <f t="shared" si="3"/>
        <v>0.7</v>
      </c>
      <c r="F35" s="32" t="s">
        <v>194</v>
      </c>
      <c r="G35" s="65" t="s">
        <v>27</v>
      </c>
      <c r="H35" s="16">
        <f t="shared" si="4"/>
        <v>0.7</v>
      </c>
      <c r="I35" s="45">
        <f t="shared" si="5"/>
        <v>0.7</v>
      </c>
      <c r="J35" s="32"/>
      <c r="K35" s="56" t="str">
        <f t="shared" si="6"/>
        <v/>
      </c>
      <c r="L35" s="16">
        <f t="shared" si="7"/>
        <v>0</v>
      </c>
      <c r="M35" s="45" t="str">
        <f t="shared" si="8"/>
        <v/>
      </c>
      <c r="N35" s="32"/>
      <c r="O35" s="56" t="str">
        <f t="shared" si="9"/>
        <v/>
      </c>
      <c r="P35" s="16">
        <f t="shared" si="10"/>
        <v>0</v>
      </c>
      <c r="Q35" s="45" t="str">
        <f t="shared" si="11"/>
        <v/>
      </c>
    </row>
    <row r="36">
      <c r="A36" s="55">
        <f t="shared" si="1"/>
        <v>31</v>
      </c>
      <c r="B36" s="32" t="s">
        <v>169</v>
      </c>
      <c r="C36" s="56" t="s">
        <v>29</v>
      </c>
      <c r="D36" s="16">
        <f t="shared" si="2"/>
        <v>0.6774193548</v>
      </c>
      <c r="E36" s="45" t="str">
        <f t="shared" si="3"/>
        <v/>
      </c>
      <c r="F36" s="32" t="s">
        <v>195</v>
      </c>
      <c r="G36" s="56" t="s">
        <v>29</v>
      </c>
      <c r="H36" s="16">
        <f t="shared" si="4"/>
        <v>0.6774193548</v>
      </c>
      <c r="I36" s="45" t="str">
        <f t="shared" si="5"/>
        <v/>
      </c>
      <c r="J36" s="32"/>
      <c r="K36" s="56" t="str">
        <f t="shared" si="6"/>
        <v/>
      </c>
      <c r="L36" s="16">
        <f t="shared" si="7"/>
        <v>0</v>
      </c>
      <c r="M36" s="45" t="str">
        <f t="shared" si="8"/>
        <v/>
      </c>
      <c r="N36" s="32"/>
      <c r="O36" s="56" t="str">
        <f t="shared" si="9"/>
        <v/>
      </c>
      <c r="P36" s="16">
        <f t="shared" si="10"/>
        <v>0</v>
      </c>
      <c r="Q36" s="45" t="str">
        <f t="shared" si="11"/>
        <v/>
      </c>
    </row>
    <row r="37">
      <c r="A37" s="55">
        <f t="shared" si="1"/>
        <v>32</v>
      </c>
      <c r="B37" s="32" t="s">
        <v>196</v>
      </c>
      <c r="C37" s="56" t="s">
        <v>29</v>
      </c>
      <c r="D37" s="16">
        <f t="shared" si="2"/>
        <v>0.65625</v>
      </c>
      <c r="E37" s="45" t="str">
        <f t="shared" si="3"/>
        <v/>
      </c>
      <c r="F37" s="32" t="s">
        <v>53</v>
      </c>
      <c r="G37" s="56" t="s">
        <v>29</v>
      </c>
      <c r="H37" s="16">
        <f t="shared" si="4"/>
        <v>0.65625</v>
      </c>
      <c r="I37" s="45" t="str">
        <f t="shared" si="5"/>
        <v/>
      </c>
      <c r="J37" s="32"/>
      <c r="K37" s="56" t="str">
        <f t="shared" si="6"/>
        <v/>
      </c>
      <c r="L37" s="16">
        <f t="shared" si="7"/>
        <v>0</v>
      </c>
      <c r="M37" s="45" t="str">
        <f t="shared" si="8"/>
        <v/>
      </c>
      <c r="N37" s="32"/>
      <c r="O37" s="56" t="str">
        <f t="shared" si="9"/>
        <v/>
      </c>
      <c r="P37" s="16">
        <f t="shared" si="10"/>
        <v>0</v>
      </c>
      <c r="Q37" s="45" t="str">
        <f t="shared" si="11"/>
        <v/>
      </c>
    </row>
    <row r="38">
      <c r="A38" s="55">
        <f t="shared" si="1"/>
        <v>33</v>
      </c>
      <c r="B38" s="32" t="s">
        <v>172</v>
      </c>
      <c r="C38" s="56" t="s">
        <v>29</v>
      </c>
      <c r="D38" s="16">
        <f t="shared" si="2"/>
        <v>0.6363636364</v>
      </c>
      <c r="E38" s="45" t="str">
        <f t="shared" si="3"/>
        <v/>
      </c>
      <c r="F38" s="32" t="s">
        <v>197</v>
      </c>
      <c r="G38" s="56" t="s">
        <v>29</v>
      </c>
      <c r="H38" s="16">
        <f t="shared" si="4"/>
        <v>0.6363636364</v>
      </c>
      <c r="I38" s="45" t="str">
        <f t="shared" si="5"/>
        <v/>
      </c>
      <c r="J38" s="32"/>
      <c r="K38" s="56" t="str">
        <f t="shared" si="6"/>
        <v/>
      </c>
      <c r="L38" s="16">
        <f t="shared" si="7"/>
        <v>0</v>
      </c>
      <c r="M38" s="45" t="str">
        <f t="shared" si="8"/>
        <v/>
      </c>
      <c r="N38" s="32"/>
      <c r="O38" s="56" t="str">
        <f t="shared" si="9"/>
        <v/>
      </c>
      <c r="P38" s="16">
        <f t="shared" si="10"/>
        <v>0</v>
      </c>
      <c r="Q38" s="45" t="str">
        <f t="shared" si="11"/>
        <v/>
      </c>
    </row>
    <row r="39">
      <c r="A39" s="55">
        <f t="shared" si="1"/>
        <v>34</v>
      </c>
      <c r="B39" s="32" t="s">
        <v>198</v>
      </c>
      <c r="C39" s="56" t="s">
        <v>27</v>
      </c>
      <c r="D39" s="16">
        <f t="shared" si="2"/>
        <v>0.6470588235</v>
      </c>
      <c r="E39" s="45">
        <f t="shared" si="3"/>
        <v>0.6470588235</v>
      </c>
      <c r="F39" s="32" t="s">
        <v>199</v>
      </c>
      <c r="G39" s="65" t="s">
        <v>27</v>
      </c>
      <c r="H39" s="16">
        <f t="shared" si="4"/>
        <v>0.6470588235</v>
      </c>
      <c r="I39" s="45">
        <f t="shared" si="5"/>
        <v>0.6470588235</v>
      </c>
      <c r="J39" s="32"/>
      <c r="K39" s="56" t="str">
        <f t="shared" si="6"/>
        <v/>
      </c>
      <c r="L39" s="16">
        <f t="shared" si="7"/>
        <v>0</v>
      </c>
      <c r="M39" s="45" t="str">
        <f t="shared" si="8"/>
        <v/>
      </c>
      <c r="N39" s="32"/>
      <c r="O39" s="56" t="str">
        <f t="shared" si="9"/>
        <v/>
      </c>
      <c r="P39" s="16">
        <f t="shared" si="10"/>
        <v>0</v>
      </c>
      <c r="Q39" s="45" t="str">
        <f t="shared" si="11"/>
        <v/>
      </c>
    </row>
    <row r="40">
      <c r="A40" s="55">
        <f t="shared" si="1"/>
        <v>35</v>
      </c>
      <c r="B40" s="32" t="s">
        <v>200</v>
      </c>
      <c r="C40" s="56" t="s">
        <v>29</v>
      </c>
      <c r="D40" s="16">
        <f t="shared" si="2"/>
        <v>0.6285714286</v>
      </c>
      <c r="E40" s="45" t="str">
        <f t="shared" si="3"/>
        <v/>
      </c>
      <c r="F40" s="32" t="s">
        <v>201</v>
      </c>
      <c r="G40" s="56" t="s">
        <v>27</v>
      </c>
      <c r="H40" s="16">
        <f t="shared" si="4"/>
        <v>0.6571428571</v>
      </c>
      <c r="I40" s="45">
        <f t="shared" si="5"/>
        <v>0.6571428571</v>
      </c>
      <c r="J40" s="32"/>
      <c r="K40" s="56" t="str">
        <f t="shared" si="6"/>
        <v/>
      </c>
      <c r="L40" s="16">
        <f t="shared" si="7"/>
        <v>0</v>
      </c>
      <c r="M40" s="45" t="str">
        <f t="shared" si="8"/>
        <v/>
      </c>
      <c r="N40" s="32"/>
      <c r="O40" s="56" t="str">
        <f t="shared" si="9"/>
        <v/>
      </c>
      <c r="P40" s="16">
        <f t="shared" si="10"/>
        <v>0</v>
      </c>
      <c r="Q40" s="45" t="str">
        <f t="shared" si="11"/>
        <v/>
      </c>
    </row>
    <row r="41">
      <c r="A41" s="55">
        <f t="shared" si="1"/>
        <v>36</v>
      </c>
      <c r="B41" s="32" t="s">
        <v>202</v>
      </c>
      <c r="C41" s="65" t="s">
        <v>27</v>
      </c>
      <c r="D41" s="16">
        <f t="shared" si="2"/>
        <v>0.6388888889</v>
      </c>
      <c r="E41" s="45">
        <f t="shared" si="3"/>
        <v>0.6388888889</v>
      </c>
      <c r="F41" s="32" t="s">
        <v>203</v>
      </c>
      <c r="G41" s="56" t="s">
        <v>29</v>
      </c>
      <c r="H41" s="16">
        <f t="shared" si="4"/>
        <v>0.6388888889</v>
      </c>
      <c r="I41" s="45" t="str">
        <f t="shared" si="5"/>
        <v/>
      </c>
      <c r="J41" s="32"/>
      <c r="K41" s="56" t="str">
        <f t="shared" si="6"/>
        <v/>
      </c>
      <c r="L41" s="16">
        <f t="shared" si="7"/>
        <v>0</v>
      </c>
      <c r="M41" s="45" t="str">
        <f t="shared" si="8"/>
        <v/>
      </c>
      <c r="N41" s="32"/>
      <c r="O41" s="56" t="str">
        <f t="shared" si="9"/>
        <v/>
      </c>
      <c r="P41" s="16">
        <f t="shared" si="10"/>
        <v>0</v>
      </c>
      <c r="Q41" s="45" t="str">
        <f t="shared" si="11"/>
        <v/>
      </c>
    </row>
    <row r="42">
      <c r="A42" s="55">
        <f t="shared" si="1"/>
        <v>37</v>
      </c>
      <c r="B42" s="32" t="s">
        <v>204</v>
      </c>
      <c r="C42" s="56" t="s">
        <v>29</v>
      </c>
      <c r="D42" s="16">
        <f t="shared" si="2"/>
        <v>0.6216216216</v>
      </c>
      <c r="E42" s="45" t="str">
        <f t="shared" si="3"/>
        <v/>
      </c>
      <c r="F42" s="32" t="s">
        <v>205</v>
      </c>
      <c r="G42" s="56" t="s">
        <v>29</v>
      </c>
      <c r="H42" s="16">
        <f t="shared" si="4"/>
        <v>0.6216216216</v>
      </c>
      <c r="I42" s="45" t="str">
        <f t="shared" si="5"/>
        <v/>
      </c>
      <c r="J42" s="32"/>
      <c r="K42" s="56" t="str">
        <f t="shared" si="6"/>
        <v/>
      </c>
      <c r="L42" s="16">
        <f t="shared" si="7"/>
        <v>0</v>
      </c>
      <c r="M42" s="45" t="str">
        <f t="shared" si="8"/>
        <v/>
      </c>
      <c r="N42" s="32"/>
      <c r="O42" s="56" t="str">
        <f t="shared" si="9"/>
        <v/>
      </c>
      <c r="P42" s="16">
        <f t="shared" si="10"/>
        <v>0</v>
      </c>
      <c r="Q42" s="45" t="str">
        <f t="shared" si="11"/>
        <v/>
      </c>
    </row>
    <row r="43">
      <c r="A43" s="55">
        <f t="shared" si="1"/>
        <v>38</v>
      </c>
      <c r="B43" s="32" t="s">
        <v>80</v>
      </c>
      <c r="C43" s="56" t="s">
        <v>29</v>
      </c>
      <c r="D43" s="16">
        <f t="shared" si="2"/>
        <v>0.6052631579</v>
      </c>
      <c r="E43" s="45" t="str">
        <f t="shared" si="3"/>
        <v/>
      </c>
      <c r="F43" s="32" t="s">
        <v>206</v>
      </c>
      <c r="G43" s="56" t="s">
        <v>29</v>
      </c>
      <c r="H43" s="16">
        <f t="shared" si="4"/>
        <v>0.6052631579</v>
      </c>
      <c r="I43" s="45" t="str">
        <f t="shared" si="5"/>
        <v/>
      </c>
      <c r="J43" s="32"/>
      <c r="K43" s="56" t="str">
        <f t="shared" si="6"/>
        <v/>
      </c>
      <c r="L43" s="16">
        <f t="shared" si="7"/>
        <v>0</v>
      </c>
      <c r="M43" s="45" t="str">
        <f t="shared" si="8"/>
        <v/>
      </c>
      <c r="N43" s="32"/>
      <c r="O43" s="56" t="str">
        <f t="shared" si="9"/>
        <v/>
      </c>
      <c r="P43" s="16">
        <f t="shared" si="10"/>
        <v>0</v>
      </c>
      <c r="Q43" s="45" t="str">
        <f t="shared" si="11"/>
        <v/>
      </c>
    </row>
    <row r="44">
      <c r="A44" s="55">
        <f t="shared" si="1"/>
        <v>39</v>
      </c>
      <c r="B44" s="32" t="s">
        <v>207</v>
      </c>
      <c r="C44" s="56" t="s">
        <v>29</v>
      </c>
      <c r="D44" s="16">
        <f t="shared" si="2"/>
        <v>0.5897435897</v>
      </c>
      <c r="E44" s="45" t="str">
        <f t="shared" si="3"/>
        <v/>
      </c>
      <c r="F44" s="32" t="s">
        <v>208</v>
      </c>
      <c r="G44" s="56" t="s">
        <v>29</v>
      </c>
      <c r="H44" s="16">
        <f t="shared" si="4"/>
        <v>0.5897435897</v>
      </c>
      <c r="I44" s="45" t="str">
        <f t="shared" si="5"/>
        <v/>
      </c>
      <c r="J44" s="32"/>
      <c r="K44" s="56" t="str">
        <f t="shared" si="6"/>
        <v/>
      </c>
      <c r="L44" s="16">
        <f t="shared" si="7"/>
        <v>0</v>
      </c>
      <c r="M44" s="45" t="str">
        <f t="shared" si="8"/>
        <v/>
      </c>
      <c r="N44" s="32"/>
      <c r="O44" s="56" t="str">
        <f t="shared" si="9"/>
        <v/>
      </c>
      <c r="P44" s="16">
        <f t="shared" si="10"/>
        <v>0</v>
      </c>
      <c r="Q44" s="45" t="str">
        <f t="shared" si="11"/>
        <v/>
      </c>
    </row>
    <row r="45">
      <c r="A45" s="55">
        <f t="shared" si="1"/>
        <v>40</v>
      </c>
      <c r="B45" s="32" t="s">
        <v>66</v>
      </c>
      <c r="C45" s="56" t="s">
        <v>29</v>
      </c>
      <c r="D45" s="16">
        <f t="shared" si="2"/>
        <v>0.575</v>
      </c>
      <c r="E45" s="45" t="str">
        <f t="shared" si="3"/>
        <v/>
      </c>
      <c r="F45" s="32" t="s">
        <v>209</v>
      </c>
      <c r="G45" s="65" t="s">
        <v>27</v>
      </c>
      <c r="H45" s="16">
        <f t="shared" si="4"/>
        <v>0.6</v>
      </c>
      <c r="I45" s="45">
        <f t="shared" si="5"/>
        <v>0.6</v>
      </c>
      <c r="J45" s="32"/>
      <c r="K45" s="56" t="str">
        <f t="shared" si="6"/>
        <v/>
      </c>
      <c r="L45" s="16">
        <f t="shared" si="7"/>
        <v>0</v>
      </c>
      <c r="M45" s="45" t="str">
        <f t="shared" si="8"/>
        <v/>
      </c>
      <c r="N45" s="32"/>
      <c r="O45" s="56" t="str">
        <f t="shared" si="9"/>
        <v/>
      </c>
      <c r="P45" s="16">
        <f t="shared" si="10"/>
        <v>0</v>
      </c>
      <c r="Q45" s="45" t="str">
        <f t="shared" si="11"/>
        <v/>
      </c>
    </row>
    <row r="46">
      <c r="A46" s="55">
        <f t="shared" si="1"/>
        <v>41</v>
      </c>
      <c r="B46" s="32" t="s">
        <v>174</v>
      </c>
      <c r="C46" s="65" t="s">
        <v>27</v>
      </c>
      <c r="D46" s="16">
        <f t="shared" si="2"/>
        <v>0.5853658537</v>
      </c>
      <c r="E46" s="45">
        <f t="shared" si="3"/>
        <v>0.5853658537</v>
      </c>
      <c r="F46" s="32" t="s">
        <v>210</v>
      </c>
      <c r="G46" s="56" t="s">
        <v>29</v>
      </c>
      <c r="H46" s="16">
        <f t="shared" si="4"/>
        <v>0.5853658537</v>
      </c>
      <c r="I46" s="45" t="str">
        <f t="shared" si="5"/>
        <v/>
      </c>
      <c r="J46" s="32"/>
      <c r="K46" s="56" t="str">
        <f t="shared" si="6"/>
        <v/>
      </c>
      <c r="L46" s="16">
        <f t="shared" si="7"/>
        <v>0</v>
      </c>
      <c r="M46" s="45" t="str">
        <f t="shared" si="8"/>
        <v/>
      </c>
      <c r="N46" s="32"/>
      <c r="O46" s="56" t="str">
        <f t="shared" si="9"/>
        <v/>
      </c>
      <c r="P46" s="16">
        <f t="shared" si="10"/>
        <v>0</v>
      </c>
      <c r="Q46" s="45" t="str">
        <f t="shared" si="11"/>
        <v/>
      </c>
    </row>
    <row r="47">
      <c r="A47" s="55">
        <f t="shared" si="1"/>
        <v>42</v>
      </c>
      <c r="B47" s="32" t="s">
        <v>211</v>
      </c>
      <c r="C47" s="56" t="s">
        <v>29</v>
      </c>
      <c r="D47" s="16">
        <f t="shared" si="2"/>
        <v>0.5714285714</v>
      </c>
      <c r="E47" s="45" t="str">
        <f t="shared" si="3"/>
        <v/>
      </c>
      <c r="F47" s="32" t="s">
        <v>212</v>
      </c>
      <c r="G47" s="56" t="s">
        <v>29</v>
      </c>
      <c r="H47" s="16">
        <f t="shared" si="4"/>
        <v>0.5714285714</v>
      </c>
      <c r="I47" s="45" t="str">
        <f t="shared" si="5"/>
        <v/>
      </c>
      <c r="J47" s="32"/>
      <c r="K47" s="56" t="str">
        <f t="shared" si="6"/>
        <v/>
      </c>
      <c r="L47" s="16">
        <f t="shared" si="7"/>
        <v>0</v>
      </c>
      <c r="M47" s="45" t="str">
        <f t="shared" si="8"/>
        <v/>
      </c>
      <c r="N47" s="32"/>
      <c r="O47" s="56" t="str">
        <f t="shared" si="9"/>
        <v/>
      </c>
      <c r="P47" s="16">
        <f t="shared" si="10"/>
        <v>0</v>
      </c>
      <c r="Q47" s="45" t="str">
        <f t="shared" si="11"/>
        <v/>
      </c>
    </row>
    <row r="48">
      <c r="A48" s="55">
        <f t="shared" si="1"/>
        <v>43</v>
      </c>
      <c r="B48" s="32" t="s">
        <v>213</v>
      </c>
      <c r="C48" s="56" t="s">
        <v>29</v>
      </c>
      <c r="D48" s="16">
        <f t="shared" si="2"/>
        <v>0.5581395349</v>
      </c>
      <c r="E48" s="45" t="str">
        <f t="shared" si="3"/>
        <v/>
      </c>
      <c r="F48" s="32" t="s">
        <v>214</v>
      </c>
      <c r="G48" s="65" t="s">
        <v>27</v>
      </c>
      <c r="H48" s="16">
        <f t="shared" si="4"/>
        <v>0.5813953488</v>
      </c>
      <c r="I48" s="45">
        <f t="shared" si="5"/>
        <v>0.5813953488</v>
      </c>
      <c r="J48" s="32"/>
      <c r="K48" s="56" t="str">
        <f t="shared" si="6"/>
        <v/>
      </c>
      <c r="L48" s="16">
        <f t="shared" si="7"/>
        <v>0</v>
      </c>
      <c r="M48" s="45" t="str">
        <f t="shared" si="8"/>
        <v/>
      </c>
      <c r="N48" s="32"/>
      <c r="O48" s="56" t="str">
        <f t="shared" si="9"/>
        <v/>
      </c>
      <c r="P48" s="16">
        <f t="shared" si="10"/>
        <v>0</v>
      </c>
      <c r="Q48" s="45" t="str">
        <f t="shared" si="11"/>
        <v/>
      </c>
    </row>
    <row r="49">
      <c r="A49" s="55">
        <f t="shared" si="1"/>
        <v>44</v>
      </c>
      <c r="B49" s="32" t="s">
        <v>176</v>
      </c>
      <c r="C49" s="65" t="s">
        <v>27</v>
      </c>
      <c r="D49" s="16">
        <f t="shared" si="2"/>
        <v>0.5681818182</v>
      </c>
      <c r="E49" s="45">
        <f t="shared" si="3"/>
        <v>0.5681818182</v>
      </c>
      <c r="F49" s="32" t="s">
        <v>215</v>
      </c>
      <c r="G49" s="56" t="s">
        <v>29</v>
      </c>
      <c r="H49" s="16">
        <f t="shared" si="4"/>
        <v>0.5681818182</v>
      </c>
      <c r="I49" s="45" t="str">
        <f t="shared" si="5"/>
        <v/>
      </c>
      <c r="J49" s="32"/>
      <c r="K49" s="56" t="str">
        <f t="shared" si="6"/>
        <v/>
      </c>
      <c r="L49" s="16">
        <f t="shared" si="7"/>
        <v>0</v>
      </c>
      <c r="M49" s="45" t="str">
        <f t="shared" si="8"/>
        <v/>
      </c>
      <c r="N49" s="32"/>
      <c r="O49" s="56" t="str">
        <f t="shared" si="9"/>
        <v/>
      </c>
      <c r="P49" s="16">
        <f t="shared" si="10"/>
        <v>0</v>
      </c>
      <c r="Q49" s="45" t="str">
        <f t="shared" si="11"/>
        <v/>
      </c>
    </row>
    <row r="50">
      <c r="A50" s="55">
        <f t="shared" si="1"/>
        <v>45</v>
      </c>
      <c r="B50" s="32" t="s">
        <v>36</v>
      </c>
      <c r="C50" s="56" t="s">
        <v>29</v>
      </c>
      <c r="D50" s="16">
        <f t="shared" si="2"/>
        <v>0.5555555556</v>
      </c>
      <c r="E50" s="45" t="str">
        <f t="shared" si="3"/>
        <v/>
      </c>
      <c r="F50" s="32" t="s">
        <v>216</v>
      </c>
      <c r="G50" s="56" t="s">
        <v>27</v>
      </c>
      <c r="H50" s="16">
        <f t="shared" si="4"/>
        <v>0.5777777778</v>
      </c>
      <c r="I50" s="45">
        <f t="shared" si="5"/>
        <v>0.5777777778</v>
      </c>
      <c r="J50" s="32"/>
      <c r="K50" s="56" t="str">
        <f t="shared" si="6"/>
        <v/>
      </c>
      <c r="L50" s="16">
        <f t="shared" si="7"/>
        <v>0</v>
      </c>
      <c r="M50" s="45" t="str">
        <f t="shared" si="8"/>
        <v/>
      </c>
      <c r="N50" s="32"/>
      <c r="O50" s="56" t="str">
        <f t="shared" si="9"/>
        <v/>
      </c>
      <c r="P50" s="16">
        <f t="shared" si="10"/>
        <v>0</v>
      </c>
      <c r="Q50" s="45" t="str">
        <f t="shared" si="11"/>
        <v/>
      </c>
    </row>
    <row r="51">
      <c r="A51" s="55">
        <f t="shared" si="1"/>
        <v>46</v>
      </c>
      <c r="B51" s="32" t="s">
        <v>217</v>
      </c>
      <c r="C51" s="56" t="s">
        <v>29</v>
      </c>
      <c r="D51" s="16">
        <f t="shared" si="2"/>
        <v>0.5434782609</v>
      </c>
      <c r="E51" s="45" t="str">
        <f t="shared" si="3"/>
        <v/>
      </c>
      <c r="F51" s="32" t="s">
        <v>218</v>
      </c>
      <c r="G51" s="56" t="s">
        <v>29</v>
      </c>
      <c r="H51" s="16">
        <f t="shared" si="4"/>
        <v>0.5652173913</v>
      </c>
      <c r="I51" s="45" t="str">
        <f t="shared" si="5"/>
        <v/>
      </c>
      <c r="J51" s="32"/>
      <c r="K51" s="56" t="str">
        <f t="shared" si="6"/>
        <v/>
      </c>
      <c r="L51" s="16">
        <f t="shared" si="7"/>
        <v>0</v>
      </c>
      <c r="M51" s="45" t="str">
        <f t="shared" si="8"/>
        <v/>
      </c>
      <c r="N51" s="32"/>
      <c r="O51" s="56" t="str">
        <f t="shared" si="9"/>
        <v/>
      </c>
      <c r="P51" s="16">
        <f t="shared" si="10"/>
        <v>0</v>
      </c>
      <c r="Q51" s="45" t="str">
        <f t="shared" si="11"/>
        <v/>
      </c>
    </row>
    <row r="52">
      <c r="A52" s="55">
        <f t="shared" si="1"/>
        <v>47</v>
      </c>
      <c r="B52" s="32" t="s">
        <v>48</v>
      </c>
      <c r="C52" s="56" t="s">
        <v>29</v>
      </c>
      <c r="D52" s="16">
        <f t="shared" si="2"/>
        <v>0.5319148936</v>
      </c>
      <c r="E52" s="45" t="str">
        <f t="shared" si="3"/>
        <v/>
      </c>
      <c r="F52" s="32" t="s">
        <v>219</v>
      </c>
      <c r="G52" s="56" t="s">
        <v>29</v>
      </c>
      <c r="H52" s="16">
        <f t="shared" si="4"/>
        <v>0.5531914894</v>
      </c>
      <c r="I52" s="45" t="str">
        <f t="shared" si="5"/>
        <v/>
      </c>
      <c r="J52" s="32"/>
      <c r="K52" s="56" t="str">
        <f t="shared" si="6"/>
        <v/>
      </c>
      <c r="L52" s="16">
        <f t="shared" si="7"/>
        <v>0</v>
      </c>
      <c r="M52" s="45" t="str">
        <f t="shared" si="8"/>
        <v/>
      </c>
      <c r="N52" s="32"/>
      <c r="O52" s="56" t="str">
        <f t="shared" si="9"/>
        <v/>
      </c>
      <c r="P52" s="16">
        <f t="shared" si="10"/>
        <v>0</v>
      </c>
      <c r="Q52" s="45" t="str">
        <f t="shared" si="11"/>
        <v/>
      </c>
    </row>
    <row r="53">
      <c r="A53" s="55">
        <f t="shared" si="1"/>
        <v>48</v>
      </c>
      <c r="B53" s="32" t="s">
        <v>220</v>
      </c>
      <c r="C53" s="56" t="s">
        <v>29</v>
      </c>
      <c r="D53" s="16">
        <f t="shared" si="2"/>
        <v>0.5208333333</v>
      </c>
      <c r="E53" s="45" t="str">
        <f t="shared" si="3"/>
        <v/>
      </c>
      <c r="F53" s="32" t="s">
        <v>221</v>
      </c>
      <c r="G53" s="56" t="s">
        <v>29</v>
      </c>
      <c r="H53" s="16">
        <f t="shared" si="4"/>
        <v>0.5416666667</v>
      </c>
      <c r="I53" s="45" t="str">
        <f t="shared" si="5"/>
        <v/>
      </c>
      <c r="J53" s="32"/>
      <c r="K53" s="56" t="str">
        <f t="shared" si="6"/>
        <v/>
      </c>
      <c r="L53" s="16">
        <f t="shared" si="7"/>
        <v>0</v>
      </c>
      <c r="M53" s="45" t="str">
        <f t="shared" si="8"/>
        <v/>
      </c>
      <c r="N53" s="32"/>
      <c r="O53" s="56" t="str">
        <f t="shared" si="9"/>
        <v/>
      </c>
      <c r="P53" s="16">
        <f t="shared" si="10"/>
        <v>0</v>
      </c>
      <c r="Q53" s="45" t="str">
        <f t="shared" si="11"/>
        <v/>
      </c>
    </row>
    <row r="54">
      <c r="A54" s="55">
        <f t="shared" si="1"/>
        <v>49</v>
      </c>
      <c r="B54" s="32" t="s">
        <v>181</v>
      </c>
      <c r="C54" s="65" t="s">
        <v>27</v>
      </c>
      <c r="D54" s="16">
        <f t="shared" si="2"/>
        <v>0.5306122449</v>
      </c>
      <c r="E54" s="45">
        <f t="shared" si="3"/>
        <v>0.5306122449</v>
      </c>
      <c r="F54" s="32" t="s">
        <v>106</v>
      </c>
      <c r="G54" s="56" t="s">
        <v>29</v>
      </c>
      <c r="H54" s="16">
        <f t="shared" si="4"/>
        <v>0.5306122449</v>
      </c>
      <c r="I54" s="45" t="str">
        <f t="shared" si="5"/>
        <v/>
      </c>
      <c r="J54" s="32"/>
      <c r="K54" s="56" t="str">
        <f t="shared" si="6"/>
        <v/>
      </c>
      <c r="L54" s="16">
        <f t="shared" si="7"/>
        <v>0</v>
      </c>
      <c r="M54" s="45" t="str">
        <f t="shared" si="8"/>
        <v/>
      </c>
      <c r="N54" s="32"/>
      <c r="O54" s="56" t="str">
        <f t="shared" si="9"/>
        <v/>
      </c>
      <c r="P54" s="16">
        <f t="shared" si="10"/>
        <v>0</v>
      </c>
      <c r="Q54" s="45" t="str">
        <f t="shared" si="11"/>
        <v/>
      </c>
    </row>
    <row r="55">
      <c r="A55" s="57">
        <f t="shared" si="1"/>
        <v>50</v>
      </c>
      <c r="B55" s="58" t="s">
        <v>222</v>
      </c>
      <c r="C55" s="59" t="s">
        <v>29</v>
      </c>
      <c r="D55" s="16">
        <f t="shared" si="2"/>
        <v>0.52</v>
      </c>
      <c r="E55" s="45" t="str">
        <f t="shared" si="3"/>
        <v/>
      </c>
      <c r="F55" s="58" t="s">
        <v>97</v>
      </c>
      <c r="G55" s="59" t="s">
        <v>29</v>
      </c>
      <c r="H55" s="16">
        <f t="shared" si="4"/>
        <v>0.52</v>
      </c>
      <c r="I55" s="45" t="str">
        <f t="shared" si="5"/>
        <v/>
      </c>
      <c r="J55" s="58"/>
      <c r="K55" s="59" t="str">
        <f t="shared" si="6"/>
        <v/>
      </c>
      <c r="L55" s="16">
        <f t="shared" si="7"/>
        <v>0</v>
      </c>
      <c r="M55" s="45" t="str">
        <f t="shared" si="8"/>
        <v/>
      </c>
      <c r="N55" s="58"/>
      <c r="O55" s="59" t="str">
        <f t="shared" si="9"/>
        <v/>
      </c>
      <c r="P55" s="16">
        <f t="shared" si="10"/>
        <v>0</v>
      </c>
      <c r="Q55" s="45" t="str">
        <f t="shared" si="11"/>
        <v/>
      </c>
    </row>
    <row r="56">
      <c r="A56" s="14"/>
      <c r="B56" s="53" t="s">
        <v>223</v>
      </c>
      <c r="C56" s="14" t="b">
        <v>0</v>
      </c>
      <c r="D56" s="19"/>
      <c r="E56" s="60"/>
      <c r="F56" s="53" t="s">
        <v>223</v>
      </c>
      <c r="G56" s="14" t="b">
        <v>0</v>
      </c>
      <c r="H56" s="19"/>
      <c r="I56" s="60"/>
      <c r="J56" s="53" t="s">
        <v>223</v>
      </c>
      <c r="K56" s="14" t="b">
        <f t="shared" ref="K56:K81" si="12">IF(COUNTIF(J$6:J$55,J56), TRUE, FALSE)</f>
        <v>0</v>
      </c>
      <c r="L56" s="19"/>
      <c r="M56" s="60"/>
      <c r="N56" s="53" t="s">
        <v>223</v>
      </c>
      <c r="O56" s="14" t="b">
        <f t="shared" ref="O56:O81" si="13">IF(COUNTIF(N$6:N$55,N56), TRUE, FALSE)</f>
        <v>0</v>
      </c>
      <c r="P56" s="19"/>
      <c r="Q56" s="60"/>
    </row>
    <row r="57">
      <c r="A57" s="14"/>
      <c r="B57" s="32" t="s">
        <v>224</v>
      </c>
      <c r="C57" s="14" t="b">
        <v>1</v>
      </c>
      <c r="D57" s="14" t="s">
        <v>225</v>
      </c>
      <c r="E57" s="61" t="b">
        <v>1</v>
      </c>
      <c r="F57" s="32" t="s">
        <v>224</v>
      </c>
      <c r="G57" s="14" t="b">
        <v>1</v>
      </c>
      <c r="H57" s="14" t="s">
        <v>225</v>
      </c>
      <c r="I57" s="61" t="b">
        <v>1</v>
      </c>
      <c r="J57" s="32" t="s">
        <v>224</v>
      </c>
      <c r="K57" s="14" t="b">
        <f t="shared" si="12"/>
        <v>0</v>
      </c>
      <c r="L57" s="14" t="s">
        <v>225</v>
      </c>
      <c r="M57" s="61" t="b">
        <f t="shared" ref="M57:M81" si="14">IF(COUNTIF(J$6:J$55,L57), TRUE, FALSE)</f>
        <v>0</v>
      </c>
      <c r="N57" s="32" t="s">
        <v>224</v>
      </c>
      <c r="O57" s="14" t="b">
        <f t="shared" si="13"/>
        <v>0</v>
      </c>
      <c r="P57" s="14" t="s">
        <v>225</v>
      </c>
      <c r="Q57" s="61" t="b">
        <f t="shared" ref="Q57:Q81" si="15">IF(COUNTIF(N$6:N$55,P57), TRUE, FALSE)</f>
        <v>0</v>
      </c>
    </row>
    <row r="58">
      <c r="A58" s="14"/>
      <c r="B58" s="32" t="s">
        <v>226</v>
      </c>
      <c r="C58" s="14" t="b">
        <v>0</v>
      </c>
      <c r="D58" s="14" t="s">
        <v>227</v>
      </c>
      <c r="E58" s="61" t="b">
        <v>1</v>
      </c>
      <c r="F58" s="32" t="s">
        <v>226</v>
      </c>
      <c r="G58" s="14" t="b">
        <v>0</v>
      </c>
      <c r="H58" s="14" t="s">
        <v>227</v>
      </c>
      <c r="I58" s="61" t="b">
        <v>0</v>
      </c>
      <c r="J58" s="32" t="s">
        <v>226</v>
      </c>
      <c r="K58" s="14" t="b">
        <f t="shared" si="12"/>
        <v>0</v>
      </c>
      <c r="L58" s="14" t="s">
        <v>227</v>
      </c>
      <c r="M58" s="61" t="b">
        <f t="shared" si="14"/>
        <v>0</v>
      </c>
      <c r="N58" s="32" t="s">
        <v>226</v>
      </c>
      <c r="O58" s="14" t="b">
        <f t="shared" si="13"/>
        <v>0</v>
      </c>
      <c r="P58" s="14" t="s">
        <v>227</v>
      </c>
      <c r="Q58" s="61" t="b">
        <f t="shared" si="15"/>
        <v>0</v>
      </c>
    </row>
    <row r="59">
      <c r="A59" s="14"/>
      <c r="B59" s="32" t="s">
        <v>228</v>
      </c>
      <c r="C59" s="14" t="b">
        <v>0</v>
      </c>
      <c r="D59" s="14" t="s">
        <v>229</v>
      </c>
      <c r="E59" s="61" t="b">
        <v>0</v>
      </c>
      <c r="F59" s="32" t="s">
        <v>228</v>
      </c>
      <c r="G59" s="14" t="b">
        <v>0</v>
      </c>
      <c r="H59" s="14" t="s">
        <v>229</v>
      </c>
      <c r="I59" s="61" t="b">
        <v>0</v>
      </c>
      <c r="J59" s="32" t="s">
        <v>228</v>
      </c>
      <c r="K59" s="14" t="b">
        <f t="shared" si="12"/>
        <v>0</v>
      </c>
      <c r="L59" s="14" t="s">
        <v>229</v>
      </c>
      <c r="M59" s="61" t="b">
        <f t="shared" si="14"/>
        <v>0</v>
      </c>
      <c r="N59" s="32" t="s">
        <v>228</v>
      </c>
      <c r="O59" s="14" t="b">
        <f t="shared" si="13"/>
        <v>0</v>
      </c>
      <c r="P59" s="14" t="s">
        <v>229</v>
      </c>
      <c r="Q59" s="61" t="b">
        <f t="shared" si="15"/>
        <v>0</v>
      </c>
    </row>
    <row r="60">
      <c r="A60" s="14"/>
      <c r="B60" s="32" t="s">
        <v>230</v>
      </c>
      <c r="C60" s="14" t="b">
        <v>0</v>
      </c>
      <c r="D60" s="14" t="s">
        <v>231</v>
      </c>
      <c r="E60" s="61" t="b">
        <v>1</v>
      </c>
      <c r="F60" s="32" t="s">
        <v>230</v>
      </c>
      <c r="G60" s="14" t="b">
        <v>1</v>
      </c>
      <c r="H60" s="14" t="s">
        <v>231</v>
      </c>
      <c r="I60" s="61" t="b">
        <v>0</v>
      </c>
      <c r="J60" s="32" t="s">
        <v>230</v>
      </c>
      <c r="K60" s="14" t="b">
        <f t="shared" si="12"/>
        <v>0</v>
      </c>
      <c r="L60" s="14" t="s">
        <v>231</v>
      </c>
      <c r="M60" s="61" t="b">
        <f t="shared" si="14"/>
        <v>0</v>
      </c>
      <c r="N60" s="32" t="s">
        <v>230</v>
      </c>
      <c r="O60" s="14" t="b">
        <f t="shared" si="13"/>
        <v>0</v>
      </c>
      <c r="P60" s="14" t="s">
        <v>231</v>
      </c>
      <c r="Q60" s="61" t="b">
        <f t="shared" si="15"/>
        <v>0</v>
      </c>
    </row>
    <row r="61">
      <c r="A61" s="14"/>
      <c r="B61" s="32" t="s">
        <v>232</v>
      </c>
      <c r="C61" s="14" t="b">
        <v>1</v>
      </c>
      <c r="D61" s="14" t="s">
        <v>233</v>
      </c>
      <c r="E61" s="61" t="b">
        <v>1</v>
      </c>
      <c r="F61" s="32" t="s">
        <v>232</v>
      </c>
      <c r="G61" s="14" t="b">
        <v>1</v>
      </c>
      <c r="H61" s="14" t="s">
        <v>233</v>
      </c>
      <c r="I61" s="61" t="b">
        <v>1</v>
      </c>
      <c r="J61" s="32" t="s">
        <v>232</v>
      </c>
      <c r="K61" s="14" t="b">
        <f t="shared" si="12"/>
        <v>0</v>
      </c>
      <c r="L61" s="14" t="s">
        <v>233</v>
      </c>
      <c r="M61" s="61" t="b">
        <f t="shared" si="14"/>
        <v>0</v>
      </c>
      <c r="N61" s="32" t="s">
        <v>232</v>
      </c>
      <c r="O61" s="14" t="b">
        <f t="shared" si="13"/>
        <v>0</v>
      </c>
      <c r="P61" s="14" t="s">
        <v>233</v>
      </c>
      <c r="Q61" s="61" t="b">
        <f t="shared" si="15"/>
        <v>0</v>
      </c>
    </row>
    <row r="62">
      <c r="A62" s="14"/>
      <c r="B62" s="32" t="s">
        <v>234</v>
      </c>
      <c r="C62" s="14" t="b">
        <v>0</v>
      </c>
      <c r="D62" s="14" t="s">
        <v>235</v>
      </c>
      <c r="E62" s="61" t="b">
        <v>0</v>
      </c>
      <c r="F62" s="32" t="s">
        <v>234</v>
      </c>
      <c r="G62" s="14" t="b">
        <v>0</v>
      </c>
      <c r="H62" s="14" t="s">
        <v>235</v>
      </c>
      <c r="I62" s="61" t="b">
        <v>1</v>
      </c>
      <c r="J62" s="32" t="s">
        <v>234</v>
      </c>
      <c r="K62" s="14" t="b">
        <f t="shared" si="12"/>
        <v>0</v>
      </c>
      <c r="L62" s="14" t="s">
        <v>235</v>
      </c>
      <c r="M62" s="61" t="b">
        <f t="shared" si="14"/>
        <v>0</v>
      </c>
      <c r="N62" s="32" t="s">
        <v>234</v>
      </c>
      <c r="O62" s="14" t="b">
        <f t="shared" si="13"/>
        <v>0</v>
      </c>
      <c r="P62" s="14" t="s">
        <v>235</v>
      </c>
      <c r="Q62" s="61" t="b">
        <f t="shared" si="15"/>
        <v>0</v>
      </c>
    </row>
    <row r="63">
      <c r="A63" s="14"/>
      <c r="B63" s="32" t="s">
        <v>236</v>
      </c>
      <c r="C63" s="14" t="b">
        <v>0</v>
      </c>
      <c r="D63" s="14" t="s">
        <v>237</v>
      </c>
      <c r="E63" s="61" t="b">
        <v>1</v>
      </c>
      <c r="F63" s="32" t="s">
        <v>236</v>
      </c>
      <c r="G63" s="14" t="b">
        <v>0</v>
      </c>
      <c r="H63" s="14" t="s">
        <v>237</v>
      </c>
      <c r="I63" s="61" t="b">
        <v>1</v>
      </c>
      <c r="J63" s="32" t="s">
        <v>236</v>
      </c>
      <c r="K63" s="14" t="b">
        <f t="shared" si="12"/>
        <v>0</v>
      </c>
      <c r="L63" s="14" t="s">
        <v>237</v>
      </c>
      <c r="M63" s="61" t="b">
        <f t="shared" si="14"/>
        <v>0</v>
      </c>
      <c r="N63" s="32" t="s">
        <v>236</v>
      </c>
      <c r="O63" s="14" t="b">
        <f t="shared" si="13"/>
        <v>0</v>
      </c>
      <c r="P63" s="14" t="s">
        <v>237</v>
      </c>
      <c r="Q63" s="61" t="b">
        <f t="shared" si="15"/>
        <v>0</v>
      </c>
    </row>
    <row r="64">
      <c r="A64" s="14"/>
      <c r="B64" s="32" t="s">
        <v>238</v>
      </c>
      <c r="C64" s="14" t="b">
        <v>0</v>
      </c>
      <c r="D64" s="14" t="s">
        <v>239</v>
      </c>
      <c r="E64" s="61" t="b">
        <v>1</v>
      </c>
      <c r="F64" s="32" t="s">
        <v>238</v>
      </c>
      <c r="G64" s="14" t="b">
        <v>0</v>
      </c>
      <c r="H64" s="14" t="s">
        <v>239</v>
      </c>
      <c r="I64" s="61" t="b">
        <v>0</v>
      </c>
      <c r="J64" s="32" t="s">
        <v>238</v>
      </c>
      <c r="K64" s="14" t="b">
        <f t="shared" si="12"/>
        <v>0</v>
      </c>
      <c r="L64" s="14" t="s">
        <v>239</v>
      </c>
      <c r="M64" s="61" t="b">
        <f t="shared" si="14"/>
        <v>0</v>
      </c>
      <c r="N64" s="32" t="s">
        <v>238</v>
      </c>
      <c r="O64" s="14" t="b">
        <f t="shared" si="13"/>
        <v>0</v>
      </c>
      <c r="P64" s="14" t="s">
        <v>239</v>
      </c>
      <c r="Q64" s="61" t="b">
        <f t="shared" si="15"/>
        <v>0</v>
      </c>
    </row>
    <row r="65">
      <c r="A65" s="14"/>
      <c r="B65" s="32" t="s">
        <v>240</v>
      </c>
      <c r="C65" s="14" t="b">
        <v>0</v>
      </c>
      <c r="D65" s="14" t="s">
        <v>241</v>
      </c>
      <c r="E65" s="61" t="b">
        <v>1</v>
      </c>
      <c r="F65" s="32" t="s">
        <v>240</v>
      </c>
      <c r="G65" s="14" t="b">
        <v>0</v>
      </c>
      <c r="H65" s="14" t="s">
        <v>241</v>
      </c>
      <c r="I65" s="61" t="b">
        <v>1</v>
      </c>
      <c r="J65" s="32" t="s">
        <v>240</v>
      </c>
      <c r="K65" s="14" t="b">
        <f t="shared" si="12"/>
        <v>0</v>
      </c>
      <c r="L65" s="14" t="s">
        <v>241</v>
      </c>
      <c r="M65" s="61" t="b">
        <f t="shared" si="14"/>
        <v>0</v>
      </c>
      <c r="N65" s="32" t="s">
        <v>240</v>
      </c>
      <c r="O65" s="14" t="b">
        <f t="shared" si="13"/>
        <v>0</v>
      </c>
      <c r="P65" s="14" t="s">
        <v>241</v>
      </c>
      <c r="Q65" s="61" t="b">
        <f t="shared" si="15"/>
        <v>0</v>
      </c>
    </row>
    <row r="66">
      <c r="A66" s="14"/>
      <c r="B66" s="32" t="s">
        <v>242</v>
      </c>
      <c r="C66" s="14" t="b">
        <v>0</v>
      </c>
      <c r="D66" s="14" t="s">
        <v>243</v>
      </c>
      <c r="E66" s="67" t="b">
        <v>1</v>
      </c>
      <c r="F66" s="32" t="s">
        <v>242</v>
      </c>
      <c r="G66" s="14" t="b">
        <v>0</v>
      </c>
      <c r="H66" s="14" t="s">
        <v>243</v>
      </c>
      <c r="I66" s="61" t="b">
        <v>1</v>
      </c>
      <c r="J66" s="32" t="s">
        <v>242</v>
      </c>
      <c r="K66" s="14" t="b">
        <f t="shared" si="12"/>
        <v>0</v>
      </c>
      <c r="L66" s="14" t="s">
        <v>243</v>
      </c>
      <c r="M66" s="61" t="b">
        <f t="shared" si="14"/>
        <v>0</v>
      </c>
      <c r="N66" s="32" t="s">
        <v>242</v>
      </c>
      <c r="O66" s="14" t="b">
        <f t="shared" si="13"/>
        <v>0</v>
      </c>
      <c r="P66" s="14" t="s">
        <v>243</v>
      </c>
      <c r="Q66" s="61" t="b">
        <f t="shared" si="15"/>
        <v>0</v>
      </c>
    </row>
    <row r="67">
      <c r="A67" s="14"/>
      <c r="B67" s="32" t="s">
        <v>244</v>
      </c>
      <c r="C67" s="14" t="b">
        <v>1</v>
      </c>
      <c r="D67" s="14" t="s">
        <v>245</v>
      </c>
      <c r="E67" s="61" t="b">
        <v>1</v>
      </c>
      <c r="F67" s="32" t="s">
        <v>244</v>
      </c>
      <c r="G67" s="14" t="b">
        <v>0</v>
      </c>
      <c r="H67" s="14" t="s">
        <v>245</v>
      </c>
      <c r="I67" s="67" t="b">
        <v>1</v>
      </c>
      <c r="J67" s="32" t="s">
        <v>244</v>
      </c>
      <c r="K67" s="14" t="b">
        <f t="shared" si="12"/>
        <v>0</v>
      </c>
      <c r="L67" s="14" t="s">
        <v>245</v>
      </c>
      <c r="M67" s="61" t="b">
        <f t="shared" si="14"/>
        <v>0</v>
      </c>
      <c r="N67" s="32" t="s">
        <v>244</v>
      </c>
      <c r="O67" s="14" t="b">
        <f t="shared" si="13"/>
        <v>0</v>
      </c>
      <c r="P67" s="14" t="s">
        <v>245</v>
      </c>
      <c r="Q67" s="61" t="b">
        <f t="shared" si="15"/>
        <v>0</v>
      </c>
    </row>
    <row r="68">
      <c r="A68" s="14"/>
      <c r="B68" s="32" t="s">
        <v>246</v>
      </c>
      <c r="C68" s="14" t="b">
        <v>1</v>
      </c>
      <c r="D68" s="14" t="s">
        <v>247</v>
      </c>
      <c r="E68" s="61" t="b">
        <v>1</v>
      </c>
      <c r="F68" s="32" t="s">
        <v>246</v>
      </c>
      <c r="G68" s="14" t="b">
        <v>1</v>
      </c>
      <c r="H68" s="14" t="s">
        <v>247</v>
      </c>
      <c r="I68" s="67" t="b">
        <v>1</v>
      </c>
      <c r="J68" s="32" t="s">
        <v>246</v>
      </c>
      <c r="K68" s="14" t="b">
        <f t="shared" si="12"/>
        <v>0</v>
      </c>
      <c r="L68" s="14" t="s">
        <v>247</v>
      </c>
      <c r="M68" s="61" t="b">
        <f t="shared" si="14"/>
        <v>0</v>
      </c>
      <c r="N68" s="32" t="s">
        <v>246</v>
      </c>
      <c r="O68" s="14" t="b">
        <f t="shared" si="13"/>
        <v>0</v>
      </c>
      <c r="P68" s="14" t="s">
        <v>247</v>
      </c>
      <c r="Q68" s="61" t="b">
        <f t="shared" si="15"/>
        <v>0</v>
      </c>
    </row>
    <row r="69">
      <c r="A69" s="14"/>
      <c r="B69" s="32" t="s">
        <v>248</v>
      </c>
      <c r="C69" s="14" t="b">
        <v>0</v>
      </c>
      <c r="D69" s="14" t="s">
        <v>249</v>
      </c>
      <c r="E69" s="61" t="b">
        <v>0</v>
      </c>
      <c r="F69" s="32" t="s">
        <v>248</v>
      </c>
      <c r="G69" s="14" t="b">
        <v>0</v>
      </c>
      <c r="H69" s="14" t="s">
        <v>249</v>
      </c>
      <c r="I69" s="61" t="b">
        <v>0</v>
      </c>
      <c r="J69" s="32" t="s">
        <v>248</v>
      </c>
      <c r="K69" s="14" t="b">
        <f t="shared" si="12"/>
        <v>0</v>
      </c>
      <c r="L69" s="14" t="s">
        <v>249</v>
      </c>
      <c r="M69" s="61" t="b">
        <f t="shared" si="14"/>
        <v>0</v>
      </c>
      <c r="N69" s="32" t="s">
        <v>248</v>
      </c>
      <c r="O69" s="14" t="b">
        <f t="shared" si="13"/>
        <v>0</v>
      </c>
      <c r="P69" s="14" t="s">
        <v>249</v>
      </c>
      <c r="Q69" s="61" t="b">
        <f t="shared" si="15"/>
        <v>0</v>
      </c>
    </row>
    <row r="70">
      <c r="A70" s="14"/>
      <c r="B70" s="32" t="s">
        <v>250</v>
      </c>
      <c r="C70" s="14" t="b">
        <v>0</v>
      </c>
      <c r="D70" s="14" t="s">
        <v>251</v>
      </c>
      <c r="E70" s="61" t="b">
        <v>0</v>
      </c>
      <c r="F70" s="32" t="s">
        <v>250</v>
      </c>
      <c r="G70" s="14" t="b">
        <v>0</v>
      </c>
      <c r="H70" s="14" t="s">
        <v>251</v>
      </c>
      <c r="I70" s="61" t="b">
        <v>0</v>
      </c>
      <c r="J70" s="32" t="s">
        <v>250</v>
      </c>
      <c r="K70" s="14" t="b">
        <f t="shared" si="12"/>
        <v>0</v>
      </c>
      <c r="L70" s="14" t="s">
        <v>251</v>
      </c>
      <c r="M70" s="61" t="b">
        <f t="shared" si="14"/>
        <v>0</v>
      </c>
      <c r="N70" s="32" t="s">
        <v>250</v>
      </c>
      <c r="O70" s="14" t="b">
        <f t="shared" si="13"/>
        <v>0</v>
      </c>
      <c r="P70" s="14" t="s">
        <v>251</v>
      </c>
      <c r="Q70" s="61" t="b">
        <f t="shared" si="15"/>
        <v>0</v>
      </c>
    </row>
    <row r="71">
      <c r="A71" s="14"/>
      <c r="B71" s="32" t="s">
        <v>252</v>
      </c>
      <c r="C71" s="14" t="b">
        <v>0</v>
      </c>
      <c r="D71" s="14" t="s">
        <v>253</v>
      </c>
      <c r="E71" s="61" t="b">
        <v>1</v>
      </c>
      <c r="F71" s="32" t="s">
        <v>252</v>
      </c>
      <c r="G71" s="14" t="b">
        <v>1</v>
      </c>
      <c r="H71" s="14" t="s">
        <v>253</v>
      </c>
      <c r="I71" s="67" t="b">
        <v>1</v>
      </c>
      <c r="J71" s="32" t="s">
        <v>252</v>
      </c>
      <c r="K71" s="14" t="b">
        <f t="shared" si="12"/>
        <v>0</v>
      </c>
      <c r="L71" s="14" t="s">
        <v>253</v>
      </c>
      <c r="M71" s="61" t="b">
        <f t="shared" si="14"/>
        <v>0</v>
      </c>
      <c r="N71" s="32" t="s">
        <v>252</v>
      </c>
      <c r="O71" s="14" t="b">
        <f t="shared" si="13"/>
        <v>0</v>
      </c>
      <c r="P71" s="14" t="s">
        <v>253</v>
      </c>
      <c r="Q71" s="61" t="b">
        <f t="shared" si="15"/>
        <v>0</v>
      </c>
    </row>
    <row r="72">
      <c r="A72" s="14"/>
      <c r="B72" s="32" t="s">
        <v>254</v>
      </c>
      <c r="C72" s="14" t="b">
        <v>0</v>
      </c>
      <c r="D72" s="14" t="s">
        <v>255</v>
      </c>
      <c r="E72" s="61" t="b">
        <v>0</v>
      </c>
      <c r="F72" s="32" t="s">
        <v>254</v>
      </c>
      <c r="G72" s="14" t="b">
        <v>0</v>
      </c>
      <c r="H72" s="14" t="s">
        <v>255</v>
      </c>
      <c r="I72" s="61" t="b">
        <v>1</v>
      </c>
      <c r="J72" s="32" t="s">
        <v>254</v>
      </c>
      <c r="K72" s="14" t="b">
        <f t="shared" si="12"/>
        <v>0</v>
      </c>
      <c r="L72" s="14" t="s">
        <v>255</v>
      </c>
      <c r="M72" s="61" t="b">
        <f t="shared" si="14"/>
        <v>0</v>
      </c>
      <c r="N72" s="32" t="s">
        <v>254</v>
      </c>
      <c r="O72" s="14" t="b">
        <f t="shared" si="13"/>
        <v>0</v>
      </c>
      <c r="P72" s="14" t="s">
        <v>255</v>
      </c>
      <c r="Q72" s="61" t="b">
        <f t="shared" si="15"/>
        <v>0</v>
      </c>
    </row>
    <row r="73">
      <c r="A73" s="14"/>
      <c r="B73" s="32" t="s">
        <v>256</v>
      </c>
      <c r="C73" s="14" t="b">
        <v>0</v>
      </c>
      <c r="D73" s="14" t="s">
        <v>257</v>
      </c>
      <c r="E73" s="61" t="b">
        <v>0</v>
      </c>
      <c r="F73" s="32" t="s">
        <v>256</v>
      </c>
      <c r="G73" s="14" t="b">
        <v>0</v>
      </c>
      <c r="H73" s="14" t="s">
        <v>257</v>
      </c>
      <c r="I73" s="61" t="b">
        <v>0</v>
      </c>
      <c r="J73" s="32" t="s">
        <v>256</v>
      </c>
      <c r="K73" s="14" t="b">
        <f t="shared" si="12"/>
        <v>0</v>
      </c>
      <c r="L73" s="14" t="s">
        <v>257</v>
      </c>
      <c r="M73" s="61" t="b">
        <f t="shared" si="14"/>
        <v>0</v>
      </c>
      <c r="N73" s="32" t="s">
        <v>256</v>
      </c>
      <c r="O73" s="14" t="b">
        <f t="shared" si="13"/>
        <v>0</v>
      </c>
      <c r="P73" s="14" t="s">
        <v>257</v>
      </c>
      <c r="Q73" s="61" t="b">
        <f t="shared" si="15"/>
        <v>0</v>
      </c>
    </row>
    <row r="74">
      <c r="A74" s="14"/>
      <c r="B74" s="32" t="s">
        <v>258</v>
      </c>
      <c r="C74" s="14" t="b">
        <v>0</v>
      </c>
      <c r="D74" s="14" t="s">
        <v>259</v>
      </c>
      <c r="E74" s="61" t="b">
        <v>0</v>
      </c>
      <c r="F74" s="32" t="s">
        <v>258</v>
      </c>
      <c r="G74" s="14" t="b">
        <v>0</v>
      </c>
      <c r="H74" s="14" t="s">
        <v>259</v>
      </c>
      <c r="I74" s="61" t="b">
        <v>0</v>
      </c>
      <c r="J74" s="32" t="s">
        <v>258</v>
      </c>
      <c r="K74" s="14" t="b">
        <f t="shared" si="12"/>
        <v>0</v>
      </c>
      <c r="L74" s="14" t="s">
        <v>259</v>
      </c>
      <c r="M74" s="61" t="b">
        <f t="shared" si="14"/>
        <v>0</v>
      </c>
      <c r="N74" s="32" t="s">
        <v>258</v>
      </c>
      <c r="O74" s="14" t="b">
        <f t="shared" si="13"/>
        <v>0</v>
      </c>
      <c r="P74" s="14" t="s">
        <v>259</v>
      </c>
      <c r="Q74" s="61" t="b">
        <f t="shared" si="15"/>
        <v>0</v>
      </c>
    </row>
    <row r="75">
      <c r="A75" s="14"/>
      <c r="B75" s="32" t="s">
        <v>260</v>
      </c>
      <c r="C75" s="14" t="b">
        <v>0</v>
      </c>
      <c r="D75" s="14" t="s">
        <v>261</v>
      </c>
      <c r="E75" s="61" t="b">
        <v>0</v>
      </c>
      <c r="F75" s="32" t="s">
        <v>260</v>
      </c>
      <c r="G75" s="14" t="b">
        <v>0</v>
      </c>
      <c r="H75" s="14" t="s">
        <v>261</v>
      </c>
      <c r="I75" s="61" t="b">
        <v>0</v>
      </c>
      <c r="J75" s="32" t="s">
        <v>260</v>
      </c>
      <c r="K75" s="14" t="b">
        <f t="shared" si="12"/>
        <v>0</v>
      </c>
      <c r="L75" s="14" t="s">
        <v>261</v>
      </c>
      <c r="M75" s="61" t="b">
        <f t="shared" si="14"/>
        <v>0</v>
      </c>
      <c r="N75" s="32" t="s">
        <v>260</v>
      </c>
      <c r="O75" s="14" t="b">
        <f t="shared" si="13"/>
        <v>0</v>
      </c>
      <c r="P75" s="14" t="s">
        <v>261</v>
      </c>
      <c r="Q75" s="61" t="b">
        <f t="shared" si="15"/>
        <v>0</v>
      </c>
    </row>
    <row r="76">
      <c r="A76" s="14"/>
      <c r="B76" s="32" t="s">
        <v>262</v>
      </c>
      <c r="C76" s="14" t="b">
        <v>0</v>
      </c>
      <c r="D76" s="14" t="s">
        <v>263</v>
      </c>
      <c r="E76" s="61" t="b">
        <v>0</v>
      </c>
      <c r="F76" s="32" t="s">
        <v>262</v>
      </c>
      <c r="G76" s="14" t="b">
        <v>0</v>
      </c>
      <c r="H76" s="14" t="s">
        <v>263</v>
      </c>
      <c r="I76" s="61" t="b">
        <v>0</v>
      </c>
      <c r="J76" s="32" t="s">
        <v>262</v>
      </c>
      <c r="K76" s="14" t="b">
        <f t="shared" si="12"/>
        <v>0</v>
      </c>
      <c r="L76" s="14" t="s">
        <v>263</v>
      </c>
      <c r="M76" s="61" t="b">
        <f t="shared" si="14"/>
        <v>0</v>
      </c>
      <c r="N76" s="32" t="s">
        <v>262</v>
      </c>
      <c r="O76" s="14" t="b">
        <f t="shared" si="13"/>
        <v>0</v>
      </c>
      <c r="P76" s="14" t="s">
        <v>263</v>
      </c>
      <c r="Q76" s="61" t="b">
        <f t="shared" si="15"/>
        <v>0</v>
      </c>
    </row>
    <row r="77">
      <c r="A77" s="14"/>
      <c r="B77" s="32" t="s">
        <v>264</v>
      </c>
      <c r="C77" s="14" t="b">
        <v>0</v>
      </c>
      <c r="D77" s="14" t="s">
        <v>265</v>
      </c>
      <c r="E77" s="61" t="b">
        <v>0</v>
      </c>
      <c r="F77" s="32" t="s">
        <v>264</v>
      </c>
      <c r="G77" s="14" t="b">
        <v>0</v>
      </c>
      <c r="H77" s="14" t="s">
        <v>265</v>
      </c>
      <c r="I77" s="61" t="b">
        <v>0</v>
      </c>
      <c r="J77" s="32" t="s">
        <v>264</v>
      </c>
      <c r="K77" s="14" t="b">
        <f t="shared" si="12"/>
        <v>0</v>
      </c>
      <c r="L77" s="14" t="s">
        <v>265</v>
      </c>
      <c r="M77" s="61" t="b">
        <f t="shared" si="14"/>
        <v>0</v>
      </c>
      <c r="N77" s="32" t="s">
        <v>264</v>
      </c>
      <c r="O77" s="14" t="b">
        <f t="shared" si="13"/>
        <v>0</v>
      </c>
      <c r="P77" s="14" t="s">
        <v>265</v>
      </c>
      <c r="Q77" s="61" t="b">
        <f t="shared" si="15"/>
        <v>0</v>
      </c>
    </row>
    <row r="78">
      <c r="A78" s="14"/>
      <c r="B78" s="32" t="s">
        <v>266</v>
      </c>
      <c r="C78" s="14" t="b">
        <v>1</v>
      </c>
      <c r="D78" s="14" t="s">
        <v>267</v>
      </c>
      <c r="E78" s="61" t="b">
        <v>0</v>
      </c>
      <c r="F78" s="32" t="s">
        <v>266</v>
      </c>
      <c r="G78" s="14" t="b">
        <v>1</v>
      </c>
      <c r="H78" s="14" t="s">
        <v>267</v>
      </c>
      <c r="I78" s="61" t="b">
        <v>0</v>
      </c>
      <c r="J78" s="32" t="s">
        <v>266</v>
      </c>
      <c r="K78" s="14" t="b">
        <f t="shared" si="12"/>
        <v>0</v>
      </c>
      <c r="L78" s="14" t="s">
        <v>267</v>
      </c>
      <c r="M78" s="61" t="b">
        <f t="shared" si="14"/>
        <v>0</v>
      </c>
      <c r="N78" s="32" t="s">
        <v>266</v>
      </c>
      <c r="O78" s="14" t="b">
        <f t="shared" si="13"/>
        <v>0</v>
      </c>
      <c r="P78" s="14" t="s">
        <v>267</v>
      </c>
      <c r="Q78" s="61" t="b">
        <f t="shared" si="15"/>
        <v>0</v>
      </c>
    </row>
    <row r="79">
      <c r="B79" s="32"/>
      <c r="C79" s="14" t="b">
        <v>0</v>
      </c>
      <c r="E79" s="61" t="b">
        <v>0</v>
      </c>
      <c r="F79" s="32"/>
      <c r="G79" s="14" t="b">
        <v>0</v>
      </c>
      <c r="I79" s="61" t="b">
        <v>0</v>
      </c>
      <c r="J79" s="32"/>
      <c r="K79" s="14" t="b">
        <f t="shared" si="12"/>
        <v>0</v>
      </c>
      <c r="M79" s="61" t="b">
        <f t="shared" si="14"/>
        <v>0</v>
      </c>
      <c r="N79" s="32"/>
      <c r="O79" s="14" t="b">
        <f t="shared" si="13"/>
        <v>0</v>
      </c>
      <c r="Q79" s="61" t="b">
        <f t="shared" si="15"/>
        <v>0</v>
      </c>
    </row>
    <row r="80">
      <c r="B80" s="32"/>
      <c r="C80" s="14" t="b">
        <v>0</v>
      </c>
      <c r="E80" s="61" t="b">
        <v>0</v>
      </c>
      <c r="F80" s="32"/>
      <c r="G80" s="14" t="b">
        <v>0</v>
      </c>
      <c r="I80" s="61" t="b">
        <v>0</v>
      </c>
      <c r="J80" s="32"/>
      <c r="K80" s="14" t="b">
        <f t="shared" si="12"/>
        <v>0</v>
      </c>
      <c r="M80" s="61" t="b">
        <f t="shared" si="14"/>
        <v>0</v>
      </c>
      <c r="N80" s="32"/>
      <c r="O80" s="14" t="b">
        <f t="shared" si="13"/>
        <v>0</v>
      </c>
      <c r="Q80" s="61" t="b">
        <f t="shared" si="15"/>
        <v>0</v>
      </c>
    </row>
    <row r="81">
      <c r="B81" s="58"/>
      <c r="C81" s="62" t="b">
        <v>0</v>
      </c>
      <c r="D81" s="62"/>
      <c r="E81" s="63" t="b">
        <v>0</v>
      </c>
      <c r="F81" s="58"/>
      <c r="G81" s="62" t="b">
        <v>0</v>
      </c>
      <c r="H81" s="62"/>
      <c r="I81" s="63" t="b">
        <v>0</v>
      </c>
      <c r="J81" s="58"/>
      <c r="K81" s="62" t="b">
        <f t="shared" si="12"/>
        <v>0</v>
      </c>
      <c r="L81" s="62"/>
      <c r="M81" s="63" t="b">
        <f t="shared" si="14"/>
        <v>0</v>
      </c>
      <c r="N81" s="58"/>
      <c r="O81" s="62" t="b">
        <f t="shared" si="13"/>
        <v>0</v>
      </c>
      <c r="P81" s="62"/>
      <c r="Q81" s="63" t="b">
        <f t="shared" si="15"/>
        <v>0</v>
      </c>
    </row>
  </sheetData>
  <mergeCells count="8">
    <mergeCell ref="B1:E1"/>
    <mergeCell ref="F1:I1"/>
    <mergeCell ref="J1:M1"/>
    <mergeCell ref="N1:Q1"/>
    <mergeCell ref="B2:B5"/>
    <mergeCell ref="F2:F5"/>
    <mergeCell ref="J2:J5"/>
    <mergeCell ref="N2:N5"/>
  </mergeCells>
  <conditionalFormatting sqref="A1:Q1004">
    <cfRule type="cellIs" dxfId="3" priority="1" operator="equal">
      <formula>"Eligible"</formula>
    </cfRule>
  </conditionalFormatting>
  <dataValidations>
    <dataValidation type="list" allowBlank="1" sqref="C6:C55 G6:G55 K6:K55 O6:O55">
      <formula1>"Participant,Eligible,"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38" t="s">
        <v>23</v>
      </c>
      <c r="B1" s="2" t="s">
        <v>7</v>
      </c>
      <c r="F1" s="2" t="s">
        <v>8</v>
      </c>
      <c r="J1" s="2" t="s">
        <v>9</v>
      </c>
      <c r="N1" s="2" t="s">
        <v>24</v>
      </c>
    </row>
    <row r="2">
      <c r="A2" s="38"/>
      <c r="B2" s="39"/>
      <c r="C2" s="40" t="s">
        <v>2</v>
      </c>
      <c r="D2" s="40" t="s">
        <v>1</v>
      </c>
      <c r="E2" s="41" t="s">
        <v>4</v>
      </c>
      <c r="F2" s="39"/>
      <c r="G2" s="40" t="s">
        <v>2</v>
      </c>
      <c r="H2" s="40" t="s">
        <v>1</v>
      </c>
      <c r="I2" s="41" t="s">
        <v>4</v>
      </c>
      <c r="J2" s="39"/>
      <c r="K2" s="40" t="s">
        <v>2</v>
      </c>
      <c r="L2" s="40" t="s">
        <v>1</v>
      </c>
      <c r="M2" s="41" t="s">
        <v>4</v>
      </c>
      <c r="N2" s="39"/>
      <c r="O2" s="40" t="s">
        <v>2</v>
      </c>
      <c r="P2" s="40" t="s">
        <v>1</v>
      </c>
      <c r="Q2" s="41" t="s">
        <v>4</v>
      </c>
    </row>
    <row r="3">
      <c r="A3" s="42"/>
      <c r="B3" s="43"/>
      <c r="C3" s="44">
        <f>COUNTIF(B56:E81, TRUE)/(COUNTA(B$56:B1004) + COUNTA(D$56:D1004))</f>
        <v>0.3137254902</v>
      </c>
      <c r="D3" s="22">
        <f>COUNTIF(C$6:C55, "Participant")/50</f>
        <v>0.46</v>
      </c>
      <c r="E3" s="45">
        <f>AVERAGE(E$6:E55)</f>
        <v>0.4939145809</v>
      </c>
      <c r="F3" s="43"/>
      <c r="G3" s="44">
        <f>COUNTIF(F56:I81, TRUE)/(COUNTA(F$56:F1004) + COUNTA(H$56:H1004))</f>
        <v>0.2156862745</v>
      </c>
      <c r="H3" s="22">
        <f>COUNTIF(G$6:G55, "Participant")/50</f>
        <v>0.4</v>
      </c>
      <c r="I3" s="45">
        <f>AVERAGE(I$6:I55)</f>
        <v>0.6300489371</v>
      </c>
      <c r="J3" s="43"/>
      <c r="K3" s="44">
        <f>COUNTIF(J56:M81, TRUE)/(COUNTA(J$56:J1004) + COUNTA(L$56:L1004))</f>
        <v>0</v>
      </c>
      <c r="L3" s="22">
        <f>COUNTIF(K$6:K55, "Participant")/50</f>
        <v>0</v>
      </c>
      <c r="M3" s="45" t="str">
        <f>AVERAGE(M$6:M55)</f>
        <v>#DIV/0!</v>
      </c>
      <c r="N3" s="43"/>
      <c r="O3" s="44">
        <f>COUNTIF(N56:Q81, TRUE)/(COUNTA(N$56:N1004) + COUNTA(P$56:P1004))</f>
        <v>0</v>
      </c>
      <c r="P3" s="22">
        <f>COUNTIF(O$6:O55, "Participant")/50</f>
        <v>0</v>
      </c>
      <c r="Q3" s="45" t="str">
        <f>AVERAGE(Q$6:Q55)</f>
        <v>#DIV/0!</v>
      </c>
    </row>
    <row r="4">
      <c r="A4" s="46"/>
      <c r="B4" s="43"/>
      <c r="C4" s="47" t="s">
        <v>5</v>
      </c>
      <c r="D4" s="38" t="s">
        <v>3</v>
      </c>
      <c r="E4" s="45">
        <f>SUM(E$6:E55)/(COUNTA(B$56:B1004)+COUNTA(D$56:D1004))</f>
        <v>0.2227457914</v>
      </c>
      <c r="F4" s="43"/>
      <c r="G4" s="47" t="s">
        <v>5</v>
      </c>
      <c r="H4" s="38" t="s">
        <v>3</v>
      </c>
      <c r="I4" s="45">
        <f>SUM(I$6:I55)/(COUNTA(F$56:F1004)+COUNTA(H$56:H1004))</f>
        <v>0.2470780146</v>
      </c>
      <c r="J4" s="43"/>
      <c r="K4" s="47" t="s">
        <v>5</v>
      </c>
      <c r="L4" s="38" t="s">
        <v>3</v>
      </c>
      <c r="M4" s="45">
        <f>SUM(M$6:M55)/(COUNTA(J$56:J1004)+COUNTA(L$56:L1004))</f>
        <v>0</v>
      </c>
      <c r="N4" s="43"/>
      <c r="O4" s="47" t="s">
        <v>5</v>
      </c>
      <c r="P4" s="38" t="s">
        <v>3</v>
      </c>
      <c r="Q4" s="45">
        <f>SUM(Q$6:Q55)/(COUNTA(N$56:N1004)+COUNTA(P$56:P1004))</f>
        <v>0</v>
      </c>
    </row>
    <row r="5">
      <c r="A5" s="46"/>
      <c r="B5" s="48"/>
      <c r="C5" s="49">
        <f>MIN(COUNTIF(B56:C81, TRUE)/COUNTIF(D56:E81, TRUE), COUNTIF(D56:E81, TRUE)/COUNTIF(B56:C81, TRUE))</f>
        <v>0.2307692308</v>
      </c>
      <c r="D5" s="50">
        <f>(COUNTIF(C$6:C55, "Participant") + COUNTIF(C$6:C55, "Eligible"))/50</f>
        <v>0.46</v>
      </c>
      <c r="E5" s="51"/>
      <c r="F5" s="48"/>
      <c r="G5" s="49">
        <f>MIN(COUNTIF(F56:G81, TRUE)/COUNTIF(H56:I81, TRUE), COUNTIF(H56:I81, TRUE)/COUNTIF(F56:G81, TRUE))</f>
        <v>0.1</v>
      </c>
      <c r="H5" s="50">
        <f>(COUNTIF(G$6:G55, "Participant") + COUNTIF(G$6:G55, "Eligible"))/50</f>
        <v>0.4</v>
      </c>
      <c r="I5" s="51"/>
      <c r="J5" s="48"/>
      <c r="K5" s="49" t="str">
        <f>MIN(COUNTIF(J56:K81, TRUE)/COUNTIF(L56:M81, TRUE), COUNTIF(L56:M81, TRUE)/COUNTIF(J56:K81, TRUE))</f>
        <v>#DIV/0!</v>
      </c>
      <c r="L5" s="50">
        <f>(COUNTIF(K$6:K55, "Participant") + COUNTIF(K$6:K55, "Eligible"))/50</f>
        <v>0</v>
      </c>
      <c r="M5" s="51"/>
      <c r="N5" s="48"/>
      <c r="O5" s="49" t="str">
        <f>MIN(COUNTIF(N56:O81, TRUE)/COUNTIF(P56:Q81, TRUE), COUNTIF(P56:Q81, TRUE)/COUNTIF(N56:O81, TRUE))</f>
        <v>#DIV/0!</v>
      </c>
      <c r="P5" s="50">
        <f>(COUNTIF(O$6:O55, "Participant") + COUNTIF(O$6:O55, "Eligible"))/50</f>
        <v>0</v>
      </c>
      <c r="Q5" s="51"/>
    </row>
    <row r="6">
      <c r="A6" s="52">
        <f t="shared" ref="A6:A55" si="1">ROW()-5</f>
        <v>1</v>
      </c>
      <c r="B6" s="53" t="s">
        <v>268</v>
      </c>
      <c r="C6" s="54" t="s">
        <v>29</v>
      </c>
      <c r="D6" s="16">
        <f t="shared" ref="D6:D55" si="2">COUNTIF(C$6:C6, "Participant")/(ROW(C6)-5)</f>
        <v>0</v>
      </c>
      <c r="E6" s="45" t="str">
        <f t="shared" ref="E6:E55" si="3">IF(C6="Participant",D6,)</f>
        <v/>
      </c>
      <c r="F6" s="53" t="s">
        <v>269</v>
      </c>
      <c r="G6" s="54" t="s">
        <v>27</v>
      </c>
      <c r="H6" s="16">
        <f t="shared" ref="H6:H55" si="4">COUNTIF(G$6:G6, "Participant")/(ROW(G6)-5)</f>
        <v>1</v>
      </c>
      <c r="I6" s="45">
        <f t="shared" ref="I6:I55" si="5">IF(G6="Participant",H6,)</f>
        <v>1</v>
      </c>
      <c r="J6" s="53"/>
      <c r="K6" s="54" t="str">
        <f t="shared" ref="K6:K55" si="6">IF(COUNTIF(J$56:M$81,J6), "Participant", "")</f>
        <v/>
      </c>
      <c r="L6" s="16">
        <f t="shared" ref="L6:L55" si="7">COUNTIF(K$6:K6, "Participant")/(ROW(K6)-5)</f>
        <v>0</v>
      </c>
      <c r="M6" s="45" t="str">
        <f t="shared" ref="M6:M55" si="8">IF(K6="Participant",L6,)</f>
        <v/>
      </c>
      <c r="N6" s="53"/>
      <c r="O6" s="54" t="str">
        <f t="shared" ref="O6:O55" si="9">IF(COUNTIF(N$56:Q$81,N6), "Participant", "")</f>
        <v/>
      </c>
      <c r="P6" s="16">
        <f t="shared" ref="P6:P55" si="10">COUNTIF(O$6:O6, "Participant")/(ROW(O6)-5)</f>
        <v>0</v>
      </c>
      <c r="Q6" s="45" t="str">
        <f t="shared" ref="Q6:Q55" si="11">IF(O6="Participant",P6,)</f>
        <v/>
      </c>
    </row>
    <row r="7">
      <c r="A7" s="55">
        <f t="shared" si="1"/>
        <v>2</v>
      </c>
      <c r="B7" s="32" t="s">
        <v>270</v>
      </c>
      <c r="C7" s="56" t="s">
        <v>29</v>
      </c>
      <c r="D7" s="16">
        <f t="shared" si="2"/>
        <v>0</v>
      </c>
      <c r="E7" s="45" t="str">
        <f t="shared" si="3"/>
        <v/>
      </c>
      <c r="F7" s="32" t="s">
        <v>271</v>
      </c>
      <c r="G7" s="56" t="s">
        <v>27</v>
      </c>
      <c r="H7" s="16">
        <f t="shared" si="4"/>
        <v>1</v>
      </c>
      <c r="I7" s="45">
        <f t="shared" si="5"/>
        <v>1</v>
      </c>
      <c r="J7" s="32"/>
      <c r="K7" s="56" t="str">
        <f t="shared" si="6"/>
        <v/>
      </c>
      <c r="L7" s="16">
        <f t="shared" si="7"/>
        <v>0</v>
      </c>
      <c r="M7" s="45" t="str">
        <f t="shared" si="8"/>
        <v/>
      </c>
      <c r="N7" s="32"/>
      <c r="O7" s="56" t="str">
        <f t="shared" si="9"/>
        <v/>
      </c>
      <c r="P7" s="16">
        <f t="shared" si="10"/>
        <v>0</v>
      </c>
      <c r="Q7" s="45" t="str">
        <f t="shared" si="11"/>
        <v/>
      </c>
    </row>
    <row r="8">
      <c r="A8" s="55">
        <f t="shared" si="1"/>
        <v>3</v>
      </c>
      <c r="B8" s="32" t="s">
        <v>269</v>
      </c>
      <c r="C8" s="56" t="s">
        <v>27</v>
      </c>
      <c r="D8" s="16">
        <f t="shared" si="2"/>
        <v>0.3333333333</v>
      </c>
      <c r="E8" s="45">
        <f t="shared" si="3"/>
        <v>0.3333333333</v>
      </c>
      <c r="F8" s="32" t="s">
        <v>272</v>
      </c>
      <c r="G8" s="65" t="s">
        <v>27</v>
      </c>
      <c r="H8" s="16">
        <f t="shared" si="4"/>
        <v>1</v>
      </c>
      <c r="I8" s="45">
        <f t="shared" si="5"/>
        <v>1</v>
      </c>
      <c r="J8" s="32"/>
      <c r="K8" s="56" t="str">
        <f t="shared" si="6"/>
        <v/>
      </c>
      <c r="L8" s="16">
        <f t="shared" si="7"/>
        <v>0</v>
      </c>
      <c r="M8" s="45" t="str">
        <f t="shared" si="8"/>
        <v/>
      </c>
      <c r="N8" s="32"/>
      <c r="O8" s="56" t="str">
        <f t="shared" si="9"/>
        <v/>
      </c>
      <c r="P8" s="16">
        <f t="shared" si="10"/>
        <v>0</v>
      </c>
      <c r="Q8" s="45" t="str">
        <f t="shared" si="11"/>
        <v/>
      </c>
    </row>
    <row r="9">
      <c r="A9" s="55">
        <f t="shared" si="1"/>
        <v>4</v>
      </c>
      <c r="B9" s="32" t="s">
        <v>273</v>
      </c>
      <c r="C9" s="56" t="s">
        <v>29</v>
      </c>
      <c r="D9" s="16">
        <f t="shared" si="2"/>
        <v>0.25</v>
      </c>
      <c r="E9" s="45" t="str">
        <f t="shared" si="3"/>
        <v/>
      </c>
      <c r="F9" s="32" t="s">
        <v>274</v>
      </c>
      <c r="G9" s="56" t="s">
        <v>29</v>
      </c>
      <c r="H9" s="16">
        <f t="shared" si="4"/>
        <v>0.75</v>
      </c>
      <c r="I9" s="45" t="str">
        <f t="shared" si="5"/>
        <v/>
      </c>
      <c r="J9" s="32"/>
      <c r="K9" s="56" t="str">
        <f t="shared" si="6"/>
        <v/>
      </c>
      <c r="L9" s="16">
        <f t="shared" si="7"/>
        <v>0</v>
      </c>
      <c r="M9" s="45" t="str">
        <f t="shared" si="8"/>
        <v/>
      </c>
      <c r="N9" s="32"/>
      <c r="O9" s="56" t="str">
        <f t="shared" si="9"/>
        <v/>
      </c>
      <c r="P9" s="16">
        <f t="shared" si="10"/>
        <v>0</v>
      </c>
      <c r="Q9" s="45" t="str">
        <f t="shared" si="11"/>
        <v/>
      </c>
    </row>
    <row r="10">
      <c r="A10" s="55">
        <f t="shared" si="1"/>
        <v>5</v>
      </c>
      <c r="B10" s="32" t="s">
        <v>275</v>
      </c>
      <c r="C10" s="56" t="s">
        <v>29</v>
      </c>
      <c r="D10" s="16">
        <f t="shared" si="2"/>
        <v>0.2</v>
      </c>
      <c r="E10" s="45" t="str">
        <f t="shared" si="3"/>
        <v/>
      </c>
      <c r="F10" s="32" t="s">
        <v>276</v>
      </c>
      <c r="G10" s="56" t="s">
        <v>27</v>
      </c>
      <c r="H10" s="16">
        <f t="shared" si="4"/>
        <v>0.8</v>
      </c>
      <c r="I10" s="45">
        <f t="shared" si="5"/>
        <v>0.8</v>
      </c>
      <c r="J10" s="32"/>
      <c r="K10" s="56" t="str">
        <f t="shared" si="6"/>
        <v/>
      </c>
      <c r="L10" s="16">
        <f t="shared" si="7"/>
        <v>0</v>
      </c>
      <c r="M10" s="45" t="str">
        <f t="shared" si="8"/>
        <v/>
      </c>
      <c r="N10" s="32"/>
      <c r="O10" s="56" t="str">
        <f t="shared" si="9"/>
        <v/>
      </c>
      <c r="P10" s="16">
        <f t="shared" si="10"/>
        <v>0</v>
      </c>
      <c r="Q10" s="45" t="str">
        <f t="shared" si="11"/>
        <v/>
      </c>
    </row>
    <row r="11">
      <c r="A11" s="55">
        <f t="shared" si="1"/>
        <v>6</v>
      </c>
      <c r="B11" s="32" t="s">
        <v>271</v>
      </c>
      <c r="C11" s="56" t="s">
        <v>27</v>
      </c>
      <c r="D11" s="16">
        <f t="shared" si="2"/>
        <v>0.3333333333</v>
      </c>
      <c r="E11" s="45">
        <f t="shared" si="3"/>
        <v>0.3333333333</v>
      </c>
      <c r="F11" s="32" t="s">
        <v>277</v>
      </c>
      <c r="G11" s="65" t="s">
        <v>27</v>
      </c>
      <c r="H11" s="16">
        <f t="shared" si="4"/>
        <v>0.8333333333</v>
      </c>
      <c r="I11" s="45">
        <f t="shared" si="5"/>
        <v>0.8333333333</v>
      </c>
      <c r="J11" s="32"/>
      <c r="K11" s="56" t="str">
        <f t="shared" si="6"/>
        <v/>
      </c>
      <c r="L11" s="16">
        <f t="shared" si="7"/>
        <v>0</v>
      </c>
      <c r="M11" s="45" t="str">
        <f t="shared" si="8"/>
        <v/>
      </c>
      <c r="N11" s="32"/>
      <c r="O11" s="56" t="str">
        <f t="shared" si="9"/>
        <v/>
      </c>
      <c r="P11" s="16">
        <f t="shared" si="10"/>
        <v>0</v>
      </c>
      <c r="Q11" s="45" t="str">
        <f t="shared" si="11"/>
        <v/>
      </c>
    </row>
    <row r="12">
      <c r="A12" s="55">
        <f t="shared" si="1"/>
        <v>7</v>
      </c>
      <c r="B12" s="32" t="s">
        <v>278</v>
      </c>
      <c r="C12" s="56" t="s">
        <v>27</v>
      </c>
      <c r="D12" s="16">
        <f t="shared" si="2"/>
        <v>0.4285714286</v>
      </c>
      <c r="E12" s="45">
        <f t="shared" si="3"/>
        <v>0.4285714286</v>
      </c>
      <c r="F12" s="32" t="s">
        <v>279</v>
      </c>
      <c r="G12" s="65" t="s">
        <v>27</v>
      </c>
      <c r="H12" s="16">
        <f t="shared" si="4"/>
        <v>0.8571428571</v>
      </c>
      <c r="I12" s="45">
        <f t="shared" si="5"/>
        <v>0.8571428571</v>
      </c>
      <c r="J12" s="32"/>
      <c r="K12" s="56" t="str">
        <f t="shared" si="6"/>
        <v/>
      </c>
      <c r="L12" s="16">
        <f t="shared" si="7"/>
        <v>0</v>
      </c>
      <c r="M12" s="45" t="str">
        <f t="shared" si="8"/>
        <v/>
      </c>
      <c r="N12" s="32"/>
      <c r="O12" s="56" t="str">
        <f t="shared" si="9"/>
        <v/>
      </c>
      <c r="P12" s="16">
        <f t="shared" si="10"/>
        <v>0</v>
      </c>
      <c r="Q12" s="45" t="str">
        <f t="shared" si="11"/>
        <v/>
      </c>
    </row>
    <row r="13">
      <c r="A13" s="55">
        <f t="shared" si="1"/>
        <v>8</v>
      </c>
      <c r="B13" s="32" t="s">
        <v>280</v>
      </c>
      <c r="C13" s="56" t="s">
        <v>27</v>
      </c>
      <c r="D13" s="16">
        <f t="shared" si="2"/>
        <v>0.5</v>
      </c>
      <c r="E13" s="45">
        <f t="shared" si="3"/>
        <v>0.5</v>
      </c>
      <c r="F13" s="32" t="s">
        <v>281</v>
      </c>
      <c r="G13" s="56" t="s">
        <v>29</v>
      </c>
      <c r="H13" s="16">
        <f t="shared" si="4"/>
        <v>0.75</v>
      </c>
      <c r="I13" s="45" t="str">
        <f t="shared" si="5"/>
        <v/>
      </c>
      <c r="J13" s="32"/>
      <c r="K13" s="56" t="str">
        <f t="shared" si="6"/>
        <v/>
      </c>
      <c r="L13" s="16">
        <f t="shared" si="7"/>
        <v>0</v>
      </c>
      <c r="M13" s="45" t="str">
        <f t="shared" si="8"/>
        <v/>
      </c>
      <c r="N13" s="32"/>
      <c r="O13" s="56" t="str">
        <f t="shared" si="9"/>
        <v/>
      </c>
      <c r="P13" s="16">
        <f t="shared" si="10"/>
        <v>0</v>
      </c>
      <c r="Q13" s="45" t="str">
        <f t="shared" si="11"/>
        <v/>
      </c>
    </row>
    <row r="14">
      <c r="A14" s="55">
        <f t="shared" si="1"/>
        <v>9</v>
      </c>
      <c r="B14" s="32" t="s">
        <v>282</v>
      </c>
      <c r="C14" s="56" t="s">
        <v>29</v>
      </c>
      <c r="D14" s="16">
        <f t="shared" si="2"/>
        <v>0.4444444444</v>
      </c>
      <c r="E14" s="45" t="str">
        <f t="shared" si="3"/>
        <v/>
      </c>
      <c r="F14" s="32" t="s">
        <v>283</v>
      </c>
      <c r="G14" s="65" t="s">
        <v>27</v>
      </c>
      <c r="H14" s="16">
        <f t="shared" si="4"/>
        <v>0.7777777778</v>
      </c>
      <c r="I14" s="45">
        <f t="shared" si="5"/>
        <v>0.7777777778</v>
      </c>
      <c r="J14" s="32"/>
      <c r="K14" s="56" t="str">
        <f t="shared" si="6"/>
        <v/>
      </c>
      <c r="L14" s="16">
        <f t="shared" si="7"/>
        <v>0</v>
      </c>
      <c r="M14" s="45" t="str">
        <f t="shared" si="8"/>
        <v/>
      </c>
      <c r="N14" s="32"/>
      <c r="O14" s="56" t="str">
        <f t="shared" si="9"/>
        <v/>
      </c>
      <c r="P14" s="16">
        <f t="shared" si="10"/>
        <v>0</v>
      </c>
      <c r="Q14" s="45" t="str">
        <f t="shared" si="11"/>
        <v/>
      </c>
    </row>
    <row r="15">
      <c r="A15" s="55">
        <f t="shared" si="1"/>
        <v>10</v>
      </c>
      <c r="B15" s="32" t="s">
        <v>284</v>
      </c>
      <c r="C15" s="56" t="s">
        <v>29</v>
      </c>
      <c r="D15" s="16">
        <f t="shared" si="2"/>
        <v>0.4</v>
      </c>
      <c r="E15" s="45" t="str">
        <f t="shared" si="3"/>
        <v/>
      </c>
      <c r="F15" s="32" t="s">
        <v>285</v>
      </c>
      <c r="G15" s="65" t="s">
        <v>27</v>
      </c>
      <c r="H15" s="16">
        <f t="shared" si="4"/>
        <v>0.8</v>
      </c>
      <c r="I15" s="45">
        <f t="shared" si="5"/>
        <v>0.8</v>
      </c>
      <c r="J15" s="32"/>
      <c r="K15" s="56" t="str">
        <f t="shared" si="6"/>
        <v/>
      </c>
      <c r="L15" s="16">
        <f t="shared" si="7"/>
        <v>0</v>
      </c>
      <c r="M15" s="45" t="str">
        <f t="shared" si="8"/>
        <v/>
      </c>
      <c r="N15" s="32"/>
      <c r="O15" s="56" t="str">
        <f t="shared" si="9"/>
        <v/>
      </c>
      <c r="P15" s="16">
        <f t="shared" si="10"/>
        <v>0</v>
      </c>
      <c r="Q15" s="45" t="str">
        <f t="shared" si="11"/>
        <v/>
      </c>
    </row>
    <row r="16">
      <c r="A16" s="55">
        <f t="shared" si="1"/>
        <v>11</v>
      </c>
      <c r="B16" s="32" t="s">
        <v>286</v>
      </c>
      <c r="C16" s="56" t="s">
        <v>27</v>
      </c>
      <c r="D16" s="16">
        <f t="shared" si="2"/>
        <v>0.4545454545</v>
      </c>
      <c r="E16" s="45">
        <f t="shared" si="3"/>
        <v>0.4545454545</v>
      </c>
      <c r="F16" s="32" t="s">
        <v>39</v>
      </c>
      <c r="G16" s="56" t="s">
        <v>29</v>
      </c>
      <c r="H16" s="16">
        <f t="shared" si="4"/>
        <v>0.7272727273</v>
      </c>
      <c r="I16" s="45" t="str">
        <f t="shared" si="5"/>
        <v/>
      </c>
      <c r="J16" s="32"/>
      <c r="K16" s="56" t="str">
        <f t="shared" si="6"/>
        <v/>
      </c>
      <c r="L16" s="16">
        <f t="shared" si="7"/>
        <v>0</v>
      </c>
      <c r="M16" s="45" t="str">
        <f t="shared" si="8"/>
        <v/>
      </c>
      <c r="N16" s="32"/>
      <c r="O16" s="56" t="str">
        <f t="shared" si="9"/>
        <v/>
      </c>
      <c r="P16" s="16">
        <f t="shared" si="10"/>
        <v>0</v>
      </c>
      <c r="Q16" s="45" t="str">
        <f t="shared" si="11"/>
        <v/>
      </c>
    </row>
    <row r="17">
      <c r="A17" s="55">
        <f t="shared" si="1"/>
        <v>12</v>
      </c>
      <c r="B17" s="32" t="s">
        <v>287</v>
      </c>
      <c r="C17" s="56" t="s">
        <v>29</v>
      </c>
      <c r="D17" s="16">
        <f t="shared" si="2"/>
        <v>0.4166666667</v>
      </c>
      <c r="E17" s="45" t="str">
        <f t="shared" si="3"/>
        <v/>
      </c>
      <c r="F17" s="32" t="s">
        <v>288</v>
      </c>
      <c r="G17" s="56" t="s">
        <v>29</v>
      </c>
      <c r="H17" s="16">
        <f t="shared" si="4"/>
        <v>0.6666666667</v>
      </c>
      <c r="I17" s="45" t="str">
        <f t="shared" si="5"/>
        <v/>
      </c>
      <c r="J17" s="32"/>
      <c r="K17" s="56" t="str">
        <f t="shared" si="6"/>
        <v/>
      </c>
      <c r="L17" s="16">
        <f t="shared" si="7"/>
        <v>0</v>
      </c>
      <c r="M17" s="45" t="str">
        <f t="shared" si="8"/>
        <v/>
      </c>
      <c r="N17" s="32"/>
      <c r="O17" s="56" t="str">
        <f t="shared" si="9"/>
        <v/>
      </c>
      <c r="P17" s="16">
        <f t="shared" si="10"/>
        <v>0</v>
      </c>
      <c r="Q17" s="45" t="str">
        <f t="shared" si="11"/>
        <v/>
      </c>
    </row>
    <row r="18">
      <c r="A18" s="55">
        <f t="shared" si="1"/>
        <v>13</v>
      </c>
      <c r="B18" s="32" t="s">
        <v>289</v>
      </c>
      <c r="C18" s="56" t="s">
        <v>27</v>
      </c>
      <c r="D18" s="16">
        <f t="shared" si="2"/>
        <v>0.4615384615</v>
      </c>
      <c r="E18" s="45">
        <f t="shared" si="3"/>
        <v>0.4615384615</v>
      </c>
      <c r="F18" s="32" t="s">
        <v>290</v>
      </c>
      <c r="G18" s="56" t="s">
        <v>29</v>
      </c>
      <c r="H18" s="16">
        <f t="shared" si="4"/>
        <v>0.6153846154</v>
      </c>
      <c r="I18" s="45" t="str">
        <f t="shared" si="5"/>
        <v/>
      </c>
      <c r="J18" s="32"/>
      <c r="K18" s="56" t="str">
        <f t="shared" si="6"/>
        <v/>
      </c>
      <c r="L18" s="16">
        <f t="shared" si="7"/>
        <v>0</v>
      </c>
      <c r="M18" s="45" t="str">
        <f t="shared" si="8"/>
        <v/>
      </c>
      <c r="N18" s="32"/>
      <c r="O18" s="56" t="str">
        <f t="shared" si="9"/>
        <v/>
      </c>
      <c r="P18" s="16">
        <f t="shared" si="10"/>
        <v>0</v>
      </c>
      <c r="Q18" s="45" t="str">
        <f t="shared" si="11"/>
        <v/>
      </c>
    </row>
    <row r="19">
      <c r="A19" s="55">
        <f t="shared" si="1"/>
        <v>14</v>
      </c>
      <c r="B19" s="32" t="s">
        <v>291</v>
      </c>
      <c r="C19" s="56" t="s">
        <v>27</v>
      </c>
      <c r="D19" s="16">
        <f t="shared" si="2"/>
        <v>0.5</v>
      </c>
      <c r="E19" s="45">
        <f t="shared" si="3"/>
        <v>0.5</v>
      </c>
      <c r="F19" s="32" t="s">
        <v>292</v>
      </c>
      <c r="G19" s="56" t="s">
        <v>29</v>
      </c>
      <c r="H19" s="16">
        <f t="shared" si="4"/>
        <v>0.5714285714</v>
      </c>
      <c r="I19" s="45" t="str">
        <f t="shared" si="5"/>
        <v/>
      </c>
      <c r="J19" s="32"/>
      <c r="K19" s="56" t="str">
        <f t="shared" si="6"/>
        <v/>
      </c>
      <c r="L19" s="16">
        <f t="shared" si="7"/>
        <v>0</v>
      </c>
      <c r="M19" s="45" t="str">
        <f t="shared" si="8"/>
        <v/>
      </c>
      <c r="N19" s="32"/>
      <c r="O19" s="56" t="str">
        <f t="shared" si="9"/>
        <v/>
      </c>
      <c r="P19" s="16">
        <f t="shared" si="10"/>
        <v>0</v>
      </c>
      <c r="Q19" s="45" t="str">
        <f t="shared" si="11"/>
        <v/>
      </c>
    </row>
    <row r="20">
      <c r="A20" s="55">
        <f t="shared" si="1"/>
        <v>15</v>
      </c>
      <c r="B20" s="32" t="s">
        <v>293</v>
      </c>
      <c r="C20" s="56" t="s">
        <v>27</v>
      </c>
      <c r="D20" s="16">
        <f t="shared" si="2"/>
        <v>0.5333333333</v>
      </c>
      <c r="E20" s="45">
        <f t="shared" si="3"/>
        <v>0.5333333333</v>
      </c>
      <c r="F20" s="32" t="s">
        <v>294</v>
      </c>
      <c r="G20" s="56" t="s">
        <v>29</v>
      </c>
      <c r="H20" s="16">
        <f t="shared" si="4"/>
        <v>0.5333333333</v>
      </c>
      <c r="I20" s="45" t="str">
        <f t="shared" si="5"/>
        <v/>
      </c>
      <c r="J20" s="32"/>
      <c r="K20" s="56" t="str">
        <f t="shared" si="6"/>
        <v/>
      </c>
      <c r="L20" s="16">
        <f t="shared" si="7"/>
        <v>0</v>
      </c>
      <c r="M20" s="45" t="str">
        <f t="shared" si="8"/>
        <v/>
      </c>
      <c r="N20" s="32"/>
      <c r="O20" s="56" t="str">
        <f t="shared" si="9"/>
        <v/>
      </c>
      <c r="P20" s="16">
        <f t="shared" si="10"/>
        <v>0</v>
      </c>
      <c r="Q20" s="45" t="str">
        <f t="shared" si="11"/>
        <v/>
      </c>
    </row>
    <row r="21">
      <c r="A21" s="55">
        <f t="shared" si="1"/>
        <v>16</v>
      </c>
      <c r="B21" s="32" t="s">
        <v>272</v>
      </c>
      <c r="C21" s="65" t="s">
        <v>27</v>
      </c>
      <c r="D21" s="16">
        <f t="shared" si="2"/>
        <v>0.5625</v>
      </c>
      <c r="E21" s="45">
        <f t="shared" si="3"/>
        <v>0.5625</v>
      </c>
      <c r="F21" s="32" t="s">
        <v>295</v>
      </c>
      <c r="G21" s="56" t="s">
        <v>29</v>
      </c>
      <c r="H21" s="16">
        <f t="shared" si="4"/>
        <v>0.5</v>
      </c>
      <c r="I21" s="45" t="str">
        <f t="shared" si="5"/>
        <v/>
      </c>
      <c r="J21" s="32"/>
      <c r="K21" s="56" t="str">
        <f t="shared" si="6"/>
        <v/>
      </c>
      <c r="L21" s="16">
        <f t="shared" si="7"/>
        <v>0</v>
      </c>
      <c r="M21" s="45" t="str">
        <f t="shared" si="8"/>
        <v/>
      </c>
      <c r="N21" s="32"/>
      <c r="O21" s="56" t="str">
        <f t="shared" si="9"/>
        <v/>
      </c>
      <c r="P21" s="16">
        <f t="shared" si="10"/>
        <v>0</v>
      </c>
      <c r="Q21" s="45" t="str">
        <f t="shared" si="11"/>
        <v/>
      </c>
    </row>
    <row r="22">
      <c r="A22" s="55">
        <f t="shared" si="1"/>
        <v>17</v>
      </c>
      <c r="B22" s="32" t="s">
        <v>296</v>
      </c>
      <c r="C22" s="56" t="s">
        <v>27</v>
      </c>
      <c r="D22" s="16">
        <f t="shared" si="2"/>
        <v>0.5882352941</v>
      </c>
      <c r="E22" s="45">
        <f t="shared" si="3"/>
        <v>0.5882352941</v>
      </c>
      <c r="F22" s="32" t="s">
        <v>297</v>
      </c>
      <c r="G22" s="56" t="s">
        <v>29</v>
      </c>
      <c r="H22" s="16">
        <f t="shared" si="4"/>
        <v>0.4705882353</v>
      </c>
      <c r="I22" s="45" t="str">
        <f t="shared" si="5"/>
        <v/>
      </c>
      <c r="J22" s="32"/>
      <c r="K22" s="56" t="str">
        <f t="shared" si="6"/>
        <v/>
      </c>
      <c r="L22" s="16">
        <f t="shared" si="7"/>
        <v>0</v>
      </c>
      <c r="M22" s="45" t="str">
        <f t="shared" si="8"/>
        <v/>
      </c>
      <c r="N22" s="32"/>
      <c r="O22" s="56" t="str">
        <f t="shared" si="9"/>
        <v/>
      </c>
      <c r="P22" s="16">
        <f t="shared" si="10"/>
        <v>0</v>
      </c>
      <c r="Q22" s="45" t="str">
        <f t="shared" si="11"/>
        <v/>
      </c>
    </row>
    <row r="23">
      <c r="A23" s="55">
        <f t="shared" si="1"/>
        <v>18</v>
      </c>
      <c r="B23" s="32" t="s">
        <v>276</v>
      </c>
      <c r="C23" s="56" t="s">
        <v>27</v>
      </c>
      <c r="D23" s="16">
        <f t="shared" si="2"/>
        <v>0.6111111111</v>
      </c>
      <c r="E23" s="45">
        <f t="shared" si="3"/>
        <v>0.6111111111</v>
      </c>
      <c r="F23" s="32" t="s">
        <v>298</v>
      </c>
      <c r="G23" s="56" t="s">
        <v>29</v>
      </c>
      <c r="H23" s="16">
        <f t="shared" si="4"/>
        <v>0.4444444444</v>
      </c>
      <c r="I23" s="45" t="str">
        <f t="shared" si="5"/>
        <v/>
      </c>
      <c r="J23" s="32"/>
      <c r="K23" s="56" t="str">
        <f t="shared" si="6"/>
        <v/>
      </c>
      <c r="L23" s="16">
        <f t="shared" si="7"/>
        <v>0</v>
      </c>
      <c r="M23" s="45" t="str">
        <f t="shared" si="8"/>
        <v/>
      </c>
      <c r="N23" s="32"/>
      <c r="O23" s="56" t="str">
        <f t="shared" si="9"/>
        <v/>
      </c>
      <c r="P23" s="16">
        <f t="shared" si="10"/>
        <v>0</v>
      </c>
      <c r="Q23" s="45" t="str">
        <f t="shared" si="11"/>
        <v/>
      </c>
    </row>
    <row r="24">
      <c r="A24" s="55">
        <f t="shared" si="1"/>
        <v>19</v>
      </c>
      <c r="B24" s="32" t="s">
        <v>299</v>
      </c>
      <c r="C24" s="56" t="s">
        <v>27</v>
      </c>
      <c r="D24" s="16">
        <f t="shared" si="2"/>
        <v>0.6315789474</v>
      </c>
      <c r="E24" s="45">
        <f t="shared" si="3"/>
        <v>0.6315789474</v>
      </c>
      <c r="F24" s="32" t="s">
        <v>300</v>
      </c>
      <c r="G24" s="65" t="s">
        <v>27</v>
      </c>
      <c r="H24" s="16">
        <f t="shared" si="4"/>
        <v>0.4736842105</v>
      </c>
      <c r="I24" s="45">
        <f t="shared" si="5"/>
        <v>0.4736842105</v>
      </c>
      <c r="J24" s="32"/>
      <c r="K24" s="56" t="str">
        <f t="shared" si="6"/>
        <v/>
      </c>
      <c r="L24" s="16">
        <f t="shared" si="7"/>
        <v>0</v>
      </c>
      <c r="M24" s="45" t="str">
        <f t="shared" si="8"/>
        <v/>
      </c>
      <c r="N24" s="32"/>
      <c r="O24" s="56" t="str">
        <f t="shared" si="9"/>
        <v/>
      </c>
      <c r="P24" s="16">
        <f t="shared" si="10"/>
        <v>0</v>
      </c>
      <c r="Q24" s="45" t="str">
        <f t="shared" si="11"/>
        <v/>
      </c>
    </row>
    <row r="25">
      <c r="A25" s="55">
        <f t="shared" si="1"/>
        <v>20</v>
      </c>
      <c r="B25" s="32" t="s">
        <v>78</v>
      </c>
      <c r="C25" s="56" t="s">
        <v>29</v>
      </c>
      <c r="D25" s="16">
        <f t="shared" si="2"/>
        <v>0.6</v>
      </c>
      <c r="E25" s="45" t="str">
        <f t="shared" si="3"/>
        <v/>
      </c>
      <c r="F25" s="32" t="s">
        <v>301</v>
      </c>
      <c r="G25" s="56" t="s">
        <v>29</v>
      </c>
      <c r="H25" s="16">
        <f t="shared" si="4"/>
        <v>0.45</v>
      </c>
      <c r="I25" s="45" t="str">
        <f t="shared" si="5"/>
        <v/>
      </c>
      <c r="J25" s="32"/>
      <c r="K25" s="56" t="str">
        <f t="shared" si="6"/>
        <v/>
      </c>
      <c r="L25" s="16">
        <f t="shared" si="7"/>
        <v>0</v>
      </c>
      <c r="M25" s="45" t="str">
        <f t="shared" si="8"/>
        <v/>
      </c>
      <c r="N25" s="32"/>
      <c r="O25" s="56" t="str">
        <f t="shared" si="9"/>
        <v/>
      </c>
      <c r="P25" s="16">
        <f t="shared" si="10"/>
        <v>0</v>
      </c>
      <c r="Q25" s="45" t="str">
        <f t="shared" si="11"/>
        <v/>
      </c>
    </row>
    <row r="26">
      <c r="A26" s="55">
        <f t="shared" si="1"/>
        <v>21</v>
      </c>
      <c r="B26" s="32" t="s">
        <v>302</v>
      </c>
      <c r="C26" s="56" t="s">
        <v>29</v>
      </c>
      <c r="D26" s="16">
        <f t="shared" si="2"/>
        <v>0.5714285714</v>
      </c>
      <c r="E26" s="45" t="str">
        <f t="shared" si="3"/>
        <v/>
      </c>
      <c r="F26" s="32" t="s">
        <v>303</v>
      </c>
      <c r="G26" s="65" t="s">
        <v>27</v>
      </c>
      <c r="H26" s="16">
        <f t="shared" si="4"/>
        <v>0.4761904762</v>
      </c>
      <c r="I26" s="45">
        <f t="shared" si="5"/>
        <v>0.4761904762</v>
      </c>
      <c r="J26" s="32"/>
      <c r="K26" s="56" t="str">
        <f t="shared" si="6"/>
        <v/>
      </c>
      <c r="L26" s="16">
        <f t="shared" si="7"/>
        <v>0</v>
      </c>
      <c r="M26" s="45" t="str">
        <f t="shared" si="8"/>
        <v/>
      </c>
      <c r="N26" s="32"/>
      <c r="O26" s="56" t="str">
        <f t="shared" si="9"/>
        <v/>
      </c>
      <c r="P26" s="16">
        <f t="shared" si="10"/>
        <v>0</v>
      </c>
      <c r="Q26" s="45" t="str">
        <f t="shared" si="11"/>
        <v/>
      </c>
    </row>
    <row r="27">
      <c r="A27" s="55">
        <f t="shared" si="1"/>
        <v>22</v>
      </c>
      <c r="B27" s="32" t="s">
        <v>274</v>
      </c>
      <c r="C27" s="56" t="s">
        <v>29</v>
      </c>
      <c r="D27" s="16">
        <f t="shared" si="2"/>
        <v>0.5454545455</v>
      </c>
      <c r="E27" s="45" t="str">
        <f t="shared" si="3"/>
        <v/>
      </c>
      <c r="F27" s="32" t="s">
        <v>26</v>
      </c>
      <c r="G27" s="56" t="s">
        <v>29</v>
      </c>
      <c r="H27" s="16">
        <f t="shared" si="4"/>
        <v>0.4545454545</v>
      </c>
      <c r="I27" s="45" t="str">
        <f t="shared" si="5"/>
        <v/>
      </c>
      <c r="J27" s="32"/>
      <c r="K27" s="56" t="str">
        <f t="shared" si="6"/>
        <v/>
      </c>
      <c r="L27" s="16">
        <f t="shared" si="7"/>
        <v>0</v>
      </c>
      <c r="M27" s="45" t="str">
        <f t="shared" si="8"/>
        <v/>
      </c>
      <c r="N27" s="32"/>
      <c r="O27" s="56" t="str">
        <f t="shared" si="9"/>
        <v/>
      </c>
      <c r="P27" s="16">
        <f t="shared" si="10"/>
        <v>0</v>
      </c>
      <c r="Q27" s="45" t="str">
        <f t="shared" si="11"/>
        <v/>
      </c>
    </row>
    <row r="28">
      <c r="A28" s="55">
        <f t="shared" si="1"/>
        <v>23</v>
      </c>
      <c r="B28" s="32" t="s">
        <v>304</v>
      </c>
      <c r="C28" s="56" t="s">
        <v>27</v>
      </c>
      <c r="D28" s="16">
        <f t="shared" si="2"/>
        <v>0.5652173913</v>
      </c>
      <c r="E28" s="45">
        <f t="shared" si="3"/>
        <v>0.5652173913</v>
      </c>
      <c r="F28" s="32" t="s">
        <v>305</v>
      </c>
      <c r="G28" s="65" t="s">
        <v>27</v>
      </c>
      <c r="H28" s="16">
        <f t="shared" si="4"/>
        <v>0.4782608696</v>
      </c>
      <c r="I28" s="45">
        <f t="shared" si="5"/>
        <v>0.4782608696</v>
      </c>
      <c r="J28" s="32"/>
      <c r="K28" s="56" t="str">
        <f t="shared" si="6"/>
        <v/>
      </c>
      <c r="L28" s="16">
        <f t="shared" si="7"/>
        <v>0</v>
      </c>
      <c r="M28" s="45" t="str">
        <f t="shared" si="8"/>
        <v/>
      </c>
      <c r="N28" s="32"/>
      <c r="O28" s="56" t="str">
        <f t="shared" si="9"/>
        <v/>
      </c>
      <c r="P28" s="16">
        <f t="shared" si="10"/>
        <v>0</v>
      </c>
      <c r="Q28" s="45" t="str">
        <f t="shared" si="11"/>
        <v/>
      </c>
    </row>
    <row r="29">
      <c r="A29" s="55">
        <f t="shared" si="1"/>
        <v>24</v>
      </c>
      <c r="B29" s="32" t="s">
        <v>306</v>
      </c>
      <c r="C29" s="56" t="s">
        <v>27</v>
      </c>
      <c r="D29" s="16">
        <f t="shared" si="2"/>
        <v>0.5833333333</v>
      </c>
      <c r="E29" s="45">
        <f t="shared" si="3"/>
        <v>0.5833333333</v>
      </c>
      <c r="F29" s="32" t="s">
        <v>307</v>
      </c>
      <c r="G29" s="56" t="s">
        <v>27</v>
      </c>
      <c r="H29" s="16">
        <f t="shared" si="4"/>
        <v>0.5</v>
      </c>
      <c r="I29" s="45">
        <f t="shared" si="5"/>
        <v>0.5</v>
      </c>
      <c r="J29" s="32"/>
      <c r="K29" s="56" t="str">
        <f t="shared" si="6"/>
        <v/>
      </c>
      <c r="L29" s="16">
        <f t="shared" si="7"/>
        <v>0</v>
      </c>
      <c r="M29" s="45" t="str">
        <f t="shared" si="8"/>
        <v/>
      </c>
      <c r="N29" s="32"/>
      <c r="O29" s="56" t="str">
        <f t="shared" si="9"/>
        <v/>
      </c>
      <c r="P29" s="16">
        <f t="shared" si="10"/>
        <v>0</v>
      </c>
      <c r="Q29" s="45" t="str">
        <f t="shared" si="11"/>
        <v/>
      </c>
    </row>
    <row r="30">
      <c r="A30" s="55">
        <f t="shared" si="1"/>
        <v>25</v>
      </c>
      <c r="B30" s="32" t="s">
        <v>308</v>
      </c>
      <c r="C30" s="56" t="s">
        <v>29</v>
      </c>
      <c r="D30" s="16">
        <f t="shared" si="2"/>
        <v>0.56</v>
      </c>
      <c r="E30" s="45" t="str">
        <f t="shared" si="3"/>
        <v/>
      </c>
      <c r="F30" s="32" t="s">
        <v>106</v>
      </c>
      <c r="G30" s="56" t="s">
        <v>29</v>
      </c>
      <c r="H30" s="16">
        <f t="shared" si="4"/>
        <v>0.48</v>
      </c>
      <c r="I30" s="45" t="str">
        <f t="shared" si="5"/>
        <v/>
      </c>
      <c r="J30" s="32"/>
      <c r="K30" s="56" t="str">
        <f t="shared" si="6"/>
        <v/>
      </c>
      <c r="L30" s="16">
        <f t="shared" si="7"/>
        <v>0</v>
      </c>
      <c r="M30" s="45" t="str">
        <f t="shared" si="8"/>
        <v/>
      </c>
      <c r="N30" s="32"/>
      <c r="O30" s="56" t="str">
        <f t="shared" si="9"/>
        <v/>
      </c>
      <c r="P30" s="16">
        <f t="shared" si="10"/>
        <v>0</v>
      </c>
      <c r="Q30" s="45" t="str">
        <f t="shared" si="11"/>
        <v/>
      </c>
    </row>
    <row r="31">
      <c r="A31" s="55">
        <f t="shared" si="1"/>
        <v>26</v>
      </c>
      <c r="B31" s="32" t="s">
        <v>309</v>
      </c>
      <c r="C31" s="56" t="s">
        <v>29</v>
      </c>
      <c r="D31" s="16">
        <f t="shared" si="2"/>
        <v>0.5384615385</v>
      </c>
      <c r="E31" s="45" t="str">
        <f t="shared" si="3"/>
        <v/>
      </c>
      <c r="F31" s="32" t="s">
        <v>310</v>
      </c>
      <c r="G31" s="65" t="s">
        <v>27</v>
      </c>
      <c r="H31" s="16">
        <f t="shared" si="4"/>
        <v>0.5</v>
      </c>
      <c r="I31" s="45">
        <f t="shared" si="5"/>
        <v>0.5</v>
      </c>
      <c r="J31" s="32"/>
      <c r="K31" s="56" t="str">
        <f t="shared" si="6"/>
        <v/>
      </c>
      <c r="L31" s="16">
        <f t="shared" si="7"/>
        <v>0</v>
      </c>
      <c r="M31" s="45" t="str">
        <f t="shared" si="8"/>
        <v/>
      </c>
      <c r="N31" s="32"/>
      <c r="O31" s="56" t="str">
        <f t="shared" si="9"/>
        <v/>
      </c>
      <c r="P31" s="16">
        <f t="shared" si="10"/>
        <v>0</v>
      </c>
      <c r="Q31" s="45" t="str">
        <f t="shared" si="11"/>
        <v/>
      </c>
    </row>
    <row r="32">
      <c r="A32" s="55">
        <f t="shared" si="1"/>
        <v>27</v>
      </c>
      <c r="B32" s="32" t="s">
        <v>311</v>
      </c>
      <c r="C32" s="56" t="s">
        <v>29</v>
      </c>
      <c r="D32" s="16">
        <f t="shared" si="2"/>
        <v>0.5185185185</v>
      </c>
      <c r="E32" s="45" t="str">
        <f t="shared" si="3"/>
        <v/>
      </c>
      <c r="F32" s="32" t="s">
        <v>312</v>
      </c>
      <c r="G32" s="56" t="s">
        <v>29</v>
      </c>
      <c r="H32" s="16">
        <f t="shared" si="4"/>
        <v>0.4814814815</v>
      </c>
      <c r="I32" s="45" t="str">
        <f t="shared" si="5"/>
        <v/>
      </c>
      <c r="J32" s="32"/>
      <c r="K32" s="56" t="str">
        <f t="shared" si="6"/>
        <v/>
      </c>
      <c r="L32" s="16">
        <f t="shared" si="7"/>
        <v>0</v>
      </c>
      <c r="M32" s="45" t="str">
        <f t="shared" si="8"/>
        <v/>
      </c>
      <c r="N32" s="32"/>
      <c r="O32" s="56" t="str">
        <f t="shared" si="9"/>
        <v/>
      </c>
      <c r="P32" s="16">
        <f t="shared" si="10"/>
        <v>0</v>
      </c>
      <c r="Q32" s="45" t="str">
        <f t="shared" si="11"/>
        <v/>
      </c>
    </row>
    <row r="33">
      <c r="A33" s="55">
        <f t="shared" si="1"/>
        <v>28</v>
      </c>
      <c r="B33" s="32" t="s">
        <v>313</v>
      </c>
      <c r="C33" s="56" t="s">
        <v>29</v>
      </c>
      <c r="D33" s="16">
        <f t="shared" si="2"/>
        <v>0.5</v>
      </c>
      <c r="E33" s="45" t="str">
        <f t="shared" si="3"/>
        <v/>
      </c>
      <c r="F33" s="32" t="s">
        <v>314</v>
      </c>
      <c r="G33" s="65" t="s">
        <v>27</v>
      </c>
      <c r="H33" s="16">
        <f t="shared" si="4"/>
        <v>0.5</v>
      </c>
      <c r="I33" s="45">
        <f t="shared" si="5"/>
        <v>0.5</v>
      </c>
      <c r="J33" s="32"/>
      <c r="K33" s="56" t="str">
        <f t="shared" si="6"/>
        <v/>
      </c>
      <c r="L33" s="16">
        <f t="shared" si="7"/>
        <v>0</v>
      </c>
      <c r="M33" s="45" t="str">
        <f t="shared" si="8"/>
        <v/>
      </c>
      <c r="N33" s="32"/>
      <c r="O33" s="56" t="str">
        <f t="shared" si="9"/>
        <v/>
      </c>
      <c r="P33" s="16">
        <f t="shared" si="10"/>
        <v>0</v>
      </c>
      <c r="Q33" s="45" t="str">
        <f t="shared" si="11"/>
        <v/>
      </c>
    </row>
    <row r="34">
      <c r="A34" s="55">
        <f t="shared" si="1"/>
        <v>29</v>
      </c>
      <c r="B34" s="32" t="s">
        <v>315</v>
      </c>
      <c r="C34" s="56" t="s">
        <v>29</v>
      </c>
      <c r="D34" s="16">
        <f t="shared" si="2"/>
        <v>0.4827586207</v>
      </c>
      <c r="E34" s="45" t="str">
        <f t="shared" si="3"/>
        <v/>
      </c>
      <c r="F34" s="32" t="s">
        <v>316</v>
      </c>
      <c r="G34" s="56" t="s">
        <v>29</v>
      </c>
      <c r="H34" s="16">
        <f t="shared" si="4"/>
        <v>0.4827586207</v>
      </c>
      <c r="I34" s="45" t="str">
        <f t="shared" si="5"/>
        <v/>
      </c>
      <c r="J34" s="32"/>
      <c r="K34" s="56" t="str">
        <f t="shared" si="6"/>
        <v/>
      </c>
      <c r="L34" s="16">
        <f t="shared" si="7"/>
        <v>0</v>
      </c>
      <c r="M34" s="45" t="str">
        <f t="shared" si="8"/>
        <v/>
      </c>
      <c r="N34" s="32"/>
      <c r="O34" s="56" t="str">
        <f t="shared" si="9"/>
        <v/>
      </c>
      <c r="P34" s="16">
        <f t="shared" si="10"/>
        <v>0</v>
      </c>
      <c r="Q34" s="45" t="str">
        <f t="shared" si="11"/>
        <v/>
      </c>
    </row>
    <row r="35">
      <c r="A35" s="55">
        <f t="shared" si="1"/>
        <v>30</v>
      </c>
      <c r="B35" s="32" t="s">
        <v>317</v>
      </c>
      <c r="C35" s="56" t="s">
        <v>29</v>
      </c>
      <c r="D35" s="16">
        <f t="shared" si="2"/>
        <v>0.4666666667</v>
      </c>
      <c r="E35" s="45" t="str">
        <f t="shared" si="3"/>
        <v/>
      </c>
      <c r="F35" s="32" t="s">
        <v>318</v>
      </c>
      <c r="G35" s="56" t="s">
        <v>29</v>
      </c>
      <c r="H35" s="16">
        <f t="shared" si="4"/>
        <v>0.4666666667</v>
      </c>
      <c r="I35" s="45" t="str">
        <f t="shared" si="5"/>
        <v/>
      </c>
      <c r="J35" s="32"/>
      <c r="K35" s="56" t="str">
        <f t="shared" si="6"/>
        <v/>
      </c>
      <c r="L35" s="16">
        <f t="shared" si="7"/>
        <v>0</v>
      </c>
      <c r="M35" s="45" t="str">
        <f t="shared" si="8"/>
        <v/>
      </c>
      <c r="N35" s="32"/>
      <c r="O35" s="56" t="str">
        <f t="shared" si="9"/>
        <v/>
      </c>
      <c r="P35" s="16">
        <f t="shared" si="10"/>
        <v>0</v>
      </c>
      <c r="Q35" s="45" t="str">
        <f t="shared" si="11"/>
        <v/>
      </c>
    </row>
    <row r="36">
      <c r="A36" s="55">
        <f t="shared" si="1"/>
        <v>31</v>
      </c>
      <c r="B36" s="32" t="s">
        <v>319</v>
      </c>
      <c r="C36" s="56" t="s">
        <v>29</v>
      </c>
      <c r="D36" s="16">
        <f t="shared" si="2"/>
        <v>0.4516129032</v>
      </c>
      <c r="E36" s="45" t="str">
        <f t="shared" si="3"/>
        <v/>
      </c>
      <c r="F36" s="32" t="s">
        <v>320</v>
      </c>
      <c r="G36" s="65" t="s">
        <v>27</v>
      </c>
      <c r="H36" s="16">
        <f t="shared" si="4"/>
        <v>0.4838709677</v>
      </c>
      <c r="I36" s="45">
        <f t="shared" si="5"/>
        <v>0.4838709677</v>
      </c>
      <c r="J36" s="32"/>
      <c r="K36" s="56" t="str">
        <f t="shared" si="6"/>
        <v/>
      </c>
      <c r="L36" s="16">
        <f t="shared" si="7"/>
        <v>0</v>
      </c>
      <c r="M36" s="45" t="str">
        <f t="shared" si="8"/>
        <v/>
      </c>
      <c r="N36" s="32"/>
      <c r="O36" s="56" t="str">
        <f t="shared" si="9"/>
        <v/>
      </c>
      <c r="P36" s="16">
        <f t="shared" si="10"/>
        <v>0</v>
      </c>
      <c r="Q36" s="45" t="str">
        <f t="shared" si="11"/>
        <v/>
      </c>
    </row>
    <row r="37">
      <c r="A37" s="55">
        <f t="shared" si="1"/>
        <v>32</v>
      </c>
      <c r="B37" s="32" t="s">
        <v>279</v>
      </c>
      <c r="C37" s="65" t="s">
        <v>27</v>
      </c>
      <c r="D37" s="16">
        <f t="shared" si="2"/>
        <v>0.46875</v>
      </c>
      <c r="E37" s="45">
        <f t="shared" si="3"/>
        <v>0.46875</v>
      </c>
      <c r="F37" s="32" t="s">
        <v>321</v>
      </c>
      <c r="G37" s="56" t="s">
        <v>29</v>
      </c>
      <c r="H37" s="16">
        <f t="shared" si="4"/>
        <v>0.46875</v>
      </c>
      <c r="I37" s="45" t="str">
        <f t="shared" si="5"/>
        <v/>
      </c>
      <c r="J37" s="32"/>
      <c r="K37" s="56" t="str">
        <f t="shared" si="6"/>
        <v/>
      </c>
      <c r="L37" s="16">
        <f t="shared" si="7"/>
        <v>0</v>
      </c>
      <c r="M37" s="45" t="str">
        <f t="shared" si="8"/>
        <v/>
      </c>
      <c r="N37" s="32"/>
      <c r="O37" s="56" t="str">
        <f t="shared" si="9"/>
        <v/>
      </c>
      <c r="P37" s="16">
        <f t="shared" si="10"/>
        <v>0</v>
      </c>
      <c r="Q37" s="45" t="str">
        <f t="shared" si="11"/>
        <v/>
      </c>
    </row>
    <row r="38">
      <c r="A38" s="55">
        <f t="shared" si="1"/>
        <v>33</v>
      </c>
      <c r="B38" s="32" t="s">
        <v>277</v>
      </c>
      <c r="C38" s="65" t="s">
        <v>27</v>
      </c>
      <c r="D38" s="16">
        <f t="shared" si="2"/>
        <v>0.4848484848</v>
      </c>
      <c r="E38" s="45">
        <f t="shared" si="3"/>
        <v>0.4848484848</v>
      </c>
      <c r="F38" s="32" t="s">
        <v>322</v>
      </c>
      <c r="G38" s="56" t="s">
        <v>29</v>
      </c>
      <c r="H38" s="16">
        <f t="shared" si="4"/>
        <v>0.4545454545</v>
      </c>
      <c r="I38" s="45" t="str">
        <f t="shared" si="5"/>
        <v/>
      </c>
      <c r="J38" s="32"/>
      <c r="K38" s="56" t="str">
        <f t="shared" si="6"/>
        <v/>
      </c>
      <c r="L38" s="16">
        <f t="shared" si="7"/>
        <v>0</v>
      </c>
      <c r="M38" s="45" t="str">
        <f t="shared" si="8"/>
        <v/>
      </c>
      <c r="N38" s="32"/>
      <c r="O38" s="56" t="str">
        <f t="shared" si="9"/>
        <v/>
      </c>
      <c r="P38" s="16">
        <f t="shared" si="10"/>
        <v>0</v>
      </c>
      <c r="Q38" s="45" t="str">
        <f t="shared" si="11"/>
        <v/>
      </c>
    </row>
    <row r="39">
      <c r="A39" s="55">
        <f t="shared" si="1"/>
        <v>34</v>
      </c>
      <c r="B39" s="32" t="s">
        <v>323</v>
      </c>
      <c r="C39" s="56" t="s">
        <v>27</v>
      </c>
      <c r="D39" s="16">
        <f t="shared" si="2"/>
        <v>0.5</v>
      </c>
      <c r="E39" s="45">
        <f t="shared" si="3"/>
        <v>0.5</v>
      </c>
      <c r="F39" s="32" t="s">
        <v>324</v>
      </c>
      <c r="G39" s="56" t="s">
        <v>29</v>
      </c>
      <c r="H39" s="16">
        <f t="shared" si="4"/>
        <v>0.4411764706</v>
      </c>
      <c r="I39" s="45" t="str">
        <f t="shared" si="5"/>
        <v/>
      </c>
      <c r="J39" s="32"/>
      <c r="K39" s="56" t="str">
        <f t="shared" si="6"/>
        <v/>
      </c>
      <c r="L39" s="16">
        <f t="shared" si="7"/>
        <v>0</v>
      </c>
      <c r="M39" s="45" t="str">
        <f t="shared" si="8"/>
        <v/>
      </c>
      <c r="N39" s="32"/>
      <c r="O39" s="56" t="str">
        <f t="shared" si="9"/>
        <v/>
      </c>
      <c r="P39" s="16">
        <f t="shared" si="10"/>
        <v>0</v>
      </c>
      <c r="Q39" s="45" t="str">
        <f t="shared" si="11"/>
        <v/>
      </c>
    </row>
    <row r="40">
      <c r="A40" s="55">
        <f t="shared" si="1"/>
        <v>35</v>
      </c>
      <c r="B40" s="32" t="s">
        <v>325</v>
      </c>
      <c r="C40" s="56" t="s">
        <v>29</v>
      </c>
      <c r="D40" s="16">
        <f t="shared" si="2"/>
        <v>0.4857142857</v>
      </c>
      <c r="E40" s="45" t="str">
        <f t="shared" si="3"/>
        <v/>
      </c>
      <c r="F40" s="32" t="s">
        <v>326</v>
      </c>
      <c r="G40" s="65" t="s">
        <v>27</v>
      </c>
      <c r="H40" s="16">
        <f t="shared" si="4"/>
        <v>0.4571428571</v>
      </c>
      <c r="I40" s="45">
        <f t="shared" si="5"/>
        <v>0.4571428571</v>
      </c>
      <c r="J40" s="32"/>
      <c r="K40" s="56" t="str">
        <f t="shared" si="6"/>
        <v/>
      </c>
      <c r="L40" s="16">
        <f t="shared" si="7"/>
        <v>0</v>
      </c>
      <c r="M40" s="45" t="str">
        <f t="shared" si="8"/>
        <v/>
      </c>
      <c r="N40" s="32"/>
      <c r="O40" s="56" t="str">
        <f t="shared" si="9"/>
        <v/>
      </c>
      <c r="P40" s="16">
        <f t="shared" si="10"/>
        <v>0</v>
      </c>
      <c r="Q40" s="45" t="str">
        <f t="shared" si="11"/>
        <v/>
      </c>
    </row>
    <row r="41">
      <c r="A41" s="55">
        <f t="shared" si="1"/>
        <v>36</v>
      </c>
      <c r="B41" s="32" t="s">
        <v>327</v>
      </c>
      <c r="C41" s="56" t="s">
        <v>29</v>
      </c>
      <c r="D41" s="16">
        <f t="shared" si="2"/>
        <v>0.4722222222</v>
      </c>
      <c r="E41" s="45" t="str">
        <f t="shared" si="3"/>
        <v/>
      </c>
      <c r="F41" s="32" t="s">
        <v>328</v>
      </c>
      <c r="G41" s="56" t="s">
        <v>29</v>
      </c>
      <c r="H41" s="16">
        <f t="shared" si="4"/>
        <v>0.4444444444</v>
      </c>
      <c r="I41" s="45" t="str">
        <f t="shared" si="5"/>
        <v/>
      </c>
      <c r="J41" s="32"/>
      <c r="K41" s="56" t="str">
        <f t="shared" si="6"/>
        <v/>
      </c>
      <c r="L41" s="16">
        <f t="shared" si="7"/>
        <v>0</v>
      </c>
      <c r="M41" s="45" t="str">
        <f t="shared" si="8"/>
        <v/>
      </c>
      <c r="N41" s="32"/>
      <c r="O41" s="56" t="str">
        <f t="shared" si="9"/>
        <v/>
      </c>
      <c r="P41" s="16">
        <f t="shared" si="10"/>
        <v>0</v>
      </c>
      <c r="Q41" s="45" t="str">
        <f t="shared" si="11"/>
        <v/>
      </c>
    </row>
    <row r="42">
      <c r="A42" s="55">
        <f t="shared" si="1"/>
        <v>37</v>
      </c>
      <c r="B42" s="32" t="s">
        <v>329</v>
      </c>
      <c r="C42" s="56" t="s">
        <v>27</v>
      </c>
      <c r="D42" s="16">
        <f t="shared" si="2"/>
        <v>0.4864864865</v>
      </c>
      <c r="E42" s="45">
        <f t="shared" si="3"/>
        <v>0.4864864865</v>
      </c>
      <c r="F42" s="32" t="s">
        <v>330</v>
      </c>
      <c r="G42" s="56" t="s">
        <v>29</v>
      </c>
      <c r="H42" s="16">
        <f t="shared" si="4"/>
        <v>0.4324324324</v>
      </c>
      <c r="I42" s="45" t="str">
        <f t="shared" si="5"/>
        <v/>
      </c>
      <c r="J42" s="32"/>
      <c r="K42" s="56" t="str">
        <f t="shared" si="6"/>
        <v/>
      </c>
      <c r="L42" s="16">
        <f t="shared" si="7"/>
        <v>0</v>
      </c>
      <c r="M42" s="45" t="str">
        <f t="shared" si="8"/>
        <v/>
      </c>
      <c r="N42" s="32"/>
      <c r="O42" s="56" t="str">
        <f t="shared" si="9"/>
        <v/>
      </c>
      <c r="P42" s="16">
        <f t="shared" si="10"/>
        <v>0</v>
      </c>
      <c r="Q42" s="45" t="str">
        <f t="shared" si="11"/>
        <v/>
      </c>
    </row>
    <row r="43">
      <c r="A43" s="55">
        <f t="shared" si="1"/>
        <v>38</v>
      </c>
      <c r="B43" s="32" t="s">
        <v>331</v>
      </c>
      <c r="C43" s="56" t="s">
        <v>29</v>
      </c>
      <c r="D43" s="16">
        <f t="shared" si="2"/>
        <v>0.4736842105</v>
      </c>
      <c r="E43" s="45" t="str">
        <f t="shared" si="3"/>
        <v/>
      </c>
      <c r="F43" s="32" t="s">
        <v>332</v>
      </c>
      <c r="G43" s="56" t="s">
        <v>29</v>
      </c>
      <c r="H43" s="16">
        <f t="shared" si="4"/>
        <v>0.4210526316</v>
      </c>
      <c r="I43" s="45" t="str">
        <f t="shared" si="5"/>
        <v/>
      </c>
      <c r="J43" s="32"/>
      <c r="K43" s="56" t="str">
        <f t="shared" si="6"/>
        <v/>
      </c>
      <c r="L43" s="16">
        <f t="shared" si="7"/>
        <v>0</v>
      </c>
      <c r="M43" s="45" t="str">
        <f t="shared" si="8"/>
        <v/>
      </c>
      <c r="N43" s="32"/>
      <c r="O43" s="56" t="str">
        <f t="shared" si="9"/>
        <v/>
      </c>
      <c r="P43" s="16">
        <f t="shared" si="10"/>
        <v>0</v>
      </c>
      <c r="Q43" s="45" t="str">
        <f t="shared" si="11"/>
        <v/>
      </c>
    </row>
    <row r="44">
      <c r="A44" s="55">
        <f t="shared" si="1"/>
        <v>39</v>
      </c>
      <c r="B44" s="32" t="s">
        <v>333</v>
      </c>
      <c r="C44" s="56" t="s">
        <v>29</v>
      </c>
      <c r="D44" s="16">
        <f t="shared" si="2"/>
        <v>0.4615384615</v>
      </c>
      <c r="E44" s="45" t="str">
        <f t="shared" si="3"/>
        <v/>
      </c>
      <c r="F44" s="32" t="s">
        <v>334</v>
      </c>
      <c r="G44" s="56" t="s">
        <v>29</v>
      </c>
      <c r="H44" s="16">
        <f t="shared" si="4"/>
        <v>0.4102564103</v>
      </c>
      <c r="I44" s="45" t="str">
        <f t="shared" si="5"/>
        <v/>
      </c>
      <c r="J44" s="32"/>
      <c r="K44" s="56" t="str">
        <f t="shared" si="6"/>
        <v/>
      </c>
      <c r="L44" s="16">
        <f t="shared" si="7"/>
        <v>0</v>
      </c>
      <c r="M44" s="45" t="str">
        <f t="shared" si="8"/>
        <v/>
      </c>
      <c r="N44" s="32"/>
      <c r="O44" s="56" t="str">
        <f t="shared" si="9"/>
        <v/>
      </c>
      <c r="P44" s="16">
        <f t="shared" si="10"/>
        <v>0</v>
      </c>
      <c r="Q44" s="45" t="str">
        <f t="shared" si="11"/>
        <v/>
      </c>
    </row>
    <row r="45">
      <c r="A45" s="55">
        <f t="shared" si="1"/>
        <v>40</v>
      </c>
      <c r="B45" s="32" t="s">
        <v>303</v>
      </c>
      <c r="C45" s="65" t="s">
        <v>27</v>
      </c>
      <c r="D45" s="16">
        <f t="shared" si="2"/>
        <v>0.475</v>
      </c>
      <c r="E45" s="45">
        <f t="shared" si="3"/>
        <v>0.475</v>
      </c>
      <c r="F45" s="32" t="s">
        <v>335</v>
      </c>
      <c r="G45" s="65" t="s">
        <v>27</v>
      </c>
      <c r="H45" s="16">
        <f t="shared" si="4"/>
        <v>0.425</v>
      </c>
      <c r="I45" s="45">
        <f t="shared" si="5"/>
        <v>0.425</v>
      </c>
      <c r="J45" s="32"/>
      <c r="K45" s="56" t="str">
        <f t="shared" si="6"/>
        <v/>
      </c>
      <c r="L45" s="16">
        <f t="shared" si="7"/>
        <v>0</v>
      </c>
      <c r="M45" s="45" t="str">
        <f t="shared" si="8"/>
        <v/>
      </c>
      <c r="N45" s="32"/>
      <c r="O45" s="56" t="str">
        <f t="shared" si="9"/>
        <v/>
      </c>
      <c r="P45" s="16">
        <f t="shared" si="10"/>
        <v>0</v>
      </c>
      <c r="Q45" s="45" t="str">
        <f t="shared" si="11"/>
        <v/>
      </c>
    </row>
    <row r="46">
      <c r="A46" s="55">
        <f t="shared" si="1"/>
        <v>41</v>
      </c>
      <c r="B46" s="32" t="s">
        <v>73</v>
      </c>
      <c r="C46" s="56" t="s">
        <v>29</v>
      </c>
      <c r="D46" s="16">
        <f t="shared" si="2"/>
        <v>0.4634146341</v>
      </c>
      <c r="E46" s="45" t="str">
        <f t="shared" si="3"/>
        <v/>
      </c>
      <c r="F46" s="32" t="s">
        <v>97</v>
      </c>
      <c r="G46" s="56" t="s">
        <v>29</v>
      </c>
      <c r="H46" s="16">
        <f t="shared" si="4"/>
        <v>0.4146341463</v>
      </c>
      <c r="I46" s="45" t="str">
        <f t="shared" si="5"/>
        <v/>
      </c>
      <c r="J46" s="32"/>
      <c r="K46" s="56" t="str">
        <f t="shared" si="6"/>
        <v/>
      </c>
      <c r="L46" s="16">
        <f t="shared" si="7"/>
        <v>0</v>
      </c>
      <c r="M46" s="45" t="str">
        <f t="shared" si="8"/>
        <v/>
      </c>
      <c r="N46" s="32"/>
      <c r="O46" s="56" t="str">
        <f t="shared" si="9"/>
        <v/>
      </c>
      <c r="P46" s="16">
        <f t="shared" si="10"/>
        <v>0</v>
      </c>
      <c r="Q46" s="45" t="str">
        <f t="shared" si="11"/>
        <v/>
      </c>
    </row>
    <row r="47">
      <c r="A47" s="55">
        <f t="shared" si="1"/>
        <v>42</v>
      </c>
      <c r="B47" s="32" t="s">
        <v>336</v>
      </c>
      <c r="C47" s="56" t="s">
        <v>29</v>
      </c>
      <c r="D47" s="16">
        <f t="shared" si="2"/>
        <v>0.4523809524</v>
      </c>
      <c r="E47" s="45" t="str">
        <f t="shared" si="3"/>
        <v/>
      </c>
      <c r="F47" s="32" t="s">
        <v>337</v>
      </c>
      <c r="G47" s="56" t="s">
        <v>29</v>
      </c>
      <c r="H47" s="16">
        <f t="shared" si="4"/>
        <v>0.4047619048</v>
      </c>
      <c r="I47" s="45" t="str">
        <f t="shared" si="5"/>
        <v/>
      </c>
      <c r="J47" s="32"/>
      <c r="K47" s="56" t="str">
        <f t="shared" si="6"/>
        <v/>
      </c>
      <c r="L47" s="16">
        <f t="shared" si="7"/>
        <v>0</v>
      </c>
      <c r="M47" s="45" t="str">
        <f t="shared" si="8"/>
        <v/>
      </c>
      <c r="N47" s="32"/>
      <c r="O47" s="56" t="str">
        <f t="shared" si="9"/>
        <v/>
      </c>
      <c r="P47" s="16">
        <f t="shared" si="10"/>
        <v>0</v>
      </c>
      <c r="Q47" s="45" t="str">
        <f t="shared" si="11"/>
        <v/>
      </c>
    </row>
    <row r="48">
      <c r="A48" s="55">
        <f t="shared" si="1"/>
        <v>43</v>
      </c>
      <c r="B48" s="32" t="s">
        <v>338</v>
      </c>
      <c r="C48" s="56" t="s">
        <v>29</v>
      </c>
      <c r="D48" s="16">
        <f t="shared" si="2"/>
        <v>0.4418604651</v>
      </c>
      <c r="E48" s="45" t="str">
        <f t="shared" si="3"/>
        <v/>
      </c>
      <c r="F48" s="32" t="s">
        <v>53</v>
      </c>
      <c r="G48" s="56" t="s">
        <v>29</v>
      </c>
      <c r="H48" s="16">
        <f t="shared" si="4"/>
        <v>0.3953488372</v>
      </c>
      <c r="I48" s="45" t="str">
        <f t="shared" si="5"/>
        <v/>
      </c>
      <c r="J48" s="32"/>
      <c r="K48" s="56" t="str">
        <f t="shared" si="6"/>
        <v/>
      </c>
      <c r="L48" s="16">
        <f t="shared" si="7"/>
        <v>0</v>
      </c>
      <c r="M48" s="45" t="str">
        <f t="shared" si="8"/>
        <v/>
      </c>
      <c r="N48" s="32"/>
      <c r="O48" s="56" t="str">
        <f t="shared" si="9"/>
        <v/>
      </c>
      <c r="P48" s="16">
        <f t="shared" si="10"/>
        <v>0</v>
      </c>
      <c r="Q48" s="45" t="str">
        <f t="shared" si="11"/>
        <v/>
      </c>
    </row>
    <row r="49">
      <c r="A49" s="55">
        <f t="shared" si="1"/>
        <v>44</v>
      </c>
      <c r="B49" s="32" t="s">
        <v>283</v>
      </c>
      <c r="C49" s="65" t="s">
        <v>27</v>
      </c>
      <c r="D49" s="16">
        <f t="shared" si="2"/>
        <v>0.4545454545</v>
      </c>
      <c r="E49" s="45">
        <f t="shared" si="3"/>
        <v>0.4545454545</v>
      </c>
      <c r="F49" s="32" t="s">
        <v>339</v>
      </c>
      <c r="G49" s="56" t="s">
        <v>29</v>
      </c>
      <c r="H49" s="16">
        <f t="shared" si="4"/>
        <v>0.3863636364</v>
      </c>
      <c r="I49" s="45" t="str">
        <f t="shared" si="5"/>
        <v/>
      </c>
      <c r="J49" s="32"/>
      <c r="K49" s="56" t="str">
        <f t="shared" si="6"/>
        <v/>
      </c>
      <c r="L49" s="16">
        <f t="shared" si="7"/>
        <v>0</v>
      </c>
      <c r="M49" s="45" t="str">
        <f t="shared" si="8"/>
        <v/>
      </c>
      <c r="N49" s="32"/>
      <c r="O49" s="56" t="str">
        <f t="shared" si="9"/>
        <v/>
      </c>
      <c r="P49" s="16">
        <f t="shared" si="10"/>
        <v>0</v>
      </c>
      <c r="Q49" s="45" t="str">
        <f t="shared" si="11"/>
        <v/>
      </c>
    </row>
    <row r="50">
      <c r="A50" s="55">
        <f t="shared" si="1"/>
        <v>45</v>
      </c>
      <c r="B50" s="32" t="s">
        <v>340</v>
      </c>
      <c r="C50" s="56" t="s">
        <v>29</v>
      </c>
      <c r="D50" s="16">
        <f t="shared" si="2"/>
        <v>0.4444444444</v>
      </c>
      <c r="E50" s="45" t="str">
        <f t="shared" si="3"/>
        <v/>
      </c>
      <c r="F50" s="32" t="s">
        <v>341</v>
      </c>
      <c r="G50" s="65" t="s">
        <v>27</v>
      </c>
      <c r="H50" s="16">
        <f t="shared" si="4"/>
        <v>0.4</v>
      </c>
      <c r="I50" s="45">
        <f t="shared" si="5"/>
        <v>0.4</v>
      </c>
      <c r="J50" s="32"/>
      <c r="K50" s="56" t="str">
        <f t="shared" si="6"/>
        <v/>
      </c>
      <c r="L50" s="16">
        <f t="shared" si="7"/>
        <v>0</v>
      </c>
      <c r="M50" s="45" t="str">
        <f t="shared" si="8"/>
        <v/>
      </c>
      <c r="N50" s="32"/>
      <c r="O50" s="56" t="str">
        <f t="shared" si="9"/>
        <v/>
      </c>
      <c r="P50" s="16">
        <f t="shared" si="10"/>
        <v>0</v>
      </c>
      <c r="Q50" s="45" t="str">
        <f t="shared" si="11"/>
        <v/>
      </c>
    </row>
    <row r="51">
      <c r="A51" s="55">
        <f t="shared" si="1"/>
        <v>46</v>
      </c>
      <c r="B51" s="32" t="s">
        <v>342</v>
      </c>
      <c r="C51" s="65" t="s">
        <v>27</v>
      </c>
      <c r="D51" s="16">
        <f t="shared" si="2"/>
        <v>0.4565217391</v>
      </c>
      <c r="E51" s="45">
        <f t="shared" si="3"/>
        <v>0.4565217391</v>
      </c>
      <c r="F51" s="32" t="s">
        <v>343</v>
      </c>
      <c r="G51" s="65" t="s">
        <v>27</v>
      </c>
      <c r="H51" s="16">
        <f t="shared" si="4"/>
        <v>0.4130434783</v>
      </c>
      <c r="I51" s="45">
        <f t="shared" si="5"/>
        <v>0.4130434783</v>
      </c>
      <c r="J51" s="32"/>
      <c r="K51" s="56" t="str">
        <f t="shared" si="6"/>
        <v/>
      </c>
      <c r="L51" s="16">
        <f t="shared" si="7"/>
        <v>0</v>
      </c>
      <c r="M51" s="45" t="str">
        <f t="shared" si="8"/>
        <v/>
      </c>
      <c r="N51" s="32"/>
      <c r="O51" s="56" t="str">
        <f t="shared" si="9"/>
        <v/>
      </c>
      <c r="P51" s="16">
        <f t="shared" si="10"/>
        <v>0</v>
      </c>
      <c r="Q51" s="45" t="str">
        <f t="shared" si="11"/>
        <v/>
      </c>
    </row>
    <row r="52">
      <c r="A52" s="55">
        <f t="shared" si="1"/>
        <v>47</v>
      </c>
      <c r="B52" s="32" t="s">
        <v>344</v>
      </c>
      <c r="C52" s="56" t="s">
        <v>27</v>
      </c>
      <c r="D52" s="16">
        <f t="shared" si="2"/>
        <v>0.4680851064</v>
      </c>
      <c r="E52" s="45">
        <f t="shared" si="3"/>
        <v>0.4680851064</v>
      </c>
      <c r="F52" s="32" t="s">
        <v>345</v>
      </c>
      <c r="G52" s="65" t="s">
        <v>27</v>
      </c>
      <c r="H52" s="16">
        <f t="shared" si="4"/>
        <v>0.4255319149</v>
      </c>
      <c r="I52" s="45">
        <f t="shared" si="5"/>
        <v>0.4255319149</v>
      </c>
      <c r="J52" s="32"/>
      <c r="K52" s="56" t="str">
        <f t="shared" si="6"/>
        <v/>
      </c>
      <c r="L52" s="16">
        <f t="shared" si="7"/>
        <v>0</v>
      </c>
      <c r="M52" s="45" t="str">
        <f t="shared" si="8"/>
        <v/>
      </c>
      <c r="N52" s="32"/>
      <c r="O52" s="56" t="str">
        <f t="shared" si="9"/>
        <v/>
      </c>
      <c r="P52" s="16">
        <f t="shared" si="10"/>
        <v>0</v>
      </c>
      <c r="Q52" s="45" t="str">
        <f t="shared" si="11"/>
        <v/>
      </c>
    </row>
    <row r="53">
      <c r="A53" s="55">
        <f t="shared" si="1"/>
        <v>48</v>
      </c>
      <c r="B53" s="32" t="s">
        <v>346</v>
      </c>
      <c r="C53" s="65" t="s">
        <v>27</v>
      </c>
      <c r="D53" s="16">
        <f t="shared" si="2"/>
        <v>0.4791666667</v>
      </c>
      <c r="E53" s="45">
        <f t="shared" si="3"/>
        <v>0.4791666667</v>
      </c>
      <c r="F53" s="32" t="s">
        <v>347</v>
      </c>
      <c r="G53" s="56" t="s">
        <v>29</v>
      </c>
      <c r="H53" s="16">
        <f t="shared" si="4"/>
        <v>0.4166666667</v>
      </c>
      <c r="I53" s="45" t="str">
        <f t="shared" si="5"/>
        <v/>
      </c>
      <c r="J53" s="32"/>
      <c r="K53" s="56" t="str">
        <f t="shared" si="6"/>
        <v/>
      </c>
      <c r="L53" s="16">
        <f t="shared" si="7"/>
        <v>0</v>
      </c>
      <c r="M53" s="45" t="str">
        <f t="shared" si="8"/>
        <v/>
      </c>
      <c r="N53" s="32"/>
      <c r="O53" s="56" t="str">
        <f t="shared" si="9"/>
        <v/>
      </c>
      <c r="P53" s="16">
        <f t="shared" si="10"/>
        <v>0</v>
      </c>
      <c r="Q53" s="45" t="str">
        <f t="shared" si="11"/>
        <v/>
      </c>
    </row>
    <row r="54">
      <c r="A54" s="55">
        <f t="shared" si="1"/>
        <v>49</v>
      </c>
      <c r="B54" s="32" t="s">
        <v>334</v>
      </c>
      <c r="C54" s="56" t="s">
        <v>29</v>
      </c>
      <c r="D54" s="16">
        <f t="shared" si="2"/>
        <v>0.4693877551</v>
      </c>
      <c r="E54" s="45" t="str">
        <f t="shared" si="3"/>
        <v/>
      </c>
      <c r="F54" s="32" t="s">
        <v>348</v>
      </c>
      <c r="G54" s="56" t="s">
        <v>29</v>
      </c>
      <c r="H54" s="16">
        <f t="shared" si="4"/>
        <v>0.4081632653</v>
      </c>
      <c r="I54" s="45" t="str">
        <f t="shared" si="5"/>
        <v/>
      </c>
      <c r="J54" s="32"/>
      <c r="K54" s="56" t="str">
        <f t="shared" si="6"/>
        <v/>
      </c>
      <c r="L54" s="16">
        <f t="shared" si="7"/>
        <v>0</v>
      </c>
      <c r="M54" s="45" t="str">
        <f t="shared" si="8"/>
        <v/>
      </c>
      <c r="N54" s="32"/>
      <c r="O54" s="56" t="str">
        <f t="shared" si="9"/>
        <v/>
      </c>
      <c r="P54" s="16">
        <f t="shared" si="10"/>
        <v>0</v>
      </c>
      <c r="Q54" s="45" t="str">
        <f t="shared" si="11"/>
        <v/>
      </c>
    </row>
    <row r="55">
      <c r="A55" s="57">
        <f t="shared" si="1"/>
        <v>50</v>
      </c>
      <c r="B55" s="58" t="s">
        <v>349</v>
      </c>
      <c r="C55" s="59" t="s">
        <v>29</v>
      </c>
      <c r="D55" s="16">
        <f t="shared" si="2"/>
        <v>0.46</v>
      </c>
      <c r="E55" s="45" t="str">
        <f t="shared" si="3"/>
        <v/>
      </c>
      <c r="F55" s="58" t="s">
        <v>350</v>
      </c>
      <c r="G55" s="59" t="s">
        <v>29</v>
      </c>
      <c r="H55" s="16">
        <f t="shared" si="4"/>
        <v>0.4</v>
      </c>
      <c r="I55" s="45" t="str">
        <f t="shared" si="5"/>
        <v/>
      </c>
      <c r="J55" s="58"/>
      <c r="K55" s="59" t="str">
        <f t="shared" si="6"/>
        <v/>
      </c>
      <c r="L55" s="16">
        <f t="shared" si="7"/>
        <v>0</v>
      </c>
      <c r="M55" s="45" t="str">
        <f t="shared" si="8"/>
        <v/>
      </c>
      <c r="N55" s="58"/>
      <c r="O55" s="59" t="str">
        <f t="shared" si="9"/>
        <v/>
      </c>
      <c r="P55" s="16">
        <f t="shared" si="10"/>
        <v>0</v>
      </c>
      <c r="Q55" s="45" t="str">
        <f t="shared" si="11"/>
        <v/>
      </c>
    </row>
    <row r="56">
      <c r="A56" s="14"/>
      <c r="B56" s="53" t="s">
        <v>351</v>
      </c>
      <c r="C56" s="14" t="b">
        <v>0</v>
      </c>
      <c r="D56" s="19"/>
      <c r="E56" s="60"/>
      <c r="F56" s="53" t="s">
        <v>351</v>
      </c>
      <c r="G56" s="14" t="b">
        <v>0</v>
      </c>
      <c r="H56" s="19"/>
      <c r="I56" s="60"/>
      <c r="J56" s="53" t="s">
        <v>351</v>
      </c>
      <c r="K56" s="14" t="b">
        <f t="shared" ref="K56:K81" si="12">IF(COUNTIF(J$6:J$55,J56), TRUE, FALSE)</f>
        <v>0</v>
      </c>
      <c r="L56" s="19"/>
      <c r="M56" s="60"/>
      <c r="N56" s="53" t="s">
        <v>351</v>
      </c>
      <c r="O56" s="14" t="b">
        <f t="shared" ref="O56:O81" si="13">IF(COUNTIF(N$6:N$55,N56), TRUE, FALSE)</f>
        <v>0</v>
      </c>
      <c r="P56" s="19"/>
      <c r="Q56" s="60"/>
    </row>
    <row r="57">
      <c r="A57" s="14"/>
      <c r="B57" s="32" t="s">
        <v>352</v>
      </c>
      <c r="C57" s="14" t="b">
        <v>1</v>
      </c>
      <c r="D57" s="14" t="s">
        <v>353</v>
      </c>
      <c r="E57" s="61" t="b">
        <v>1</v>
      </c>
      <c r="F57" s="32" t="s">
        <v>352</v>
      </c>
      <c r="G57" s="14" t="b">
        <v>1</v>
      </c>
      <c r="H57" s="14" t="s">
        <v>353</v>
      </c>
      <c r="I57" s="61" t="b">
        <v>1</v>
      </c>
      <c r="J57" s="32" t="s">
        <v>352</v>
      </c>
      <c r="K57" s="14" t="b">
        <f t="shared" si="12"/>
        <v>0</v>
      </c>
      <c r="L57" s="14" t="s">
        <v>353</v>
      </c>
      <c r="M57" s="61" t="b">
        <f t="shared" ref="M57:M81" si="14">IF(COUNTIF(J$6:J$55,L57), TRUE, FALSE)</f>
        <v>0</v>
      </c>
      <c r="N57" s="32" t="s">
        <v>352</v>
      </c>
      <c r="O57" s="14" t="b">
        <f t="shared" si="13"/>
        <v>0</v>
      </c>
      <c r="P57" s="14" t="s">
        <v>353</v>
      </c>
      <c r="Q57" s="61" t="b">
        <f t="shared" ref="Q57:Q81" si="15">IF(COUNTIF(N$6:N$55,P57), TRUE, FALSE)</f>
        <v>0</v>
      </c>
    </row>
    <row r="58">
      <c r="A58" s="14"/>
      <c r="B58" s="32" t="s">
        <v>354</v>
      </c>
      <c r="C58" s="14" t="b">
        <v>0</v>
      </c>
      <c r="D58" s="14" t="s">
        <v>355</v>
      </c>
      <c r="E58" s="61" t="b">
        <v>1</v>
      </c>
      <c r="F58" s="32" t="s">
        <v>354</v>
      </c>
      <c r="G58" s="14" t="b">
        <v>0</v>
      </c>
      <c r="H58" s="14" t="s">
        <v>355</v>
      </c>
      <c r="I58" s="67" t="b">
        <v>1</v>
      </c>
      <c r="J58" s="32" t="s">
        <v>354</v>
      </c>
      <c r="K58" s="14" t="b">
        <f t="shared" si="12"/>
        <v>0</v>
      </c>
      <c r="L58" s="14" t="s">
        <v>355</v>
      </c>
      <c r="M58" s="61" t="b">
        <f t="shared" si="14"/>
        <v>0</v>
      </c>
      <c r="N58" s="32" t="s">
        <v>354</v>
      </c>
      <c r="O58" s="14" t="b">
        <f t="shared" si="13"/>
        <v>0</v>
      </c>
      <c r="P58" s="14" t="s">
        <v>355</v>
      </c>
      <c r="Q58" s="61" t="b">
        <f t="shared" si="15"/>
        <v>0</v>
      </c>
    </row>
    <row r="59">
      <c r="A59" s="14"/>
      <c r="B59" s="32" t="s">
        <v>356</v>
      </c>
      <c r="C59" s="14" t="b">
        <v>0</v>
      </c>
      <c r="D59" s="14" t="s">
        <v>357</v>
      </c>
      <c r="E59" s="61" t="b">
        <v>1</v>
      </c>
      <c r="F59" s="32" t="s">
        <v>356</v>
      </c>
      <c r="G59" s="14" t="b">
        <v>0</v>
      </c>
      <c r="H59" s="14" t="s">
        <v>357</v>
      </c>
      <c r="I59" s="67" t="b">
        <v>1</v>
      </c>
      <c r="J59" s="32" t="s">
        <v>356</v>
      </c>
      <c r="K59" s="14" t="b">
        <f t="shared" si="12"/>
        <v>0</v>
      </c>
      <c r="L59" s="14" t="s">
        <v>357</v>
      </c>
      <c r="M59" s="61" t="b">
        <f t="shared" si="14"/>
        <v>0</v>
      </c>
      <c r="N59" s="32" t="s">
        <v>356</v>
      </c>
      <c r="O59" s="14" t="b">
        <f t="shared" si="13"/>
        <v>0</v>
      </c>
      <c r="P59" s="14" t="s">
        <v>357</v>
      </c>
      <c r="Q59" s="61" t="b">
        <f t="shared" si="15"/>
        <v>0</v>
      </c>
    </row>
    <row r="60">
      <c r="A60" s="14"/>
      <c r="B60" s="32" t="s">
        <v>358</v>
      </c>
      <c r="C60" s="14" t="b">
        <v>0</v>
      </c>
      <c r="D60" s="14" t="s">
        <v>359</v>
      </c>
      <c r="E60" s="61" t="b">
        <v>1</v>
      </c>
      <c r="F60" s="32" t="s">
        <v>358</v>
      </c>
      <c r="G60" s="14" t="b">
        <v>0</v>
      </c>
      <c r="H60" s="14" t="s">
        <v>359</v>
      </c>
      <c r="I60" s="67" t="b">
        <v>1</v>
      </c>
      <c r="J60" s="32" t="s">
        <v>358</v>
      </c>
      <c r="K60" s="14" t="b">
        <f t="shared" si="12"/>
        <v>0</v>
      </c>
      <c r="L60" s="14" t="s">
        <v>359</v>
      </c>
      <c r="M60" s="61" t="b">
        <f t="shared" si="14"/>
        <v>0</v>
      </c>
      <c r="N60" s="32" t="s">
        <v>358</v>
      </c>
      <c r="O60" s="14" t="b">
        <f t="shared" si="13"/>
        <v>0</v>
      </c>
      <c r="P60" s="14" t="s">
        <v>359</v>
      </c>
      <c r="Q60" s="61" t="b">
        <f t="shared" si="15"/>
        <v>0</v>
      </c>
    </row>
    <row r="61">
      <c r="A61" s="14"/>
      <c r="B61" s="32" t="s">
        <v>360</v>
      </c>
      <c r="C61" s="14" t="b">
        <v>1</v>
      </c>
      <c r="D61" s="14" t="s">
        <v>361</v>
      </c>
      <c r="E61" s="61" t="b">
        <v>1</v>
      </c>
      <c r="F61" s="32" t="s">
        <v>360</v>
      </c>
      <c r="G61" s="14" t="b">
        <v>0</v>
      </c>
      <c r="H61" s="14" t="s">
        <v>361</v>
      </c>
      <c r="I61" s="67" t="b">
        <v>1</v>
      </c>
      <c r="J61" s="32" t="s">
        <v>360</v>
      </c>
      <c r="K61" s="14" t="b">
        <f t="shared" si="12"/>
        <v>0</v>
      </c>
      <c r="L61" s="14" t="s">
        <v>361</v>
      </c>
      <c r="M61" s="61" t="b">
        <f t="shared" si="14"/>
        <v>0</v>
      </c>
      <c r="N61" s="32" t="s">
        <v>360</v>
      </c>
      <c r="O61" s="14" t="b">
        <f t="shared" si="13"/>
        <v>0</v>
      </c>
      <c r="P61" s="14" t="s">
        <v>361</v>
      </c>
      <c r="Q61" s="61" t="b">
        <f t="shared" si="15"/>
        <v>0</v>
      </c>
    </row>
    <row r="62">
      <c r="A62" s="14"/>
      <c r="B62" s="32" t="s">
        <v>362</v>
      </c>
      <c r="C62" s="14" t="b">
        <v>0</v>
      </c>
      <c r="D62" s="14" t="s">
        <v>363</v>
      </c>
      <c r="E62" s="61" t="b">
        <v>1</v>
      </c>
      <c r="F62" s="32" t="s">
        <v>362</v>
      </c>
      <c r="G62" s="14" t="b">
        <v>0</v>
      </c>
      <c r="H62" s="14" t="s">
        <v>363</v>
      </c>
      <c r="I62" s="61" t="b">
        <v>0</v>
      </c>
      <c r="J62" s="32" t="s">
        <v>362</v>
      </c>
      <c r="K62" s="14" t="b">
        <f t="shared" si="12"/>
        <v>0</v>
      </c>
      <c r="L62" s="14" t="s">
        <v>363</v>
      </c>
      <c r="M62" s="61" t="b">
        <f t="shared" si="14"/>
        <v>0</v>
      </c>
      <c r="N62" s="32" t="s">
        <v>362</v>
      </c>
      <c r="O62" s="14" t="b">
        <f t="shared" si="13"/>
        <v>0</v>
      </c>
      <c r="P62" s="14" t="s">
        <v>363</v>
      </c>
      <c r="Q62" s="61" t="b">
        <f t="shared" si="15"/>
        <v>0</v>
      </c>
    </row>
    <row r="63">
      <c r="A63" s="14"/>
      <c r="B63" s="32" t="s">
        <v>364</v>
      </c>
      <c r="C63" s="14" t="b">
        <v>0</v>
      </c>
      <c r="D63" s="14" t="s">
        <v>365</v>
      </c>
      <c r="E63" s="61" t="b">
        <v>1</v>
      </c>
      <c r="F63" s="32" t="s">
        <v>364</v>
      </c>
      <c r="G63" s="14" t="b">
        <v>0</v>
      </c>
      <c r="H63" s="14" t="s">
        <v>365</v>
      </c>
      <c r="I63" s="61" t="b">
        <v>0</v>
      </c>
      <c r="J63" s="32" t="s">
        <v>364</v>
      </c>
      <c r="K63" s="14" t="b">
        <f t="shared" si="12"/>
        <v>0</v>
      </c>
      <c r="L63" s="14" t="s">
        <v>365</v>
      </c>
      <c r="M63" s="61" t="b">
        <f t="shared" si="14"/>
        <v>0</v>
      </c>
      <c r="N63" s="32" t="s">
        <v>364</v>
      </c>
      <c r="O63" s="14" t="b">
        <f t="shared" si="13"/>
        <v>0</v>
      </c>
      <c r="P63" s="14" t="s">
        <v>365</v>
      </c>
      <c r="Q63" s="61" t="b">
        <f t="shared" si="15"/>
        <v>0</v>
      </c>
    </row>
    <row r="64">
      <c r="A64" s="14"/>
      <c r="B64" s="32" t="s">
        <v>366</v>
      </c>
      <c r="C64" s="14" t="b">
        <v>0</v>
      </c>
      <c r="D64" s="14" t="s">
        <v>367</v>
      </c>
      <c r="E64" s="61" t="b">
        <v>1</v>
      </c>
      <c r="F64" s="32" t="s">
        <v>366</v>
      </c>
      <c r="G64" s="14" t="b">
        <v>0</v>
      </c>
      <c r="H64" s="14" t="s">
        <v>367</v>
      </c>
      <c r="I64" s="67" t="b">
        <v>1</v>
      </c>
      <c r="J64" s="32" t="s">
        <v>366</v>
      </c>
      <c r="K64" s="14" t="b">
        <f t="shared" si="12"/>
        <v>0</v>
      </c>
      <c r="L64" s="14" t="s">
        <v>367</v>
      </c>
      <c r="M64" s="61" t="b">
        <f t="shared" si="14"/>
        <v>0</v>
      </c>
      <c r="N64" s="32" t="s">
        <v>366</v>
      </c>
      <c r="O64" s="14" t="b">
        <f t="shared" si="13"/>
        <v>0</v>
      </c>
      <c r="P64" s="14" t="s">
        <v>367</v>
      </c>
      <c r="Q64" s="61" t="b">
        <f t="shared" si="15"/>
        <v>0</v>
      </c>
    </row>
    <row r="65">
      <c r="A65" s="14"/>
      <c r="B65" s="32" t="s">
        <v>368</v>
      </c>
      <c r="C65" s="14" t="b">
        <v>0</v>
      </c>
      <c r="D65" s="14" t="s">
        <v>369</v>
      </c>
      <c r="E65" s="61" t="b">
        <v>1</v>
      </c>
      <c r="F65" s="32" t="s">
        <v>368</v>
      </c>
      <c r="G65" s="14" t="b">
        <v>0</v>
      </c>
      <c r="H65" s="14" t="s">
        <v>369</v>
      </c>
      <c r="I65" s="67" t="b">
        <v>1</v>
      </c>
      <c r="J65" s="32" t="s">
        <v>368</v>
      </c>
      <c r="K65" s="14" t="b">
        <f t="shared" si="12"/>
        <v>0</v>
      </c>
      <c r="L65" s="14" t="s">
        <v>369</v>
      </c>
      <c r="M65" s="61" t="b">
        <f t="shared" si="14"/>
        <v>0</v>
      </c>
      <c r="N65" s="32" t="s">
        <v>368</v>
      </c>
      <c r="O65" s="14" t="b">
        <f t="shared" si="13"/>
        <v>0</v>
      </c>
      <c r="P65" s="14" t="s">
        <v>369</v>
      </c>
      <c r="Q65" s="61" t="b">
        <f t="shared" si="15"/>
        <v>0</v>
      </c>
    </row>
    <row r="66">
      <c r="A66" s="14"/>
      <c r="B66" s="32" t="s">
        <v>370</v>
      </c>
      <c r="C66" s="14" t="b">
        <v>0</v>
      </c>
      <c r="D66" s="14" t="s">
        <v>371</v>
      </c>
      <c r="E66" s="61" t="b">
        <v>1</v>
      </c>
      <c r="F66" s="32" t="s">
        <v>370</v>
      </c>
      <c r="G66" s="14" t="b">
        <v>0</v>
      </c>
      <c r="H66" s="14" t="s">
        <v>371</v>
      </c>
      <c r="I66" s="61" t="b">
        <v>0</v>
      </c>
      <c r="J66" s="32" t="s">
        <v>370</v>
      </c>
      <c r="K66" s="14" t="b">
        <f t="shared" si="12"/>
        <v>0</v>
      </c>
      <c r="L66" s="14" t="s">
        <v>371</v>
      </c>
      <c r="M66" s="61" t="b">
        <f t="shared" si="14"/>
        <v>0</v>
      </c>
      <c r="N66" s="32" t="s">
        <v>370</v>
      </c>
      <c r="O66" s="14" t="b">
        <f t="shared" si="13"/>
        <v>0</v>
      </c>
      <c r="P66" s="14" t="s">
        <v>371</v>
      </c>
      <c r="Q66" s="61" t="b">
        <f t="shared" si="15"/>
        <v>0</v>
      </c>
    </row>
    <row r="67">
      <c r="A67" s="14"/>
      <c r="B67" s="32" t="s">
        <v>372</v>
      </c>
      <c r="C67" s="14" t="b">
        <v>0</v>
      </c>
      <c r="D67" s="14" t="s">
        <v>373</v>
      </c>
      <c r="E67" s="61" t="b">
        <v>0</v>
      </c>
      <c r="F67" s="32" t="s">
        <v>372</v>
      </c>
      <c r="G67" s="14" t="b">
        <v>0</v>
      </c>
      <c r="H67" s="14" t="s">
        <v>373</v>
      </c>
      <c r="I67" s="61" t="b">
        <v>0</v>
      </c>
      <c r="J67" s="32" t="s">
        <v>372</v>
      </c>
      <c r="K67" s="14" t="b">
        <f t="shared" si="12"/>
        <v>0</v>
      </c>
      <c r="L67" s="14" t="s">
        <v>373</v>
      </c>
      <c r="M67" s="61" t="b">
        <f t="shared" si="14"/>
        <v>0</v>
      </c>
      <c r="N67" s="32" t="s">
        <v>372</v>
      </c>
      <c r="O67" s="14" t="b">
        <f t="shared" si="13"/>
        <v>0</v>
      </c>
      <c r="P67" s="14" t="s">
        <v>373</v>
      </c>
      <c r="Q67" s="61" t="b">
        <f t="shared" si="15"/>
        <v>0</v>
      </c>
    </row>
    <row r="68">
      <c r="A68" s="14"/>
      <c r="B68" s="32" t="s">
        <v>374</v>
      </c>
      <c r="C68" s="14" t="b">
        <v>1</v>
      </c>
      <c r="D68" s="14" t="s">
        <v>375</v>
      </c>
      <c r="E68" s="61" t="b">
        <v>1</v>
      </c>
      <c r="F68" s="32" t="s">
        <v>374</v>
      </c>
      <c r="G68" s="14" t="b">
        <v>0</v>
      </c>
      <c r="H68" s="14" t="s">
        <v>375</v>
      </c>
      <c r="I68" s="61" t="b">
        <v>0</v>
      </c>
      <c r="J68" s="32" t="s">
        <v>374</v>
      </c>
      <c r="K68" s="14" t="b">
        <f t="shared" si="12"/>
        <v>0</v>
      </c>
      <c r="L68" s="14" t="s">
        <v>375</v>
      </c>
      <c r="M68" s="61" t="b">
        <f t="shared" si="14"/>
        <v>0</v>
      </c>
      <c r="N68" s="32" t="s">
        <v>374</v>
      </c>
      <c r="O68" s="14" t="b">
        <f t="shared" si="13"/>
        <v>0</v>
      </c>
      <c r="P68" s="14" t="s">
        <v>375</v>
      </c>
      <c r="Q68" s="61" t="b">
        <f t="shared" si="15"/>
        <v>0</v>
      </c>
    </row>
    <row r="69">
      <c r="A69" s="14"/>
      <c r="B69" s="32" t="s">
        <v>376</v>
      </c>
      <c r="C69" s="14" t="b">
        <v>0</v>
      </c>
      <c r="D69" s="14" t="s">
        <v>377</v>
      </c>
      <c r="E69" s="61" t="b">
        <v>0</v>
      </c>
      <c r="F69" s="32" t="s">
        <v>376</v>
      </c>
      <c r="G69" s="14" t="b">
        <v>0</v>
      </c>
      <c r="H69" s="14" t="s">
        <v>377</v>
      </c>
      <c r="I69" s="61" t="b">
        <v>0</v>
      </c>
      <c r="J69" s="32" t="s">
        <v>376</v>
      </c>
      <c r="K69" s="14" t="b">
        <f t="shared" si="12"/>
        <v>0</v>
      </c>
      <c r="L69" s="14" t="s">
        <v>377</v>
      </c>
      <c r="M69" s="61" t="b">
        <f t="shared" si="14"/>
        <v>0</v>
      </c>
      <c r="N69" s="32" t="s">
        <v>376</v>
      </c>
      <c r="O69" s="14" t="b">
        <f t="shared" si="13"/>
        <v>0</v>
      </c>
      <c r="P69" s="14" t="s">
        <v>377</v>
      </c>
      <c r="Q69" s="61" t="b">
        <f t="shared" si="15"/>
        <v>0</v>
      </c>
    </row>
    <row r="70">
      <c r="A70" s="14"/>
      <c r="B70" s="32" t="s">
        <v>378</v>
      </c>
      <c r="C70" s="14" t="b">
        <v>0</v>
      </c>
      <c r="D70" s="14" t="s">
        <v>379</v>
      </c>
      <c r="E70" s="61" t="b">
        <v>0</v>
      </c>
      <c r="F70" s="32" t="s">
        <v>378</v>
      </c>
      <c r="G70" s="14" t="b">
        <v>0</v>
      </c>
      <c r="H70" s="14" t="s">
        <v>379</v>
      </c>
      <c r="I70" s="61" t="b">
        <v>0</v>
      </c>
      <c r="J70" s="32" t="s">
        <v>378</v>
      </c>
      <c r="K70" s="14" t="b">
        <f t="shared" si="12"/>
        <v>0</v>
      </c>
      <c r="L70" s="14" t="s">
        <v>379</v>
      </c>
      <c r="M70" s="61" t="b">
        <f t="shared" si="14"/>
        <v>0</v>
      </c>
      <c r="N70" s="32" t="s">
        <v>378</v>
      </c>
      <c r="O70" s="14" t="b">
        <f t="shared" si="13"/>
        <v>0</v>
      </c>
      <c r="P70" s="14" t="s">
        <v>379</v>
      </c>
      <c r="Q70" s="61" t="b">
        <f t="shared" si="15"/>
        <v>0</v>
      </c>
    </row>
    <row r="71">
      <c r="A71" s="14"/>
      <c r="B71" s="32" t="s">
        <v>380</v>
      </c>
      <c r="C71" s="14" t="b">
        <v>0</v>
      </c>
      <c r="D71" s="14" t="s">
        <v>381</v>
      </c>
      <c r="E71" s="61" t="b">
        <v>0</v>
      </c>
      <c r="F71" s="32" t="s">
        <v>380</v>
      </c>
      <c r="G71" s="14" t="b">
        <v>0</v>
      </c>
      <c r="H71" s="14" t="s">
        <v>381</v>
      </c>
      <c r="I71" s="61" t="b">
        <v>0</v>
      </c>
      <c r="J71" s="32" t="s">
        <v>380</v>
      </c>
      <c r="K71" s="14" t="b">
        <f t="shared" si="12"/>
        <v>0</v>
      </c>
      <c r="L71" s="14" t="s">
        <v>381</v>
      </c>
      <c r="M71" s="61" t="b">
        <f t="shared" si="14"/>
        <v>0</v>
      </c>
      <c r="N71" s="32" t="s">
        <v>380</v>
      </c>
      <c r="O71" s="14" t="b">
        <f t="shared" si="13"/>
        <v>0</v>
      </c>
      <c r="P71" s="14" t="s">
        <v>381</v>
      </c>
      <c r="Q71" s="61" t="b">
        <f t="shared" si="15"/>
        <v>0</v>
      </c>
    </row>
    <row r="72">
      <c r="A72" s="14"/>
      <c r="B72" s="32" t="s">
        <v>382</v>
      </c>
      <c r="C72" s="14" t="b">
        <v>0</v>
      </c>
      <c r="D72" s="14" t="s">
        <v>383</v>
      </c>
      <c r="E72" s="61" t="b">
        <v>0</v>
      </c>
      <c r="F72" s="32" t="s">
        <v>382</v>
      </c>
      <c r="G72" s="14" t="b">
        <v>0</v>
      </c>
      <c r="H72" s="14" t="s">
        <v>383</v>
      </c>
      <c r="I72" s="61" t="b">
        <v>0</v>
      </c>
      <c r="J72" s="32" t="s">
        <v>382</v>
      </c>
      <c r="K72" s="14" t="b">
        <f t="shared" si="12"/>
        <v>0</v>
      </c>
      <c r="L72" s="14" t="s">
        <v>383</v>
      </c>
      <c r="M72" s="61" t="b">
        <f t="shared" si="14"/>
        <v>0</v>
      </c>
      <c r="N72" s="32" t="s">
        <v>382</v>
      </c>
      <c r="O72" s="14" t="b">
        <f t="shared" si="13"/>
        <v>0</v>
      </c>
      <c r="P72" s="14" t="s">
        <v>383</v>
      </c>
      <c r="Q72" s="61" t="b">
        <f t="shared" si="15"/>
        <v>0</v>
      </c>
    </row>
    <row r="73">
      <c r="A73" s="14"/>
      <c r="B73" s="32" t="s">
        <v>384</v>
      </c>
      <c r="C73" s="14" t="b">
        <v>0</v>
      </c>
      <c r="D73" s="14" t="s">
        <v>385</v>
      </c>
      <c r="E73" s="61" t="b">
        <v>0</v>
      </c>
      <c r="F73" s="32" t="s">
        <v>384</v>
      </c>
      <c r="G73" s="14" t="b">
        <v>0</v>
      </c>
      <c r="H73" s="14" t="s">
        <v>385</v>
      </c>
      <c r="I73" s="61" t="b">
        <v>0</v>
      </c>
      <c r="J73" s="32" t="s">
        <v>384</v>
      </c>
      <c r="K73" s="14" t="b">
        <f t="shared" si="12"/>
        <v>0</v>
      </c>
      <c r="L73" s="14" t="s">
        <v>385</v>
      </c>
      <c r="M73" s="61" t="b">
        <f t="shared" si="14"/>
        <v>0</v>
      </c>
      <c r="N73" s="32" t="s">
        <v>384</v>
      </c>
      <c r="O73" s="14" t="b">
        <f t="shared" si="13"/>
        <v>0</v>
      </c>
      <c r="P73" s="14" t="s">
        <v>385</v>
      </c>
      <c r="Q73" s="61" t="b">
        <f t="shared" si="15"/>
        <v>0</v>
      </c>
    </row>
    <row r="74">
      <c r="A74" s="14"/>
      <c r="B74" s="32" t="s">
        <v>386</v>
      </c>
      <c r="C74" s="14" t="b">
        <v>0</v>
      </c>
      <c r="D74" s="14" t="s">
        <v>387</v>
      </c>
      <c r="E74" s="61" t="b">
        <v>0</v>
      </c>
      <c r="F74" s="32" t="s">
        <v>386</v>
      </c>
      <c r="G74" s="14" t="b">
        <v>0</v>
      </c>
      <c r="H74" s="14" t="s">
        <v>387</v>
      </c>
      <c r="I74" s="61" t="b">
        <v>1</v>
      </c>
      <c r="J74" s="32" t="s">
        <v>386</v>
      </c>
      <c r="K74" s="14" t="b">
        <f t="shared" si="12"/>
        <v>0</v>
      </c>
      <c r="L74" s="14" t="s">
        <v>387</v>
      </c>
      <c r="M74" s="61" t="b">
        <f t="shared" si="14"/>
        <v>0</v>
      </c>
      <c r="N74" s="32" t="s">
        <v>386</v>
      </c>
      <c r="O74" s="14" t="b">
        <f t="shared" si="13"/>
        <v>0</v>
      </c>
      <c r="P74" s="14" t="s">
        <v>387</v>
      </c>
      <c r="Q74" s="61" t="b">
        <f t="shared" si="15"/>
        <v>0</v>
      </c>
    </row>
    <row r="75">
      <c r="A75" s="14"/>
      <c r="B75" s="32" t="s">
        <v>388</v>
      </c>
      <c r="C75" s="14" t="b">
        <v>0</v>
      </c>
      <c r="D75" s="14" t="s">
        <v>389</v>
      </c>
      <c r="E75" s="61" t="b">
        <v>1</v>
      </c>
      <c r="F75" s="32" t="s">
        <v>388</v>
      </c>
      <c r="G75" s="14" t="b">
        <v>0</v>
      </c>
      <c r="H75" s="14" t="s">
        <v>389</v>
      </c>
      <c r="I75" s="67" t="b">
        <v>1</v>
      </c>
      <c r="J75" s="32" t="s">
        <v>388</v>
      </c>
      <c r="K75" s="14" t="b">
        <f t="shared" si="12"/>
        <v>0</v>
      </c>
      <c r="L75" s="14" t="s">
        <v>389</v>
      </c>
      <c r="M75" s="61" t="b">
        <f t="shared" si="14"/>
        <v>0</v>
      </c>
      <c r="N75" s="32" t="s">
        <v>388</v>
      </c>
      <c r="O75" s="14" t="b">
        <f t="shared" si="13"/>
        <v>0</v>
      </c>
      <c r="P75" s="14" t="s">
        <v>389</v>
      </c>
      <c r="Q75" s="61" t="b">
        <f t="shared" si="15"/>
        <v>0</v>
      </c>
    </row>
    <row r="76">
      <c r="A76" s="14"/>
      <c r="B76" s="32" t="s">
        <v>390</v>
      </c>
      <c r="C76" s="14" t="b">
        <v>0</v>
      </c>
      <c r="D76" s="14" t="s">
        <v>391</v>
      </c>
      <c r="E76" s="61" t="b">
        <v>0</v>
      </c>
      <c r="F76" s="32" t="s">
        <v>390</v>
      </c>
      <c r="G76" s="14" t="b">
        <v>0</v>
      </c>
      <c r="H76" s="14" t="s">
        <v>391</v>
      </c>
      <c r="I76" s="61" t="b">
        <v>0</v>
      </c>
      <c r="J76" s="32" t="s">
        <v>390</v>
      </c>
      <c r="K76" s="14" t="b">
        <f t="shared" si="12"/>
        <v>0</v>
      </c>
      <c r="L76" s="14" t="s">
        <v>391</v>
      </c>
      <c r="M76" s="61" t="b">
        <f t="shared" si="14"/>
        <v>0</v>
      </c>
      <c r="N76" s="32" t="s">
        <v>390</v>
      </c>
      <c r="O76" s="14" t="b">
        <f t="shared" si="13"/>
        <v>0</v>
      </c>
      <c r="P76" s="14" t="s">
        <v>391</v>
      </c>
      <c r="Q76" s="61" t="b">
        <f t="shared" si="15"/>
        <v>0</v>
      </c>
    </row>
    <row r="77">
      <c r="A77" s="14"/>
      <c r="B77" s="32" t="s">
        <v>392</v>
      </c>
      <c r="C77" s="14" t="b">
        <v>0</v>
      </c>
      <c r="D77" s="14" t="s">
        <v>393</v>
      </c>
      <c r="E77" s="61" t="b">
        <v>0</v>
      </c>
      <c r="F77" s="32" t="s">
        <v>392</v>
      </c>
      <c r="G77" s="14" t="b">
        <v>0</v>
      </c>
      <c r="H77" s="14" t="s">
        <v>393</v>
      </c>
      <c r="I77" s="61" t="b">
        <v>0</v>
      </c>
      <c r="J77" s="32" t="s">
        <v>392</v>
      </c>
      <c r="K77" s="14" t="b">
        <f t="shared" si="12"/>
        <v>0</v>
      </c>
      <c r="L77" s="14" t="s">
        <v>393</v>
      </c>
      <c r="M77" s="61" t="b">
        <f t="shared" si="14"/>
        <v>0</v>
      </c>
      <c r="N77" s="32" t="s">
        <v>392</v>
      </c>
      <c r="O77" s="14" t="b">
        <f t="shared" si="13"/>
        <v>0</v>
      </c>
      <c r="P77" s="14" t="s">
        <v>393</v>
      </c>
      <c r="Q77" s="61" t="b">
        <f t="shared" si="15"/>
        <v>0</v>
      </c>
    </row>
    <row r="78">
      <c r="A78" s="14"/>
      <c r="B78" s="32" t="s">
        <v>394</v>
      </c>
      <c r="C78" s="14" t="b">
        <v>0</v>
      </c>
      <c r="D78" s="14" t="s">
        <v>395</v>
      </c>
      <c r="E78" s="61" t="b">
        <v>0</v>
      </c>
      <c r="F78" s="32" t="s">
        <v>394</v>
      </c>
      <c r="G78" s="14" t="b">
        <v>0</v>
      </c>
      <c r="H78" s="14" t="s">
        <v>395</v>
      </c>
      <c r="I78" s="61" t="b">
        <v>0</v>
      </c>
      <c r="J78" s="32" t="s">
        <v>394</v>
      </c>
      <c r="K78" s="14" t="b">
        <f t="shared" si="12"/>
        <v>0</v>
      </c>
      <c r="L78" s="14" t="s">
        <v>395</v>
      </c>
      <c r="M78" s="61" t="b">
        <f t="shared" si="14"/>
        <v>0</v>
      </c>
      <c r="N78" s="32" t="s">
        <v>394</v>
      </c>
      <c r="O78" s="14" t="b">
        <f t="shared" si="13"/>
        <v>0</v>
      </c>
      <c r="P78" s="14" t="s">
        <v>395</v>
      </c>
      <c r="Q78" s="61" t="b">
        <f t="shared" si="15"/>
        <v>0</v>
      </c>
    </row>
    <row r="79">
      <c r="B79" s="32" t="s">
        <v>396</v>
      </c>
      <c r="C79" s="14" t="b">
        <v>0</v>
      </c>
      <c r="D79" s="14" t="s">
        <v>397</v>
      </c>
      <c r="E79" s="61" t="b">
        <v>0</v>
      </c>
      <c r="F79" s="32" t="s">
        <v>396</v>
      </c>
      <c r="G79" s="14" t="b">
        <v>0</v>
      </c>
      <c r="H79" s="14" t="s">
        <v>397</v>
      </c>
      <c r="I79" s="61" t="b">
        <v>0</v>
      </c>
      <c r="J79" s="32" t="s">
        <v>396</v>
      </c>
      <c r="K79" s="14" t="b">
        <f t="shared" si="12"/>
        <v>0</v>
      </c>
      <c r="L79" s="14" t="s">
        <v>397</v>
      </c>
      <c r="M79" s="61" t="b">
        <f t="shared" si="14"/>
        <v>0</v>
      </c>
      <c r="N79" s="32" t="s">
        <v>396</v>
      </c>
      <c r="O79" s="14" t="b">
        <f t="shared" si="13"/>
        <v>0</v>
      </c>
      <c r="P79" s="14" t="s">
        <v>397</v>
      </c>
      <c r="Q79" s="61" t="b">
        <f t="shared" si="15"/>
        <v>0</v>
      </c>
    </row>
    <row r="80">
      <c r="B80" s="32" t="s">
        <v>398</v>
      </c>
      <c r="C80" s="14" t="b">
        <v>0</v>
      </c>
      <c r="D80" s="14" t="s">
        <v>399</v>
      </c>
      <c r="E80" s="61" t="b">
        <v>0</v>
      </c>
      <c r="F80" s="32" t="s">
        <v>398</v>
      </c>
      <c r="G80" s="14" t="b">
        <v>0</v>
      </c>
      <c r="H80" s="14" t="s">
        <v>399</v>
      </c>
      <c r="I80" s="61" t="b">
        <v>0</v>
      </c>
      <c r="J80" s="32" t="s">
        <v>398</v>
      </c>
      <c r="K80" s="14" t="b">
        <f t="shared" si="12"/>
        <v>0</v>
      </c>
      <c r="L80" s="14" t="s">
        <v>399</v>
      </c>
      <c r="M80" s="61" t="b">
        <f t="shared" si="14"/>
        <v>0</v>
      </c>
      <c r="N80" s="32" t="s">
        <v>398</v>
      </c>
      <c r="O80" s="14" t="b">
        <f t="shared" si="13"/>
        <v>0</v>
      </c>
      <c r="P80" s="14" t="s">
        <v>399</v>
      </c>
      <c r="Q80" s="61" t="b">
        <f t="shared" si="15"/>
        <v>0</v>
      </c>
    </row>
    <row r="81">
      <c r="B81" s="58" t="s">
        <v>400</v>
      </c>
      <c r="C81" s="62" t="b">
        <v>0</v>
      </c>
      <c r="D81" s="62" t="s">
        <v>401</v>
      </c>
      <c r="E81" s="63" t="b">
        <v>1</v>
      </c>
      <c r="F81" s="58" t="s">
        <v>400</v>
      </c>
      <c r="G81" s="62" t="b">
        <v>0</v>
      </c>
      <c r="H81" s="62" t="s">
        <v>401</v>
      </c>
      <c r="I81" s="63" t="b">
        <v>1</v>
      </c>
      <c r="J81" s="58" t="s">
        <v>400</v>
      </c>
      <c r="K81" s="62" t="b">
        <f t="shared" si="12"/>
        <v>0</v>
      </c>
      <c r="L81" s="62" t="s">
        <v>401</v>
      </c>
      <c r="M81" s="63" t="b">
        <f t="shared" si="14"/>
        <v>0</v>
      </c>
      <c r="N81" s="58" t="s">
        <v>400</v>
      </c>
      <c r="O81" s="62" t="b">
        <f t="shared" si="13"/>
        <v>0</v>
      </c>
      <c r="P81" s="62" t="s">
        <v>401</v>
      </c>
      <c r="Q81" s="63" t="b">
        <f t="shared" si="15"/>
        <v>0</v>
      </c>
    </row>
  </sheetData>
  <mergeCells count="8">
    <mergeCell ref="B1:E1"/>
    <mergeCell ref="F1:I1"/>
    <mergeCell ref="J1:M1"/>
    <mergeCell ref="N1:Q1"/>
    <mergeCell ref="B2:B5"/>
    <mergeCell ref="F2:F5"/>
    <mergeCell ref="J2:J5"/>
    <mergeCell ref="N2:N5"/>
  </mergeCells>
  <conditionalFormatting sqref="A1:Q1004">
    <cfRule type="cellIs" dxfId="3" priority="1" operator="equal">
      <formula>"Eligible"</formula>
    </cfRule>
  </conditionalFormatting>
  <dataValidations>
    <dataValidation type="list" allowBlank="1" sqref="C6:C55 G6:G55 K6:K55 O6:O55">
      <formula1>"Participant,Eligible,"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38" t="s">
        <v>23</v>
      </c>
      <c r="B1" s="2" t="s">
        <v>7</v>
      </c>
      <c r="F1" s="2" t="s">
        <v>8</v>
      </c>
      <c r="J1" s="2" t="s">
        <v>9</v>
      </c>
      <c r="N1" s="2" t="s">
        <v>24</v>
      </c>
    </row>
    <row r="2">
      <c r="A2" s="38"/>
      <c r="B2" s="39"/>
      <c r="C2" s="40" t="s">
        <v>2</v>
      </c>
      <c r="D2" s="40" t="s">
        <v>1</v>
      </c>
      <c r="E2" s="41" t="s">
        <v>4</v>
      </c>
      <c r="F2" s="39"/>
      <c r="G2" s="40" t="s">
        <v>2</v>
      </c>
      <c r="H2" s="40" t="s">
        <v>1</v>
      </c>
      <c r="I2" s="41" t="s">
        <v>4</v>
      </c>
      <c r="J2" s="39"/>
      <c r="K2" s="40" t="s">
        <v>2</v>
      </c>
      <c r="L2" s="40" t="s">
        <v>1</v>
      </c>
      <c r="M2" s="41" t="s">
        <v>4</v>
      </c>
      <c r="N2" s="39"/>
      <c r="O2" s="40" t="s">
        <v>2</v>
      </c>
      <c r="P2" s="40" t="s">
        <v>1</v>
      </c>
      <c r="Q2" s="41" t="s">
        <v>4</v>
      </c>
    </row>
    <row r="3">
      <c r="A3" s="42"/>
      <c r="B3" s="43"/>
      <c r="C3" s="44">
        <f>COUNTIF(B56:E81, TRUE)/(COUNTA(B$56:B1004) + COUNTA(D$56:D1004))</f>
        <v>0.2941176471</v>
      </c>
      <c r="D3" s="22">
        <f>COUNTIF(C$6:C55, "Participant")/50</f>
        <v>0.42</v>
      </c>
      <c r="E3" s="45">
        <f>AVERAGE(E$6:E55)</f>
        <v>0.5163826005</v>
      </c>
      <c r="F3" s="43"/>
      <c r="G3" s="44">
        <f>COUNTIF(F56:I81, TRUE)/(COUNTA(F$56:F1004) + COUNTA(H$56:H1004))</f>
        <v>0.2549019608</v>
      </c>
      <c r="H3" s="22">
        <f>COUNTIF(G$6:G55, "Participant")/50</f>
        <v>0.44</v>
      </c>
      <c r="I3" s="45">
        <f>AVERAGE(I$6:I55)</f>
        <v>0.7710861794</v>
      </c>
      <c r="J3" s="43"/>
      <c r="K3" s="44">
        <f>COUNTIF(J56:M81, TRUE)/(COUNTA(J$56:J1004) + COUNTA(L$56:L1004))</f>
        <v>0</v>
      </c>
      <c r="L3" s="22">
        <f>COUNTIF(K$6:K55, "Participant")/50</f>
        <v>0</v>
      </c>
      <c r="M3" s="45" t="str">
        <f>AVERAGE(M$6:M55)</f>
        <v>#DIV/0!</v>
      </c>
      <c r="N3" s="43"/>
      <c r="O3" s="44">
        <f>COUNTIF(N56:Q81, TRUE)/(COUNTA(N$56:N1004) + COUNTA(P$56:P1004))</f>
        <v>0</v>
      </c>
      <c r="P3" s="22">
        <f>COUNTIF(O$6:O55, "Participant")/50</f>
        <v>0</v>
      </c>
      <c r="Q3" s="45" t="str">
        <f>AVERAGE(Q$6:Q55)</f>
        <v>#DIV/0!</v>
      </c>
    </row>
    <row r="4">
      <c r="A4" s="46"/>
      <c r="B4" s="43"/>
      <c r="C4" s="47" t="s">
        <v>5</v>
      </c>
      <c r="D4" s="38" t="s">
        <v>3</v>
      </c>
      <c r="E4" s="45">
        <f>SUM(E$6:E55)/(COUNTA(B$56:B1004)+COUNTA(D$56:D1004))</f>
        <v>0.2126281296</v>
      </c>
      <c r="F4" s="43"/>
      <c r="G4" s="47" t="s">
        <v>5</v>
      </c>
      <c r="H4" s="38" t="s">
        <v>3</v>
      </c>
      <c r="I4" s="45">
        <f>SUM(I$6:I55)/(COUNTA(F$56:F1004)+COUNTA(H$56:H1004))</f>
        <v>0.3326254107</v>
      </c>
      <c r="J4" s="43"/>
      <c r="K4" s="47" t="s">
        <v>5</v>
      </c>
      <c r="L4" s="38" t="s">
        <v>3</v>
      </c>
      <c r="M4" s="45">
        <f>SUM(M$6:M55)/(COUNTA(J$56:J1004)+COUNTA(L$56:L1004))</f>
        <v>0</v>
      </c>
      <c r="N4" s="43"/>
      <c r="O4" s="47" t="s">
        <v>5</v>
      </c>
      <c r="P4" s="38" t="s">
        <v>3</v>
      </c>
      <c r="Q4" s="45">
        <f>SUM(Q$6:Q55)/(COUNTA(N$56:N1004)+COUNTA(P$56:P1004))</f>
        <v>0</v>
      </c>
    </row>
    <row r="5">
      <c r="A5" s="46"/>
      <c r="B5" s="48"/>
      <c r="C5" s="49">
        <f>MIN(COUNTIF(B56:C81, TRUE)/COUNTIF(D56:E81, TRUE), COUNTIF(D56:E81, TRUE)/COUNTIF(B56:C81, TRUE))</f>
        <v>0.875</v>
      </c>
      <c r="D5" s="50">
        <f>(COUNTIF(C$6:C55, "Participant") + COUNTIF(C$6:C55, "Eligible"))/50</f>
        <v>0.42</v>
      </c>
      <c r="E5" s="51"/>
      <c r="F5" s="48"/>
      <c r="G5" s="49">
        <f>MIN(COUNTIF(F56:G81, TRUE)/COUNTIF(H56:I81, TRUE), COUNTIF(H56:I81, TRUE)/COUNTIF(F56:G81, TRUE))</f>
        <v>0.3</v>
      </c>
      <c r="H5" s="50">
        <f>(COUNTIF(G$6:G55, "Participant") + COUNTIF(G$6:G55, "Eligible"))/50</f>
        <v>0.44</v>
      </c>
      <c r="I5" s="51"/>
      <c r="J5" s="48"/>
      <c r="K5" s="49" t="str">
        <f>MIN(COUNTIF(J56:K81, TRUE)/COUNTIF(L56:M81, TRUE), COUNTIF(L56:M81, TRUE)/COUNTIF(J56:K81, TRUE))</f>
        <v>#DIV/0!</v>
      </c>
      <c r="L5" s="50">
        <f>(COUNTIF(K$6:K55, "Participant") + COUNTIF(K$6:K55, "Eligible"))/50</f>
        <v>0</v>
      </c>
      <c r="M5" s="51"/>
      <c r="N5" s="48"/>
      <c r="O5" s="49" t="str">
        <f>MIN(COUNTIF(N56:O81, TRUE)/COUNTIF(P56:Q81, TRUE), COUNTIF(P56:Q81, TRUE)/COUNTIF(N56:O81, TRUE))</f>
        <v>#DIV/0!</v>
      </c>
      <c r="P5" s="50">
        <f>(COUNTIF(O$6:O55, "Participant") + COUNTIF(O$6:O55, "Eligible"))/50</f>
        <v>0</v>
      </c>
      <c r="Q5" s="51"/>
    </row>
    <row r="6">
      <c r="A6" s="52">
        <f t="shared" ref="A6:A55" si="1">ROW()-5</f>
        <v>1</v>
      </c>
      <c r="B6" s="53" t="s">
        <v>268</v>
      </c>
      <c r="C6" s="54" t="s">
        <v>29</v>
      </c>
      <c r="D6" s="16">
        <f t="shared" ref="D6:D55" si="2">COUNTIF(C$6:C6, "Participant")/(ROW(C6)-5)</f>
        <v>0</v>
      </c>
      <c r="E6" s="45" t="str">
        <f t="shared" ref="E6:E55" si="3">IF(C6="Participant",D6,)</f>
        <v/>
      </c>
      <c r="F6" s="53" t="s">
        <v>318</v>
      </c>
      <c r="G6" s="54" t="s">
        <v>27</v>
      </c>
      <c r="H6" s="16">
        <f t="shared" ref="H6:H55" si="4">COUNTIF(G$6:G6, "Participant")/(ROW(G6)-5)</f>
        <v>1</v>
      </c>
      <c r="I6" s="45">
        <f t="shared" ref="I6:I55" si="5">IF(G6="Participant",H6,)</f>
        <v>1</v>
      </c>
      <c r="J6" s="53"/>
      <c r="K6" s="54" t="str">
        <f t="shared" ref="K6:K55" si="6">IF(COUNTIF(J$56:M$81,J6), "Participant", "")</f>
        <v/>
      </c>
      <c r="L6" s="16">
        <f t="shared" ref="L6:L55" si="7">COUNTIF(K$6:K6, "Participant")/(ROW(K6)-5)</f>
        <v>0</v>
      </c>
      <c r="M6" s="45" t="str">
        <f t="shared" ref="M6:M55" si="8">IF(K6="Participant",L6,)</f>
        <v/>
      </c>
      <c r="N6" s="53"/>
      <c r="O6" s="54" t="str">
        <f t="shared" ref="O6:O55" si="9">IF(COUNTIF(N$56:Q$81,N6), "Participant", "")</f>
        <v/>
      </c>
      <c r="P6" s="16">
        <f t="shared" ref="P6:P55" si="10">COUNTIF(O$6:O6, "Participant")/(ROW(O6)-5)</f>
        <v>0</v>
      </c>
      <c r="Q6" s="45" t="str">
        <f t="shared" ref="Q6:Q55" si="11">IF(O6="Participant",P6,)</f>
        <v/>
      </c>
    </row>
    <row r="7">
      <c r="A7" s="55">
        <f t="shared" si="1"/>
        <v>2</v>
      </c>
      <c r="B7" s="32" t="s">
        <v>402</v>
      </c>
      <c r="C7" s="56" t="s">
        <v>29</v>
      </c>
      <c r="D7" s="16">
        <f t="shared" si="2"/>
        <v>0</v>
      </c>
      <c r="E7" s="45" t="str">
        <f t="shared" si="3"/>
        <v/>
      </c>
      <c r="F7" s="32" t="s">
        <v>403</v>
      </c>
      <c r="G7" s="56" t="s">
        <v>27</v>
      </c>
      <c r="H7" s="16">
        <f t="shared" si="4"/>
        <v>1</v>
      </c>
      <c r="I7" s="45">
        <f t="shared" si="5"/>
        <v>1</v>
      </c>
      <c r="J7" s="32"/>
      <c r="K7" s="56" t="str">
        <f t="shared" si="6"/>
        <v/>
      </c>
      <c r="L7" s="16">
        <f t="shared" si="7"/>
        <v>0</v>
      </c>
      <c r="M7" s="45" t="str">
        <f t="shared" si="8"/>
        <v/>
      </c>
      <c r="N7" s="32"/>
      <c r="O7" s="56" t="str">
        <f t="shared" si="9"/>
        <v/>
      </c>
      <c r="P7" s="16">
        <f t="shared" si="10"/>
        <v>0</v>
      </c>
      <c r="Q7" s="45" t="str">
        <f t="shared" si="11"/>
        <v/>
      </c>
    </row>
    <row r="8">
      <c r="A8" s="55">
        <f t="shared" si="1"/>
        <v>3</v>
      </c>
      <c r="B8" s="32" t="s">
        <v>318</v>
      </c>
      <c r="C8" s="56" t="s">
        <v>27</v>
      </c>
      <c r="D8" s="16">
        <f t="shared" si="2"/>
        <v>0.3333333333</v>
      </c>
      <c r="E8" s="45">
        <f t="shared" si="3"/>
        <v>0.3333333333</v>
      </c>
      <c r="F8" s="32" t="s">
        <v>404</v>
      </c>
      <c r="G8" s="56" t="s">
        <v>29</v>
      </c>
      <c r="H8" s="16">
        <f t="shared" si="4"/>
        <v>0.6666666667</v>
      </c>
      <c r="I8" s="45" t="str">
        <f t="shared" si="5"/>
        <v/>
      </c>
      <c r="J8" s="32"/>
      <c r="K8" s="56" t="str">
        <f t="shared" si="6"/>
        <v/>
      </c>
      <c r="L8" s="16">
        <f t="shared" si="7"/>
        <v>0</v>
      </c>
      <c r="M8" s="45" t="str">
        <f t="shared" si="8"/>
        <v/>
      </c>
      <c r="N8" s="32"/>
      <c r="O8" s="56" t="str">
        <f t="shared" si="9"/>
        <v/>
      </c>
      <c r="P8" s="16">
        <f t="shared" si="10"/>
        <v>0</v>
      </c>
      <c r="Q8" s="45" t="str">
        <f t="shared" si="11"/>
        <v/>
      </c>
    </row>
    <row r="9">
      <c r="A9" s="55">
        <f t="shared" si="1"/>
        <v>4</v>
      </c>
      <c r="B9" s="32" t="s">
        <v>403</v>
      </c>
      <c r="C9" s="56" t="s">
        <v>27</v>
      </c>
      <c r="D9" s="16">
        <f t="shared" si="2"/>
        <v>0.5</v>
      </c>
      <c r="E9" s="45">
        <f t="shared" si="3"/>
        <v>0.5</v>
      </c>
      <c r="F9" s="32" t="s">
        <v>405</v>
      </c>
      <c r="G9" s="56" t="s">
        <v>27</v>
      </c>
      <c r="H9" s="16">
        <f t="shared" si="4"/>
        <v>0.75</v>
      </c>
      <c r="I9" s="45">
        <f t="shared" si="5"/>
        <v>0.75</v>
      </c>
      <c r="J9" s="32"/>
      <c r="K9" s="56" t="str">
        <f t="shared" si="6"/>
        <v/>
      </c>
      <c r="L9" s="16">
        <f t="shared" si="7"/>
        <v>0</v>
      </c>
      <c r="M9" s="45" t="str">
        <f t="shared" si="8"/>
        <v/>
      </c>
      <c r="N9" s="32"/>
      <c r="O9" s="56" t="str">
        <f t="shared" si="9"/>
        <v/>
      </c>
      <c r="P9" s="16">
        <f t="shared" si="10"/>
        <v>0</v>
      </c>
      <c r="Q9" s="45" t="str">
        <f t="shared" si="11"/>
        <v/>
      </c>
    </row>
    <row r="10">
      <c r="A10" s="55">
        <f t="shared" si="1"/>
        <v>5</v>
      </c>
      <c r="B10" s="32" t="s">
        <v>406</v>
      </c>
      <c r="C10" s="56" t="s">
        <v>27</v>
      </c>
      <c r="D10" s="16">
        <f t="shared" si="2"/>
        <v>0.6</v>
      </c>
      <c r="E10" s="45">
        <f t="shared" si="3"/>
        <v>0.6</v>
      </c>
      <c r="F10" s="32" t="s">
        <v>407</v>
      </c>
      <c r="G10" s="65" t="s">
        <v>27</v>
      </c>
      <c r="H10" s="16">
        <f t="shared" si="4"/>
        <v>0.8</v>
      </c>
      <c r="I10" s="45">
        <f t="shared" si="5"/>
        <v>0.8</v>
      </c>
      <c r="J10" s="32"/>
      <c r="K10" s="56" t="str">
        <f t="shared" si="6"/>
        <v/>
      </c>
      <c r="L10" s="16">
        <f t="shared" si="7"/>
        <v>0</v>
      </c>
      <c r="M10" s="45" t="str">
        <f t="shared" si="8"/>
        <v/>
      </c>
      <c r="N10" s="32"/>
      <c r="O10" s="56" t="str">
        <f t="shared" si="9"/>
        <v/>
      </c>
      <c r="P10" s="16">
        <f t="shared" si="10"/>
        <v>0</v>
      </c>
      <c r="Q10" s="45" t="str">
        <f t="shared" si="11"/>
        <v/>
      </c>
    </row>
    <row r="11">
      <c r="A11" s="55">
        <f t="shared" si="1"/>
        <v>6</v>
      </c>
      <c r="B11" s="32" t="s">
        <v>408</v>
      </c>
      <c r="C11" s="56" t="s">
        <v>27</v>
      </c>
      <c r="D11" s="16">
        <f t="shared" si="2"/>
        <v>0.6666666667</v>
      </c>
      <c r="E11" s="45">
        <f t="shared" si="3"/>
        <v>0.6666666667</v>
      </c>
      <c r="F11" s="32" t="s">
        <v>409</v>
      </c>
      <c r="G11" s="56" t="s">
        <v>27</v>
      </c>
      <c r="H11" s="16">
        <f t="shared" si="4"/>
        <v>0.8333333333</v>
      </c>
      <c r="I11" s="45">
        <f t="shared" si="5"/>
        <v>0.8333333333</v>
      </c>
      <c r="J11" s="32"/>
      <c r="K11" s="56" t="str">
        <f t="shared" si="6"/>
        <v/>
      </c>
      <c r="L11" s="16">
        <f t="shared" si="7"/>
        <v>0</v>
      </c>
      <c r="M11" s="45" t="str">
        <f t="shared" si="8"/>
        <v/>
      </c>
      <c r="N11" s="32"/>
      <c r="O11" s="56" t="str">
        <f t="shared" si="9"/>
        <v/>
      </c>
      <c r="P11" s="16">
        <f t="shared" si="10"/>
        <v>0</v>
      </c>
      <c r="Q11" s="45" t="str">
        <f t="shared" si="11"/>
        <v/>
      </c>
    </row>
    <row r="12">
      <c r="A12" s="55">
        <f t="shared" si="1"/>
        <v>7</v>
      </c>
      <c r="B12" s="32" t="s">
        <v>404</v>
      </c>
      <c r="C12" s="56" t="s">
        <v>29</v>
      </c>
      <c r="D12" s="16">
        <f t="shared" si="2"/>
        <v>0.5714285714</v>
      </c>
      <c r="E12" s="45" t="str">
        <f t="shared" si="3"/>
        <v/>
      </c>
      <c r="F12" s="32" t="s">
        <v>410</v>
      </c>
      <c r="G12" s="65" t="s">
        <v>27</v>
      </c>
      <c r="H12" s="16">
        <f t="shared" si="4"/>
        <v>0.8571428571</v>
      </c>
      <c r="I12" s="45">
        <f t="shared" si="5"/>
        <v>0.8571428571</v>
      </c>
      <c r="J12" s="32"/>
      <c r="K12" s="56" t="str">
        <f t="shared" si="6"/>
        <v/>
      </c>
      <c r="L12" s="16">
        <f t="shared" si="7"/>
        <v>0</v>
      </c>
      <c r="M12" s="45" t="str">
        <f t="shared" si="8"/>
        <v/>
      </c>
      <c r="N12" s="32"/>
      <c r="O12" s="56" t="str">
        <f t="shared" si="9"/>
        <v/>
      </c>
      <c r="P12" s="16">
        <f t="shared" si="10"/>
        <v>0</v>
      </c>
      <c r="Q12" s="45" t="str">
        <f t="shared" si="11"/>
        <v/>
      </c>
    </row>
    <row r="13">
      <c r="A13" s="55">
        <f t="shared" si="1"/>
        <v>8</v>
      </c>
      <c r="B13" s="32" t="s">
        <v>411</v>
      </c>
      <c r="C13" s="56" t="s">
        <v>29</v>
      </c>
      <c r="D13" s="16">
        <f t="shared" si="2"/>
        <v>0.5</v>
      </c>
      <c r="E13" s="45" t="str">
        <f t="shared" si="3"/>
        <v/>
      </c>
      <c r="F13" s="32" t="s">
        <v>412</v>
      </c>
      <c r="G13" s="56" t="s">
        <v>27</v>
      </c>
      <c r="H13" s="16">
        <f t="shared" si="4"/>
        <v>0.875</v>
      </c>
      <c r="I13" s="45">
        <f t="shared" si="5"/>
        <v>0.875</v>
      </c>
      <c r="J13" s="32"/>
      <c r="K13" s="56" t="str">
        <f t="shared" si="6"/>
        <v/>
      </c>
      <c r="L13" s="16">
        <f t="shared" si="7"/>
        <v>0</v>
      </c>
      <c r="M13" s="45" t="str">
        <f t="shared" si="8"/>
        <v/>
      </c>
      <c r="N13" s="32"/>
      <c r="O13" s="56" t="str">
        <f t="shared" si="9"/>
        <v/>
      </c>
      <c r="P13" s="16">
        <f t="shared" si="10"/>
        <v>0</v>
      </c>
      <c r="Q13" s="45" t="str">
        <f t="shared" si="11"/>
        <v/>
      </c>
    </row>
    <row r="14">
      <c r="A14" s="55">
        <f t="shared" si="1"/>
        <v>9</v>
      </c>
      <c r="B14" s="32" t="s">
        <v>407</v>
      </c>
      <c r="C14" s="65" t="s">
        <v>27</v>
      </c>
      <c r="D14" s="16">
        <f t="shared" si="2"/>
        <v>0.5555555556</v>
      </c>
      <c r="E14" s="45">
        <f t="shared" si="3"/>
        <v>0.5555555556</v>
      </c>
      <c r="F14" s="32" t="s">
        <v>413</v>
      </c>
      <c r="G14" s="56" t="s">
        <v>27</v>
      </c>
      <c r="H14" s="16">
        <f t="shared" si="4"/>
        <v>0.8888888889</v>
      </c>
      <c r="I14" s="45">
        <f t="shared" si="5"/>
        <v>0.8888888889</v>
      </c>
      <c r="J14" s="32"/>
      <c r="K14" s="56" t="str">
        <f t="shared" si="6"/>
        <v/>
      </c>
      <c r="L14" s="16">
        <f t="shared" si="7"/>
        <v>0</v>
      </c>
      <c r="M14" s="45" t="str">
        <f t="shared" si="8"/>
        <v/>
      </c>
      <c r="N14" s="32"/>
      <c r="O14" s="56" t="str">
        <f t="shared" si="9"/>
        <v/>
      </c>
      <c r="P14" s="16">
        <f t="shared" si="10"/>
        <v>0</v>
      </c>
      <c r="Q14" s="45" t="str">
        <f t="shared" si="11"/>
        <v/>
      </c>
    </row>
    <row r="15">
      <c r="A15" s="55">
        <f t="shared" si="1"/>
        <v>10</v>
      </c>
      <c r="B15" s="32" t="s">
        <v>414</v>
      </c>
      <c r="C15" s="56" t="s">
        <v>29</v>
      </c>
      <c r="D15" s="16">
        <f t="shared" si="2"/>
        <v>0.5</v>
      </c>
      <c r="E15" s="45" t="str">
        <f t="shared" si="3"/>
        <v/>
      </c>
      <c r="F15" s="32" t="s">
        <v>415</v>
      </c>
      <c r="G15" s="65" t="s">
        <v>27</v>
      </c>
      <c r="H15" s="16">
        <f t="shared" si="4"/>
        <v>0.9</v>
      </c>
      <c r="I15" s="45">
        <f t="shared" si="5"/>
        <v>0.9</v>
      </c>
      <c r="J15" s="32"/>
      <c r="K15" s="56" t="str">
        <f t="shared" si="6"/>
        <v/>
      </c>
      <c r="L15" s="16">
        <f t="shared" si="7"/>
        <v>0</v>
      </c>
      <c r="M15" s="45" t="str">
        <f t="shared" si="8"/>
        <v/>
      </c>
      <c r="N15" s="32"/>
      <c r="O15" s="56" t="str">
        <f t="shared" si="9"/>
        <v/>
      </c>
      <c r="P15" s="16">
        <f t="shared" si="10"/>
        <v>0</v>
      </c>
      <c r="Q15" s="45" t="str">
        <f t="shared" si="11"/>
        <v/>
      </c>
    </row>
    <row r="16">
      <c r="A16" s="55">
        <f t="shared" si="1"/>
        <v>11</v>
      </c>
      <c r="B16" s="32" t="s">
        <v>405</v>
      </c>
      <c r="C16" s="56" t="s">
        <v>27</v>
      </c>
      <c r="D16" s="16">
        <f t="shared" si="2"/>
        <v>0.5454545455</v>
      </c>
      <c r="E16" s="45">
        <f t="shared" si="3"/>
        <v>0.5454545455</v>
      </c>
      <c r="F16" s="32" t="s">
        <v>416</v>
      </c>
      <c r="G16" s="65" t="s">
        <v>27</v>
      </c>
      <c r="H16" s="16">
        <f t="shared" si="4"/>
        <v>0.9090909091</v>
      </c>
      <c r="I16" s="45">
        <f t="shared" si="5"/>
        <v>0.9090909091</v>
      </c>
      <c r="J16" s="32"/>
      <c r="K16" s="56" t="str">
        <f t="shared" si="6"/>
        <v/>
      </c>
      <c r="L16" s="16">
        <f t="shared" si="7"/>
        <v>0</v>
      </c>
      <c r="M16" s="45" t="str">
        <f t="shared" si="8"/>
        <v/>
      </c>
      <c r="N16" s="32"/>
      <c r="O16" s="56" t="str">
        <f t="shared" si="9"/>
        <v/>
      </c>
      <c r="P16" s="16">
        <f t="shared" si="10"/>
        <v>0</v>
      </c>
      <c r="Q16" s="45" t="str">
        <f t="shared" si="11"/>
        <v/>
      </c>
    </row>
    <row r="17">
      <c r="A17" s="55">
        <f t="shared" si="1"/>
        <v>12</v>
      </c>
      <c r="B17" s="32" t="s">
        <v>410</v>
      </c>
      <c r="C17" s="65" t="s">
        <v>27</v>
      </c>
      <c r="D17" s="16">
        <f t="shared" si="2"/>
        <v>0.5833333333</v>
      </c>
      <c r="E17" s="45">
        <f t="shared" si="3"/>
        <v>0.5833333333</v>
      </c>
      <c r="F17" s="32" t="s">
        <v>106</v>
      </c>
      <c r="G17" s="56" t="s">
        <v>29</v>
      </c>
      <c r="H17" s="16">
        <f t="shared" si="4"/>
        <v>0.8333333333</v>
      </c>
      <c r="I17" s="45" t="str">
        <f t="shared" si="5"/>
        <v/>
      </c>
      <c r="J17" s="32"/>
      <c r="K17" s="56" t="str">
        <f t="shared" si="6"/>
        <v/>
      </c>
      <c r="L17" s="16">
        <f t="shared" si="7"/>
        <v>0</v>
      </c>
      <c r="M17" s="45" t="str">
        <f t="shared" si="8"/>
        <v/>
      </c>
      <c r="N17" s="32"/>
      <c r="O17" s="56" t="str">
        <f t="shared" si="9"/>
        <v/>
      </c>
      <c r="P17" s="16">
        <f t="shared" si="10"/>
        <v>0</v>
      </c>
      <c r="Q17" s="45" t="str">
        <f t="shared" si="11"/>
        <v/>
      </c>
    </row>
    <row r="18">
      <c r="A18" s="55">
        <f t="shared" si="1"/>
        <v>13</v>
      </c>
      <c r="B18" s="32" t="s">
        <v>417</v>
      </c>
      <c r="C18" s="56" t="s">
        <v>29</v>
      </c>
      <c r="D18" s="16">
        <f t="shared" si="2"/>
        <v>0.5384615385</v>
      </c>
      <c r="E18" s="45" t="str">
        <f t="shared" si="3"/>
        <v/>
      </c>
      <c r="F18" s="32" t="s">
        <v>418</v>
      </c>
      <c r="G18" s="56" t="s">
        <v>29</v>
      </c>
      <c r="H18" s="16">
        <f t="shared" si="4"/>
        <v>0.7692307692</v>
      </c>
      <c r="I18" s="45" t="str">
        <f t="shared" si="5"/>
        <v/>
      </c>
      <c r="J18" s="32"/>
      <c r="K18" s="56" t="str">
        <f t="shared" si="6"/>
        <v/>
      </c>
      <c r="L18" s="16">
        <f t="shared" si="7"/>
        <v>0</v>
      </c>
      <c r="M18" s="45" t="str">
        <f t="shared" si="8"/>
        <v/>
      </c>
      <c r="N18" s="32"/>
      <c r="O18" s="56" t="str">
        <f t="shared" si="9"/>
        <v/>
      </c>
      <c r="P18" s="16">
        <f t="shared" si="10"/>
        <v>0</v>
      </c>
      <c r="Q18" s="45" t="str">
        <f t="shared" si="11"/>
        <v/>
      </c>
    </row>
    <row r="19">
      <c r="A19" s="55">
        <f t="shared" si="1"/>
        <v>14</v>
      </c>
      <c r="B19" s="32" t="s">
        <v>409</v>
      </c>
      <c r="C19" s="56" t="s">
        <v>27</v>
      </c>
      <c r="D19" s="16">
        <f t="shared" si="2"/>
        <v>0.5714285714</v>
      </c>
      <c r="E19" s="45">
        <f t="shared" si="3"/>
        <v>0.5714285714</v>
      </c>
      <c r="F19" s="32" t="s">
        <v>419</v>
      </c>
      <c r="G19" s="65" t="s">
        <v>27</v>
      </c>
      <c r="H19" s="16">
        <f t="shared" si="4"/>
        <v>0.7857142857</v>
      </c>
      <c r="I19" s="45">
        <f t="shared" si="5"/>
        <v>0.7857142857</v>
      </c>
      <c r="J19" s="32"/>
      <c r="K19" s="56" t="str">
        <f t="shared" si="6"/>
        <v/>
      </c>
      <c r="L19" s="16">
        <f t="shared" si="7"/>
        <v>0</v>
      </c>
      <c r="M19" s="45" t="str">
        <f t="shared" si="8"/>
        <v/>
      </c>
      <c r="N19" s="32"/>
      <c r="O19" s="56" t="str">
        <f t="shared" si="9"/>
        <v/>
      </c>
      <c r="P19" s="16">
        <f t="shared" si="10"/>
        <v>0</v>
      </c>
      <c r="Q19" s="45" t="str">
        <f t="shared" si="11"/>
        <v/>
      </c>
    </row>
    <row r="20">
      <c r="A20" s="55">
        <f t="shared" si="1"/>
        <v>15</v>
      </c>
      <c r="B20" s="32" t="s">
        <v>420</v>
      </c>
      <c r="C20" s="56" t="s">
        <v>29</v>
      </c>
      <c r="D20" s="16">
        <f t="shared" si="2"/>
        <v>0.5333333333</v>
      </c>
      <c r="E20" s="45" t="str">
        <f t="shared" si="3"/>
        <v/>
      </c>
      <c r="F20" s="32" t="s">
        <v>408</v>
      </c>
      <c r="G20" s="56" t="s">
        <v>27</v>
      </c>
      <c r="H20" s="16">
        <f t="shared" si="4"/>
        <v>0.8</v>
      </c>
      <c r="I20" s="45">
        <f t="shared" si="5"/>
        <v>0.8</v>
      </c>
      <c r="J20" s="32"/>
      <c r="K20" s="56" t="str">
        <f t="shared" si="6"/>
        <v/>
      </c>
      <c r="L20" s="16">
        <f t="shared" si="7"/>
        <v>0</v>
      </c>
      <c r="M20" s="45" t="str">
        <f t="shared" si="8"/>
        <v/>
      </c>
      <c r="N20" s="32"/>
      <c r="O20" s="56" t="str">
        <f t="shared" si="9"/>
        <v/>
      </c>
      <c r="P20" s="16">
        <f t="shared" si="10"/>
        <v>0</v>
      </c>
      <c r="Q20" s="45" t="str">
        <f t="shared" si="11"/>
        <v/>
      </c>
    </row>
    <row r="21">
      <c r="A21" s="55">
        <f t="shared" si="1"/>
        <v>16</v>
      </c>
      <c r="B21" s="32" t="s">
        <v>96</v>
      </c>
      <c r="C21" s="56" t="s">
        <v>29</v>
      </c>
      <c r="D21" s="16">
        <f t="shared" si="2"/>
        <v>0.5</v>
      </c>
      <c r="E21" s="45" t="str">
        <f t="shared" si="3"/>
        <v/>
      </c>
      <c r="F21" s="32" t="s">
        <v>421</v>
      </c>
      <c r="G21" s="56" t="s">
        <v>27</v>
      </c>
      <c r="H21" s="16">
        <f t="shared" si="4"/>
        <v>0.8125</v>
      </c>
      <c r="I21" s="45">
        <f t="shared" si="5"/>
        <v>0.8125</v>
      </c>
      <c r="J21" s="32"/>
      <c r="K21" s="56" t="str">
        <f t="shared" si="6"/>
        <v/>
      </c>
      <c r="L21" s="16">
        <f t="shared" si="7"/>
        <v>0</v>
      </c>
      <c r="M21" s="45" t="str">
        <f t="shared" si="8"/>
        <v/>
      </c>
      <c r="N21" s="32"/>
      <c r="O21" s="56" t="str">
        <f t="shared" si="9"/>
        <v/>
      </c>
      <c r="P21" s="16">
        <f t="shared" si="10"/>
        <v>0</v>
      </c>
      <c r="Q21" s="45" t="str">
        <f t="shared" si="11"/>
        <v/>
      </c>
    </row>
    <row r="22">
      <c r="A22" s="55">
        <f t="shared" si="1"/>
        <v>17</v>
      </c>
      <c r="B22" s="32" t="s">
        <v>422</v>
      </c>
      <c r="C22" s="56" t="s">
        <v>29</v>
      </c>
      <c r="D22" s="16">
        <f t="shared" si="2"/>
        <v>0.4705882353</v>
      </c>
      <c r="E22" s="45" t="str">
        <f t="shared" si="3"/>
        <v/>
      </c>
      <c r="F22" s="32" t="s">
        <v>269</v>
      </c>
      <c r="G22" s="56" t="s">
        <v>29</v>
      </c>
      <c r="H22" s="16">
        <f t="shared" si="4"/>
        <v>0.7647058824</v>
      </c>
      <c r="I22" s="45" t="str">
        <f t="shared" si="5"/>
        <v/>
      </c>
      <c r="J22" s="32"/>
      <c r="K22" s="56" t="str">
        <f t="shared" si="6"/>
        <v/>
      </c>
      <c r="L22" s="16">
        <f t="shared" si="7"/>
        <v>0</v>
      </c>
      <c r="M22" s="45" t="str">
        <f t="shared" si="8"/>
        <v/>
      </c>
      <c r="N22" s="32"/>
      <c r="O22" s="56" t="str">
        <f t="shared" si="9"/>
        <v/>
      </c>
      <c r="P22" s="16">
        <f t="shared" si="10"/>
        <v>0</v>
      </c>
      <c r="Q22" s="45" t="str">
        <f t="shared" si="11"/>
        <v/>
      </c>
    </row>
    <row r="23">
      <c r="A23" s="55">
        <f t="shared" si="1"/>
        <v>18</v>
      </c>
      <c r="B23" s="32" t="s">
        <v>423</v>
      </c>
      <c r="C23" s="56" t="s">
        <v>29</v>
      </c>
      <c r="D23" s="16">
        <f t="shared" si="2"/>
        <v>0.4444444444</v>
      </c>
      <c r="E23" s="45" t="str">
        <f t="shared" si="3"/>
        <v/>
      </c>
      <c r="F23" s="32" t="s">
        <v>424</v>
      </c>
      <c r="G23" s="65" t="s">
        <v>27</v>
      </c>
      <c r="H23" s="16">
        <f t="shared" si="4"/>
        <v>0.7777777778</v>
      </c>
      <c r="I23" s="45">
        <f t="shared" si="5"/>
        <v>0.7777777778</v>
      </c>
      <c r="J23" s="32"/>
      <c r="K23" s="56" t="str">
        <f t="shared" si="6"/>
        <v/>
      </c>
      <c r="L23" s="16">
        <f t="shared" si="7"/>
        <v>0</v>
      </c>
      <c r="M23" s="45" t="str">
        <f t="shared" si="8"/>
        <v/>
      </c>
      <c r="N23" s="32"/>
      <c r="O23" s="56" t="str">
        <f t="shared" si="9"/>
        <v/>
      </c>
      <c r="P23" s="16">
        <f t="shared" si="10"/>
        <v>0</v>
      </c>
      <c r="Q23" s="45" t="str">
        <f t="shared" si="11"/>
        <v/>
      </c>
    </row>
    <row r="24">
      <c r="A24" s="55">
        <f t="shared" si="1"/>
        <v>19</v>
      </c>
      <c r="B24" s="32" t="s">
        <v>412</v>
      </c>
      <c r="C24" s="56" t="s">
        <v>27</v>
      </c>
      <c r="D24" s="16">
        <f t="shared" si="2"/>
        <v>0.4736842105</v>
      </c>
      <c r="E24" s="45">
        <f t="shared" si="3"/>
        <v>0.4736842105</v>
      </c>
      <c r="F24" s="32" t="s">
        <v>425</v>
      </c>
      <c r="G24" s="56" t="s">
        <v>29</v>
      </c>
      <c r="H24" s="16">
        <f t="shared" si="4"/>
        <v>0.7368421053</v>
      </c>
      <c r="I24" s="45" t="str">
        <f t="shared" si="5"/>
        <v/>
      </c>
      <c r="J24" s="32"/>
      <c r="K24" s="56" t="str">
        <f t="shared" si="6"/>
        <v/>
      </c>
      <c r="L24" s="16">
        <f t="shared" si="7"/>
        <v>0</v>
      </c>
      <c r="M24" s="45" t="str">
        <f t="shared" si="8"/>
        <v/>
      </c>
      <c r="N24" s="32"/>
      <c r="O24" s="56" t="str">
        <f t="shared" si="9"/>
        <v/>
      </c>
      <c r="P24" s="16">
        <f t="shared" si="10"/>
        <v>0</v>
      </c>
      <c r="Q24" s="45" t="str">
        <f t="shared" si="11"/>
        <v/>
      </c>
    </row>
    <row r="25">
      <c r="A25" s="55">
        <f t="shared" si="1"/>
        <v>20</v>
      </c>
      <c r="B25" s="32" t="s">
        <v>413</v>
      </c>
      <c r="C25" s="56" t="s">
        <v>27</v>
      </c>
      <c r="D25" s="16">
        <f t="shared" si="2"/>
        <v>0.5</v>
      </c>
      <c r="E25" s="45">
        <f t="shared" si="3"/>
        <v>0.5</v>
      </c>
      <c r="F25" s="32" t="s">
        <v>426</v>
      </c>
      <c r="G25" s="65" t="s">
        <v>27</v>
      </c>
      <c r="H25" s="16">
        <f t="shared" si="4"/>
        <v>0.75</v>
      </c>
      <c r="I25" s="45">
        <f t="shared" si="5"/>
        <v>0.75</v>
      </c>
      <c r="J25" s="32"/>
      <c r="K25" s="56" t="str">
        <f t="shared" si="6"/>
        <v/>
      </c>
      <c r="L25" s="16">
        <f t="shared" si="7"/>
        <v>0</v>
      </c>
      <c r="M25" s="45" t="str">
        <f t="shared" si="8"/>
        <v/>
      </c>
      <c r="N25" s="32"/>
      <c r="O25" s="56" t="str">
        <f t="shared" si="9"/>
        <v/>
      </c>
      <c r="P25" s="16">
        <f t="shared" si="10"/>
        <v>0</v>
      </c>
      <c r="Q25" s="45" t="str">
        <f t="shared" si="11"/>
        <v/>
      </c>
    </row>
    <row r="26">
      <c r="A26" s="55">
        <f t="shared" si="1"/>
        <v>21</v>
      </c>
      <c r="B26" s="32" t="s">
        <v>416</v>
      </c>
      <c r="C26" s="65" t="s">
        <v>27</v>
      </c>
      <c r="D26" s="16">
        <f t="shared" si="2"/>
        <v>0.5238095238</v>
      </c>
      <c r="E26" s="45">
        <f t="shared" si="3"/>
        <v>0.5238095238</v>
      </c>
      <c r="F26" s="32" t="s">
        <v>427</v>
      </c>
      <c r="G26" s="56" t="s">
        <v>27</v>
      </c>
      <c r="H26" s="16">
        <f t="shared" si="4"/>
        <v>0.7619047619</v>
      </c>
      <c r="I26" s="45">
        <f t="shared" si="5"/>
        <v>0.7619047619</v>
      </c>
      <c r="J26" s="32"/>
      <c r="K26" s="56" t="str">
        <f t="shared" si="6"/>
        <v/>
      </c>
      <c r="L26" s="16">
        <f t="shared" si="7"/>
        <v>0</v>
      </c>
      <c r="M26" s="45" t="str">
        <f t="shared" si="8"/>
        <v/>
      </c>
      <c r="N26" s="32"/>
      <c r="O26" s="56" t="str">
        <f t="shared" si="9"/>
        <v/>
      </c>
      <c r="P26" s="16">
        <f t="shared" si="10"/>
        <v>0</v>
      </c>
      <c r="Q26" s="45" t="str">
        <f t="shared" si="11"/>
        <v/>
      </c>
    </row>
    <row r="27">
      <c r="A27" s="55">
        <f t="shared" si="1"/>
        <v>22</v>
      </c>
      <c r="B27" s="32" t="s">
        <v>418</v>
      </c>
      <c r="C27" s="56" t="s">
        <v>29</v>
      </c>
      <c r="D27" s="16">
        <f t="shared" si="2"/>
        <v>0.5</v>
      </c>
      <c r="E27" s="45" t="str">
        <f t="shared" si="3"/>
        <v/>
      </c>
      <c r="F27" s="32" t="s">
        <v>428</v>
      </c>
      <c r="G27" s="56" t="s">
        <v>29</v>
      </c>
      <c r="H27" s="16">
        <f t="shared" si="4"/>
        <v>0.7272727273</v>
      </c>
      <c r="I27" s="45" t="str">
        <f t="shared" si="5"/>
        <v/>
      </c>
      <c r="J27" s="32"/>
      <c r="K27" s="56" t="str">
        <f t="shared" si="6"/>
        <v/>
      </c>
      <c r="L27" s="16">
        <f t="shared" si="7"/>
        <v>0</v>
      </c>
      <c r="M27" s="45" t="str">
        <f t="shared" si="8"/>
        <v/>
      </c>
      <c r="N27" s="32"/>
      <c r="O27" s="56" t="str">
        <f t="shared" si="9"/>
        <v/>
      </c>
      <c r="P27" s="16">
        <f t="shared" si="10"/>
        <v>0</v>
      </c>
      <c r="Q27" s="45" t="str">
        <f t="shared" si="11"/>
        <v/>
      </c>
    </row>
    <row r="28">
      <c r="A28" s="55">
        <f t="shared" si="1"/>
        <v>23</v>
      </c>
      <c r="B28" s="32" t="s">
        <v>415</v>
      </c>
      <c r="C28" s="65" t="s">
        <v>27</v>
      </c>
      <c r="D28" s="16">
        <f t="shared" si="2"/>
        <v>0.5217391304</v>
      </c>
      <c r="E28" s="45">
        <f t="shared" si="3"/>
        <v>0.5217391304</v>
      </c>
      <c r="F28" s="32" t="s">
        <v>429</v>
      </c>
      <c r="G28" s="65" t="s">
        <v>27</v>
      </c>
      <c r="H28" s="16">
        <f t="shared" si="4"/>
        <v>0.7391304348</v>
      </c>
      <c r="I28" s="45">
        <f t="shared" si="5"/>
        <v>0.7391304348</v>
      </c>
      <c r="J28" s="32"/>
      <c r="K28" s="56" t="str">
        <f t="shared" si="6"/>
        <v/>
      </c>
      <c r="L28" s="16">
        <f t="shared" si="7"/>
        <v>0</v>
      </c>
      <c r="M28" s="45" t="str">
        <f t="shared" si="8"/>
        <v/>
      </c>
      <c r="N28" s="32"/>
      <c r="O28" s="56" t="str">
        <f t="shared" si="9"/>
        <v/>
      </c>
      <c r="P28" s="16">
        <f t="shared" si="10"/>
        <v>0</v>
      </c>
      <c r="Q28" s="45" t="str">
        <f t="shared" si="11"/>
        <v/>
      </c>
    </row>
    <row r="29">
      <c r="A29" s="55">
        <f t="shared" si="1"/>
        <v>24</v>
      </c>
      <c r="B29" s="32" t="s">
        <v>430</v>
      </c>
      <c r="C29" s="56" t="s">
        <v>27</v>
      </c>
      <c r="D29" s="16">
        <f t="shared" si="2"/>
        <v>0.5416666667</v>
      </c>
      <c r="E29" s="45">
        <f t="shared" si="3"/>
        <v>0.5416666667</v>
      </c>
      <c r="F29" s="32" t="s">
        <v>26</v>
      </c>
      <c r="G29" s="56" t="s">
        <v>29</v>
      </c>
      <c r="H29" s="16">
        <f t="shared" si="4"/>
        <v>0.7083333333</v>
      </c>
      <c r="I29" s="45" t="str">
        <f t="shared" si="5"/>
        <v/>
      </c>
      <c r="J29" s="32"/>
      <c r="K29" s="56" t="str">
        <f t="shared" si="6"/>
        <v/>
      </c>
      <c r="L29" s="16">
        <f t="shared" si="7"/>
        <v>0</v>
      </c>
      <c r="M29" s="45" t="str">
        <f t="shared" si="8"/>
        <v/>
      </c>
      <c r="N29" s="32"/>
      <c r="O29" s="56" t="str">
        <f t="shared" si="9"/>
        <v/>
      </c>
      <c r="P29" s="16">
        <f t="shared" si="10"/>
        <v>0</v>
      </c>
      <c r="Q29" s="45" t="str">
        <f t="shared" si="11"/>
        <v/>
      </c>
    </row>
    <row r="30">
      <c r="A30" s="55">
        <f t="shared" si="1"/>
        <v>25</v>
      </c>
      <c r="B30" s="32" t="s">
        <v>431</v>
      </c>
      <c r="C30" s="65" t="s">
        <v>27</v>
      </c>
      <c r="D30" s="16">
        <f t="shared" si="2"/>
        <v>0.56</v>
      </c>
      <c r="E30" s="45">
        <f t="shared" si="3"/>
        <v>0.56</v>
      </c>
      <c r="F30" s="32" t="s">
        <v>432</v>
      </c>
      <c r="G30" s="56" t="s">
        <v>29</v>
      </c>
      <c r="H30" s="16">
        <f t="shared" si="4"/>
        <v>0.68</v>
      </c>
      <c r="I30" s="45" t="str">
        <f t="shared" si="5"/>
        <v/>
      </c>
      <c r="J30" s="32"/>
      <c r="K30" s="56" t="str">
        <f t="shared" si="6"/>
        <v/>
      </c>
      <c r="L30" s="16">
        <f t="shared" si="7"/>
        <v>0</v>
      </c>
      <c r="M30" s="45" t="str">
        <f t="shared" si="8"/>
        <v/>
      </c>
      <c r="N30" s="32"/>
      <c r="O30" s="56" t="str">
        <f t="shared" si="9"/>
        <v/>
      </c>
      <c r="P30" s="16">
        <f t="shared" si="10"/>
        <v>0</v>
      </c>
      <c r="Q30" s="45" t="str">
        <f t="shared" si="11"/>
        <v/>
      </c>
    </row>
    <row r="31">
      <c r="A31" s="55">
        <f t="shared" si="1"/>
        <v>26</v>
      </c>
      <c r="B31" s="32" t="s">
        <v>46</v>
      </c>
      <c r="C31" s="56" t="s">
        <v>27</v>
      </c>
      <c r="D31" s="16">
        <f t="shared" si="2"/>
        <v>0.5769230769</v>
      </c>
      <c r="E31" s="45">
        <f t="shared" si="3"/>
        <v>0.5769230769</v>
      </c>
      <c r="F31" s="32" t="s">
        <v>301</v>
      </c>
      <c r="G31" s="56" t="s">
        <v>29</v>
      </c>
      <c r="H31" s="16">
        <f t="shared" si="4"/>
        <v>0.6538461538</v>
      </c>
      <c r="I31" s="45" t="str">
        <f t="shared" si="5"/>
        <v/>
      </c>
      <c r="J31" s="32"/>
      <c r="K31" s="56" t="str">
        <f t="shared" si="6"/>
        <v/>
      </c>
      <c r="L31" s="16">
        <f t="shared" si="7"/>
        <v>0</v>
      </c>
      <c r="M31" s="45" t="str">
        <f t="shared" si="8"/>
        <v/>
      </c>
      <c r="N31" s="32"/>
      <c r="O31" s="56" t="str">
        <f t="shared" si="9"/>
        <v/>
      </c>
      <c r="P31" s="16">
        <f t="shared" si="10"/>
        <v>0</v>
      </c>
      <c r="Q31" s="45" t="str">
        <f t="shared" si="11"/>
        <v/>
      </c>
    </row>
    <row r="32">
      <c r="A32" s="55">
        <f t="shared" si="1"/>
        <v>27</v>
      </c>
      <c r="B32" s="32" t="s">
        <v>433</v>
      </c>
      <c r="C32" s="56" t="s">
        <v>27</v>
      </c>
      <c r="D32" s="16">
        <f t="shared" si="2"/>
        <v>0.5925925926</v>
      </c>
      <c r="E32" s="45">
        <f t="shared" si="3"/>
        <v>0.5925925926</v>
      </c>
      <c r="F32" s="32" t="s">
        <v>434</v>
      </c>
      <c r="G32" s="56" t="s">
        <v>29</v>
      </c>
      <c r="H32" s="16">
        <f t="shared" si="4"/>
        <v>0.6296296296</v>
      </c>
      <c r="I32" s="45" t="str">
        <f t="shared" si="5"/>
        <v/>
      </c>
      <c r="J32" s="32"/>
      <c r="K32" s="56" t="str">
        <f t="shared" si="6"/>
        <v/>
      </c>
      <c r="L32" s="16">
        <f t="shared" si="7"/>
        <v>0</v>
      </c>
      <c r="M32" s="45" t="str">
        <f t="shared" si="8"/>
        <v/>
      </c>
      <c r="N32" s="32"/>
      <c r="O32" s="56" t="str">
        <f t="shared" si="9"/>
        <v/>
      </c>
      <c r="P32" s="16">
        <f t="shared" si="10"/>
        <v>0</v>
      </c>
      <c r="Q32" s="45" t="str">
        <f t="shared" si="11"/>
        <v/>
      </c>
    </row>
    <row r="33">
      <c r="A33" s="55">
        <f t="shared" si="1"/>
        <v>28</v>
      </c>
      <c r="B33" s="32" t="s">
        <v>435</v>
      </c>
      <c r="C33" s="56" t="s">
        <v>29</v>
      </c>
      <c r="D33" s="16">
        <f t="shared" si="2"/>
        <v>0.5714285714</v>
      </c>
      <c r="E33" s="45" t="str">
        <f t="shared" si="3"/>
        <v/>
      </c>
      <c r="F33" s="32" t="s">
        <v>436</v>
      </c>
      <c r="G33" s="56" t="s">
        <v>29</v>
      </c>
      <c r="H33" s="16">
        <f t="shared" si="4"/>
        <v>0.6071428571</v>
      </c>
      <c r="I33" s="45" t="str">
        <f t="shared" si="5"/>
        <v/>
      </c>
      <c r="J33" s="32"/>
      <c r="K33" s="56" t="str">
        <f t="shared" si="6"/>
        <v/>
      </c>
      <c r="L33" s="16">
        <f t="shared" si="7"/>
        <v>0</v>
      </c>
      <c r="M33" s="45" t="str">
        <f t="shared" si="8"/>
        <v/>
      </c>
      <c r="N33" s="32"/>
      <c r="O33" s="56" t="str">
        <f t="shared" si="9"/>
        <v/>
      </c>
      <c r="P33" s="16">
        <f t="shared" si="10"/>
        <v>0</v>
      </c>
      <c r="Q33" s="45" t="str">
        <f t="shared" si="11"/>
        <v/>
      </c>
    </row>
    <row r="34">
      <c r="A34" s="55">
        <f t="shared" si="1"/>
        <v>29</v>
      </c>
      <c r="B34" s="32" t="s">
        <v>106</v>
      </c>
      <c r="C34" s="56" t="s">
        <v>29</v>
      </c>
      <c r="D34" s="16">
        <f t="shared" si="2"/>
        <v>0.5517241379</v>
      </c>
      <c r="E34" s="45" t="str">
        <f t="shared" si="3"/>
        <v/>
      </c>
      <c r="F34" s="32" t="s">
        <v>437</v>
      </c>
      <c r="G34" s="56" t="s">
        <v>29</v>
      </c>
      <c r="H34" s="16">
        <f t="shared" si="4"/>
        <v>0.5862068966</v>
      </c>
      <c r="I34" s="45" t="str">
        <f t="shared" si="5"/>
        <v/>
      </c>
      <c r="J34" s="32"/>
      <c r="K34" s="56" t="str">
        <f t="shared" si="6"/>
        <v/>
      </c>
      <c r="L34" s="16">
        <f t="shared" si="7"/>
        <v>0</v>
      </c>
      <c r="M34" s="45" t="str">
        <f t="shared" si="8"/>
        <v/>
      </c>
      <c r="N34" s="32"/>
      <c r="O34" s="56" t="str">
        <f t="shared" si="9"/>
        <v/>
      </c>
      <c r="P34" s="16">
        <f t="shared" si="10"/>
        <v>0</v>
      </c>
      <c r="Q34" s="45" t="str">
        <f t="shared" si="11"/>
        <v/>
      </c>
    </row>
    <row r="35">
      <c r="A35" s="55">
        <f t="shared" si="1"/>
        <v>30</v>
      </c>
      <c r="B35" s="32" t="s">
        <v>438</v>
      </c>
      <c r="C35" s="56" t="s">
        <v>29</v>
      </c>
      <c r="D35" s="16">
        <f t="shared" si="2"/>
        <v>0.5333333333</v>
      </c>
      <c r="E35" s="45" t="str">
        <f t="shared" si="3"/>
        <v/>
      </c>
      <c r="F35" s="32" t="s">
        <v>439</v>
      </c>
      <c r="G35" s="56" t="s">
        <v>27</v>
      </c>
      <c r="H35" s="16">
        <f t="shared" si="4"/>
        <v>0.6</v>
      </c>
      <c r="I35" s="45">
        <f t="shared" si="5"/>
        <v>0.6</v>
      </c>
      <c r="J35" s="32"/>
      <c r="K35" s="56" t="str">
        <f t="shared" si="6"/>
        <v/>
      </c>
      <c r="L35" s="16">
        <f t="shared" si="7"/>
        <v>0</v>
      </c>
      <c r="M35" s="45" t="str">
        <f t="shared" si="8"/>
        <v/>
      </c>
      <c r="N35" s="32"/>
      <c r="O35" s="56" t="str">
        <f t="shared" si="9"/>
        <v/>
      </c>
      <c r="P35" s="16">
        <f t="shared" si="10"/>
        <v>0</v>
      </c>
      <c r="Q35" s="45" t="str">
        <f t="shared" si="11"/>
        <v/>
      </c>
    </row>
    <row r="36">
      <c r="A36" s="55">
        <f t="shared" si="1"/>
        <v>31</v>
      </c>
      <c r="B36" s="32" t="s">
        <v>78</v>
      </c>
      <c r="C36" s="56" t="s">
        <v>29</v>
      </c>
      <c r="D36" s="16">
        <f t="shared" si="2"/>
        <v>0.5161290323</v>
      </c>
      <c r="E36" s="45" t="str">
        <f t="shared" si="3"/>
        <v/>
      </c>
      <c r="F36" s="32" t="s">
        <v>440</v>
      </c>
      <c r="G36" s="56" t="s">
        <v>29</v>
      </c>
      <c r="H36" s="16">
        <f t="shared" si="4"/>
        <v>0.5806451613</v>
      </c>
      <c r="I36" s="45" t="str">
        <f t="shared" si="5"/>
        <v/>
      </c>
      <c r="J36" s="32"/>
      <c r="K36" s="56" t="str">
        <f t="shared" si="6"/>
        <v/>
      </c>
      <c r="L36" s="16">
        <f t="shared" si="7"/>
        <v>0</v>
      </c>
      <c r="M36" s="45" t="str">
        <f t="shared" si="8"/>
        <v/>
      </c>
      <c r="N36" s="32"/>
      <c r="O36" s="56" t="str">
        <f t="shared" si="9"/>
        <v/>
      </c>
      <c r="P36" s="16">
        <f t="shared" si="10"/>
        <v>0</v>
      </c>
      <c r="Q36" s="45" t="str">
        <f t="shared" si="11"/>
        <v/>
      </c>
    </row>
    <row r="37">
      <c r="A37" s="55">
        <f t="shared" si="1"/>
        <v>32</v>
      </c>
      <c r="B37" s="32" t="s">
        <v>308</v>
      </c>
      <c r="C37" s="56" t="s">
        <v>29</v>
      </c>
      <c r="D37" s="16">
        <f t="shared" si="2"/>
        <v>0.5</v>
      </c>
      <c r="E37" s="45" t="str">
        <f t="shared" si="3"/>
        <v/>
      </c>
      <c r="F37" s="32" t="s">
        <v>316</v>
      </c>
      <c r="G37" s="56" t="s">
        <v>29</v>
      </c>
      <c r="H37" s="16">
        <f t="shared" si="4"/>
        <v>0.5625</v>
      </c>
      <c r="I37" s="45" t="str">
        <f t="shared" si="5"/>
        <v/>
      </c>
      <c r="J37" s="32"/>
      <c r="K37" s="56" t="str">
        <f t="shared" si="6"/>
        <v/>
      </c>
      <c r="L37" s="16">
        <f t="shared" si="7"/>
        <v>0</v>
      </c>
      <c r="M37" s="45" t="str">
        <f t="shared" si="8"/>
        <v/>
      </c>
      <c r="N37" s="32"/>
      <c r="O37" s="56" t="str">
        <f t="shared" si="9"/>
        <v/>
      </c>
      <c r="P37" s="16">
        <f t="shared" si="10"/>
        <v>0</v>
      </c>
      <c r="Q37" s="45" t="str">
        <f t="shared" si="11"/>
        <v/>
      </c>
    </row>
    <row r="38">
      <c r="A38" s="55">
        <f t="shared" si="1"/>
        <v>33</v>
      </c>
      <c r="B38" s="32" t="s">
        <v>270</v>
      </c>
      <c r="C38" s="56" t="s">
        <v>29</v>
      </c>
      <c r="D38" s="16">
        <f t="shared" si="2"/>
        <v>0.4848484848</v>
      </c>
      <c r="E38" s="45" t="str">
        <f t="shared" si="3"/>
        <v/>
      </c>
      <c r="F38" s="32" t="s">
        <v>441</v>
      </c>
      <c r="G38" s="56" t="s">
        <v>29</v>
      </c>
      <c r="H38" s="16">
        <f t="shared" si="4"/>
        <v>0.5454545455</v>
      </c>
      <c r="I38" s="45" t="str">
        <f t="shared" si="5"/>
        <v/>
      </c>
      <c r="J38" s="32"/>
      <c r="K38" s="56" t="str">
        <f t="shared" si="6"/>
        <v/>
      </c>
      <c r="L38" s="16">
        <f t="shared" si="7"/>
        <v>0</v>
      </c>
      <c r="M38" s="45" t="str">
        <f t="shared" si="8"/>
        <v/>
      </c>
      <c r="N38" s="32"/>
      <c r="O38" s="56" t="str">
        <f t="shared" si="9"/>
        <v/>
      </c>
      <c r="P38" s="16">
        <f t="shared" si="10"/>
        <v>0</v>
      </c>
      <c r="Q38" s="45" t="str">
        <f t="shared" si="11"/>
        <v/>
      </c>
    </row>
    <row r="39">
      <c r="A39" s="55">
        <f t="shared" si="1"/>
        <v>34</v>
      </c>
      <c r="B39" s="32" t="s">
        <v>442</v>
      </c>
      <c r="C39" s="56" t="s">
        <v>29</v>
      </c>
      <c r="D39" s="16">
        <f t="shared" si="2"/>
        <v>0.4705882353</v>
      </c>
      <c r="E39" s="45" t="str">
        <f t="shared" si="3"/>
        <v/>
      </c>
      <c r="F39" s="32" t="s">
        <v>271</v>
      </c>
      <c r="G39" s="56" t="s">
        <v>29</v>
      </c>
      <c r="H39" s="16">
        <f t="shared" si="4"/>
        <v>0.5294117647</v>
      </c>
      <c r="I39" s="45" t="str">
        <f t="shared" si="5"/>
        <v/>
      </c>
      <c r="J39" s="32"/>
      <c r="K39" s="56" t="str">
        <f t="shared" si="6"/>
        <v/>
      </c>
      <c r="L39" s="16">
        <f t="shared" si="7"/>
        <v>0</v>
      </c>
      <c r="M39" s="45" t="str">
        <f t="shared" si="8"/>
        <v/>
      </c>
      <c r="N39" s="32"/>
      <c r="O39" s="56" t="str">
        <f t="shared" si="9"/>
        <v/>
      </c>
      <c r="P39" s="16">
        <f t="shared" si="10"/>
        <v>0</v>
      </c>
      <c r="Q39" s="45" t="str">
        <f t="shared" si="11"/>
        <v/>
      </c>
    </row>
    <row r="40">
      <c r="A40" s="55">
        <f t="shared" si="1"/>
        <v>35</v>
      </c>
      <c r="B40" s="32" t="s">
        <v>269</v>
      </c>
      <c r="C40" s="56" t="s">
        <v>29</v>
      </c>
      <c r="D40" s="16">
        <f t="shared" si="2"/>
        <v>0.4571428571</v>
      </c>
      <c r="E40" s="45" t="str">
        <f t="shared" si="3"/>
        <v/>
      </c>
      <c r="F40" s="32" t="s">
        <v>443</v>
      </c>
      <c r="G40" s="65" t="s">
        <v>27</v>
      </c>
      <c r="H40" s="16">
        <f t="shared" si="4"/>
        <v>0.5428571429</v>
      </c>
      <c r="I40" s="45">
        <f t="shared" si="5"/>
        <v>0.5428571429</v>
      </c>
      <c r="J40" s="32"/>
      <c r="K40" s="56" t="str">
        <f t="shared" si="6"/>
        <v/>
      </c>
      <c r="L40" s="16">
        <f t="shared" si="7"/>
        <v>0</v>
      </c>
      <c r="M40" s="45" t="str">
        <f t="shared" si="8"/>
        <v/>
      </c>
      <c r="N40" s="32"/>
      <c r="O40" s="56" t="str">
        <f t="shared" si="9"/>
        <v/>
      </c>
      <c r="P40" s="16">
        <f t="shared" si="10"/>
        <v>0</v>
      </c>
      <c r="Q40" s="45" t="str">
        <f t="shared" si="11"/>
        <v/>
      </c>
    </row>
    <row r="41">
      <c r="A41" s="55">
        <f t="shared" si="1"/>
        <v>36</v>
      </c>
      <c r="B41" s="32" t="s">
        <v>419</v>
      </c>
      <c r="C41" s="65" t="s">
        <v>27</v>
      </c>
      <c r="D41" s="16">
        <f t="shared" si="2"/>
        <v>0.4722222222</v>
      </c>
      <c r="E41" s="45">
        <f t="shared" si="3"/>
        <v>0.4722222222</v>
      </c>
      <c r="F41" s="32" t="s">
        <v>444</v>
      </c>
      <c r="G41" s="65" t="s">
        <v>27</v>
      </c>
      <c r="H41" s="16">
        <f t="shared" si="4"/>
        <v>0.5555555556</v>
      </c>
      <c r="I41" s="45">
        <f t="shared" si="5"/>
        <v>0.5555555556</v>
      </c>
      <c r="J41" s="32"/>
      <c r="K41" s="56" t="str">
        <f t="shared" si="6"/>
        <v/>
      </c>
      <c r="L41" s="16">
        <f t="shared" si="7"/>
        <v>0</v>
      </c>
      <c r="M41" s="45" t="str">
        <f t="shared" si="8"/>
        <v/>
      </c>
      <c r="N41" s="32"/>
      <c r="O41" s="56" t="str">
        <f t="shared" si="9"/>
        <v/>
      </c>
      <c r="P41" s="16">
        <f t="shared" si="10"/>
        <v>0</v>
      </c>
      <c r="Q41" s="45" t="str">
        <f t="shared" si="11"/>
        <v/>
      </c>
    </row>
    <row r="42">
      <c r="A42" s="55">
        <f t="shared" si="1"/>
        <v>37</v>
      </c>
      <c r="B42" s="32" t="s">
        <v>445</v>
      </c>
      <c r="C42" s="56" t="s">
        <v>29</v>
      </c>
      <c r="D42" s="16">
        <f t="shared" si="2"/>
        <v>0.4594594595</v>
      </c>
      <c r="E42" s="45" t="str">
        <f t="shared" si="3"/>
        <v/>
      </c>
      <c r="F42" s="32" t="s">
        <v>446</v>
      </c>
      <c r="G42" s="56" t="s">
        <v>29</v>
      </c>
      <c r="H42" s="16">
        <f t="shared" si="4"/>
        <v>0.5405405405</v>
      </c>
      <c r="I42" s="45" t="str">
        <f t="shared" si="5"/>
        <v/>
      </c>
      <c r="J42" s="32"/>
      <c r="K42" s="56" t="str">
        <f t="shared" si="6"/>
        <v/>
      </c>
      <c r="L42" s="16">
        <f t="shared" si="7"/>
        <v>0</v>
      </c>
      <c r="M42" s="45" t="str">
        <f t="shared" si="8"/>
        <v/>
      </c>
      <c r="N42" s="32"/>
      <c r="O42" s="56" t="str">
        <f t="shared" si="9"/>
        <v/>
      </c>
      <c r="P42" s="16">
        <f t="shared" si="10"/>
        <v>0</v>
      </c>
      <c r="Q42" s="45" t="str">
        <f t="shared" si="11"/>
        <v/>
      </c>
    </row>
    <row r="43">
      <c r="A43" s="55">
        <f t="shared" si="1"/>
        <v>38</v>
      </c>
      <c r="B43" s="32" t="s">
        <v>107</v>
      </c>
      <c r="C43" s="56" t="s">
        <v>29</v>
      </c>
      <c r="D43" s="16">
        <f t="shared" si="2"/>
        <v>0.4473684211</v>
      </c>
      <c r="E43" s="45" t="str">
        <f t="shared" si="3"/>
        <v/>
      </c>
      <c r="F43" s="32" t="s">
        <v>447</v>
      </c>
      <c r="G43" s="56" t="s">
        <v>29</v>
      </c>
      <c r="H43" s="16">
        <f t="shared" si="4"/>
        <v>0.5263157895</v>
      </c>
      <c r="I43" s="45" t="str">
        <f t="shared" si="5"/>
        <v/>
      </c>
      <c r="J43" s="32"/>
      <c r="K43" s="56" t="str">
        <f t="shared" si="6"/>
        <v/>
      </c>
      <c r="L43" s="16">
        <f t="shared" si="7"/>
        <v>0</v>
      </c>
      <c r="M43" s="45" t="str">
        <f t="shared" si="8"/>
        <v/>
      </c>
      <c r="N43" s="32"/>
      <c r="O43" s="56" t="str">
        <f t="shared" si="9"/>
        <v/>
      </c>
      <c r="P43" s="16">
        <f t="shared" si="10"/>
        <v>0</v>
      </c>
      <c r="Q43" s="45" t="str">
        <f t="shared" si="11"/>
        <v/>
      </c>
    </row>
    <row r="44">
      <c r="A44" s="55">
        <f t="shared" si="1"/>
        <v>39</v>
      </c>
      <c r="B44" s="32" t="s">
        <v>448</v>
      </c>
      <c r="C44" s="56" t="s">
        <v>29</v>
      </c>
      <c r="D44" s="16">
        <f t="shared" si="2"/>
        <v>0.4358974359</v>
      </c>
      <c r="E44" s="45" t="str">
        <f t="shared" si="3"/>
        <v/>
      </c>
      <c r="F44" s="32" t="s">
        <v>449</v>
      </c>
      <c r="G44" s="56" t="s">
        <v>29</v>
      </c>
      <c r="H44" s="16">
        <f t="shared" si="4"/>
        <v>0.5128205128</v>
      </c>
      <c r="I44" s="45" t="str">
        <f t="shared" si="5"/>
        <v/>
      </c>
      <c r="J44" s="32"/>
      <c r="K44" s="56" t="str">
        <f t="shared" si="6"/>
        <v/>
      </c>
      <c r="L44" s="16">
        <f t="shared" si="7"/>
        <v>0</v>
      </c>
      <c r="M44" s="45" t="str">
        <f t="shared" si="8"/>
        <v/>
      </c>
      <c r="N44" s="32"/>
      <c r="O44" s="56" t="str">
        <f t="shared" si="9"/>
        <v/>
      </c>
      <c r="P44" s="16">
        <f t="shared" si="10"/>
        <v>0</v>
      </c>
      <c r="Q44" s="45" t="str">
        <f t="shared" si="11"/>
        <v/>
      </c>
    </row>
    <row r="45">
      <c r="A45" s="55">
        <f t="shared" si="1"/>
        <v>40</v>
      </c>
      <c r="B45" s="32" t="s">
        <v>340</v>
      </c>
      <c r="C45" s="56" t="s">
        <v>29</v>
      </c>
      <c r="D45" s="16">
        <f t="shared" si="2"/>
        <v>0.425</v>
      </c>
      <c r="E45" s="45" t="str">
        <f t="shared" si="3"/>
        <v/>
      </c>
      <c r="F45" s="32" t="s">
        <v>450</v>
      </c>
      <c r="G45" s="65" t="s">
        <v>27</v>
      </c>
      <c r="H45" s="16">
        <f t="shared" si="4"/>
        <v>0.525</v>
      </c>
      <c r="I45" s="45">
        <f t="shared" si="5"/>
        <v>0.525</v>
      </c>
      <c r="J45" s="32"/>
      <c r="K45" s="56" t="str">
        <f t="shared" si="6"/>
        <v/>
      </c>
      <c r="L45" s="16">
        <f t="shared" si="7"/>
        <v>0</v>
      </c>
      <c r="M45" s="45" t="str">
        <f t="shared" si="8"/>
        <v/>
      </c>
      <c r="N45" s="32"/>
      <c r="O45" s="56" t="str">
        <f t="shared" si="9"/>
        <v/>
      </c>
      <c r="P45" s="16">
        <f t="shared" si="10"/>
        <v>0</v>
      </c>
      <c r="Q45" s="45" t="str">
        <f t="shared" si="11"/>
        <v/>
      </c>
    </row>
    <row r="46">
      <c r="A46" s="55">
        <f t="shared" si="1"/>
        <v>41</v>
      </c>
      <c r="B46" s="32" t="s">
        <v>451</v>
      </c>
      <c r="C46" s="56" t="s">
        <v>27</v>
      </c>
      <c r="D46" s="16">
        <f t="shared" si="2"/>
        <v>0.4390243902</v>
      </c>
      <c r="E46" s="45">
        <f t="shared" si="3"/>
        <v>0.4390243902</v>
      </c>
      <c r="F46" s="32" t="s">
        <v>452</v>
      </c>
      <c r="G46" s="56" t="s">
        <v>29</v>
      </c>
      <c r="H46" s="16">
        <f t="shared" si="4"/>
        <v>0.512195122</v>
      </c>
      <c r="I46" s="45" t="str">
        <f t="shared" si="5"/>
        <v/>
      </c>
      <c r="J46" s="32"/>
      <c r="K46" s="56" t="str">
        <f t="shared" si="6"/>
        <v/>
      </c>
      <c r="L46" s="16">
        <f t="shared" si="7"/>
        <v>0</v>
      </c>
      <c r="M46" s="45" t="str">
        <f t="shared" si="8"/>
        <v/>
      </c>
      <c r="N46" s="32"/>
      <c r="O46" s="56" t="str">
        <f t="shared" si="9"/>
        <v/>
      </c>
      <c r="P46" s="16">
        <f t="shared" si="10"/>
        <v>0</v>
      </c>
      <c r="Q46" s="45" t="str">
        <f t="shared" si="11"/>
        <v/>
      </c>
    </row>
    <row r="47">
      <c r="A47" s="55">
        <f t="shared" si="1"/>
        <v>42</v>
      </c>
      <c r="B47" s="32" t="s">
        <v>453</v>
      </c>
      <c r="C47" s="56" t="s">
        <v>29</v>
      </c>
      <c r="D47" s="16">
        <f t="shared" si="2"/>
        <v>0.4285714286</v>
      </c>
      <c r="E47" s="45" t="str">
        <f t="shared" si="3"/>
        <v/>
      </c>
      <c r="F47" s="32" t="s">
        <v>454</v>
      </c>
      <c r="G47" s="56" t="s">
        <v>29</v>
      </c>
      <c r="H47" s="16">
        <f t="shared" si="4"/>
        <v>0.5</v>
      </c>
      <c r="I47" s="45" t="str">
        <f t="shared" si="5"/>
        <v/>
      </c>
      <c r="J47" s="32"/>
      <c r="K47" s="56" t="str">
        <f t="shared" si="6"/>
        <v/>
      </c>
      <c r="L47" s="16">
        <f t="shared" si="7"/>
        <v>0</v>
      </c>
      <c r="M47" s="45" t="str">
        <f t="shared" si="8"/>
        <v/>
      </c>
      <c r="N47" s="32"/>
      <c r="O47" s="56" t="str">
        <f t="shared" si="9"/>
        <v/>
      </c>
      <c r="P47" s="16">
        <f t="shared" si="10"/>
        <v>0</v>
      </c>
      <c r="Q47" s="45" t="str">
        <f t="shared" si="11"/>
        <v/>
      </c>
    </row>
    <row r="48">
      <c r="A48" s="55">
        <f t="shared" si="1"/>
        <v>43</v>
      </c>
      <c r="B48" s="32" t="s">
        <v>192</v>
      </c>
      <c r="C48" s="56" t="s">
        <v>29</v>
      </c>
      <c r="D48" s="16">
        <f t="shared" si="2"/>
        <v>0.4186046512</v>
      </c>
      <c r="E48" s="45" t="str">
        <f t="shared" si="3"/>
        <v/>
      </c>
      <c r="F48" s="32" t="s">
        <v>281</v>
      </c>
      <c r="G48" s="56" t="s">
        <v>29</v>
      </c>
      <c r="H48" s="16">
        <f t="shared" si="4"/>
        <v>0.488372093</v>
      </c>
      <c r="I48" s="45" t="str">
        <f t="shared" si="5"/>
        <v/>
      </c>
      <c r="J48" s="32"/>
      <c r="K48" s="56" t="str">
        <f t="shared" si="6"/>
        <v/>
      </c>
      <c r="L48" s="16">
        <f t="shared" si="7"/>
        <v>0</v>
      </c>
      <c r="M48" s="45" t="str">
        <f t="shared" si="8"/>
        <v/>
      </c>
      <c r="N48" s="32"/>
      <c r="O48" s="56" t="str">
        <f t="shared" si="9"/>
        <v/>
      </c>
      <c r="P48" s="16">
        <f t="shared" si="10"/>
        <v>0</v>
      </c>
      <c r="Q48" s="45" t="str">
        <f t="shared" si="11"/>
        <v/>
      </c>
    </row>
    <row r="49">
      <c r="A49" s="55">
        <f t="shared" si="1"/>
        <v>44</v>
      </c>
      <c r="B49" s="32" t="s">
        <v>443</v>
      </c>
      <c r="C49" s="65" t="s">
        <v>27</v>
      </c>
      <c r="D49" s="16">
        <f t="shared" si="2"/>
        <v>0.4318181818</v>
      </c>
      <c r="E49" s="45">
        <f t="shared" si="3"/>
        <v>0.4318181818</v>
      </c>
      <c r="F49" s="32" t="s">
        <v>455</v>
      </c>
      <c r="G49" s="56" t="s">
        <v>27</v>
      </c>
      <c r="H49" s="16">
        <f t="shared" si="4"/>
        <v>0.5</v>
      </c>
      <c r="I49" s="45">
        <f t="shared" si="5"/>
        <v>0.5</v>
      </c>
      <c r="J49" s="32"/>
      <c r="K49" s="56" t="str">
        <f t="shared" si="6"/>
        <v/>
      </c>
      <c r="L49" s="16">
        <f t="shared" si="7"/>
        <v>0</v>
      </c>
      <c r="M49" s="45" t="str">
        <f t="shared" si="8"/>
        <v/>
      </c>
      <c r="N49" s="32"/>
      <c r="O49" s="56" t="str">
        <f t="shared" si="9"/>
        <v/>
      </c>
      <c r="P49" s="16">
        <f t="shared" si="10"/>
        <v>0</v>
      </c>
      <c r="Q49" s="45" t="str">
        <f t="shared" si="11"/>
        <v/>
      </c>
    </row>
    <row r="50">
      <c r="A50" s="55">
        <f t="shared" si="1"/>
        <v>45</v>
      </c>
      <c r="B50" s="32" t="s">
        <v>456</v>
      </c>
      <c r="C50" s="56" t="s">
        <v>29</v>
      </c>
      <c r="D50" s="16">
        <f t="shared" si="2"/>
        <v>0.4222222222</v>
      </c>
      <c r="E50" s="45" t="str">
        <f t="shared" si="3"/>
        <v/>
      </c>
      <c r="F50" s="32" t="s">
        <v>457</v>
      </c>
      <c r="G50" s="56" t="s">
        <v>29</v>
      </c>
      <c r="H50" s="16">
        <f t="shared" si="4"/>
        <v>0.4888888889</v>
      </c>
      <c r="I50" s="45" t="str">
        <f t="shared" si="5"/>
        <v/>
      </c>
      <c r="J50" s="32"/>
      <c r="K50" s="56" t="str">
        <f t="shared" si="6"/>
        <v/>
      </c>
      <c r="L50" s="16">
        <f t="shared" si="7"/>
        <v>0</v>
      </c>
      <c r="M50" s="45" t="str">
        <f t="shared" si="8"/>
        <v/>
      </c>
      <c r="N50" s="32"/>
      <c r="O50" s="56" t="str">
        <f t="shared" si="9"/>
        <v/>
      </c>
      <c r="P50" s="16">
        <f t="shared" si="10"/>
        <v>0</v>
      </c>
      <c r="Q50" s="45" t="str">
        <f t="shared" si="11"/>
        <v/>
      </c>
    </row>
    <row r="51">
      <c r="A51" s="55">
        <f t="shared" si="1"/>
        <v>46</v>
      </c>
      <c r="B51" s="32" t="s">
        <v>426</v>
      </c>
      <c r="C51" s="65" t="s">
        <v>27</v>
      </c>
      <c r="D51" s="16">
        <f t="shared" si="2"/>
        <v>0.4347826087</v>
      </c>
      <c r="E51" s="45">
        <f t="shared" si="3"/>
        <v>0.4347826087</v>
      </c>
      <c r="F51" s="32" t="s">
        <v>458</v>
      </c>
      <c r="G51" s="56" t="s">
        <v>29</v>
      </c>
      <c r="H51" s="16">
        <f t="shared" si="4"/>
        <v>0.4782608696</v>
      </c>
      <c r="I51" s="45" t="str">
        <f t="shared" si="5"/>
        <v/>
      </c>
      <c r="J51" s="32"/>
      <c r="K51" s="56" t="str">
        <f t="shared" si="6"/>
        <v/>
      </c>
      <c r="L51" s="16">
        <f t="shared" si="7"/>
        <v>0</v>
      </c>
      <c r="M51" s="45" t="str">
        <f t="shared" si="8"/>
        <v/>
      </c>
      <c r="N51" s="32"/>
      <c r="O51" s="56" t="str">
        <f t="shared" si="9"/>
        <v/>
      </c>
      <c r="P51" s="16">
        <f t="shared" si="10"/>
        <v>0</v>
      </c>
      <c r="Q51" s="45" t="str">
        <f t="shared" si="11"/>
        <v/>
      </c>
    </row>
    <row r="52">
      <c r="A52" s="55">
        <f t="shared" si="1"/>
        <v>47</v>
      </c>
      <c r="B52" s="32" t="s">
        <v>325</v>
      </c>
      <c r="C52" s="56" t="s">
        <v>29</v>
      </c>
      <c r="D52" s="16">
        <f t="shared" si="2"/>
        <v>0.4255319149</v>
      </c>
      <c r="E52" s="45" t="str">
        <f t="shared" si="3"/>
        <v/>
      </c>
      <c r="F52" s="32" t="s">
        <v>459</v>
      </c>
      <c r="G52" s="56" t="s">
        <v>29</v>
      </c>
      <c r="H52" s="16">
        <f t="shared" si="4"/>
        <v>0.4680851064</v>
      </c>
      <c r="I52" s="45" t="str">
        <f t="shared" si="5"/>
        <v/>
      </c>
      <c r="J52" s="32"/>
      <c r="K52" s="56" t="str">
        <f t="shared" si="6"/>
        <v/>
      </c>
      <c r="L52" s="16">
        <f t="shared" si="7"/>
        <v>0</v>
      </c>
      <c r="M52" s="45" t="str">
        <f t="shared" si="8"/>
        <v/>
      </c>
      <c r="N52" s="32"/>
      <c r="O52" s="56" t="str">
        <f t="shared" si="9"/>
        <v/>
      </c>
      <c r="P52" s="16">
        <f t="shared" si="10"/>
        <v>0</v>
      </c>
      <c r="Q52" s="45" t="str">
        <f t="shared" si="11"/>
        <v/>
      </c>
    </row>
    <row r="53">
      <c r="A53" s="55">
        <f t="shared" si="1"/>
        <v>48</v>
      </c>
      <c r="B53" s="32" t="s">
        <v>460</v>
      </c>
      <c r="C53" s="56" t="s">
        <v>29</v>
      </c>
      <c r="D53" s="16">
        <f t="shared" si="2"/>
        <v>0.4166666667</v>
      </c>
      <c r="E53" s="45" t="str">
        <f t="shared" si="3"/>
        <v/>
      </c>
      <c r="F53" s="32" t="s">
        <v>279</v>
      </c>
      <c r="G53" s="56" t="s">
        <v>29</v>
      </c>
      <c r="H53" s="16">
        <f t="shared" si="4"/>
        <v>0.4583333333</v>
      </c>
      <c r="I53" s="45" t="str">
        <f t="shared" si="5"/>
        <v/>
      </c>
      <c r="J53" s="32"/>
      <c r="K53" s="56" t="str">
        <f t="shared" si="6"/>
        <v/>
      </c>
      <c r="L53" s="16">
        <f t="shared" si="7"/>
        <v>0</v>
      </c>
      <c r="M53" s="45" t="str">
        <f t="shared" si="8"/>
        <v/>
      </c>
      <c r="N53" s="32"/>
      <c r="O53" s="56" t="str">
        <f t="shared" si="9"/>
        <v/>
      </c>
      <c r="P53" s="16">
        <f t="shared" si="10"/>
        <v>0</v>
      </c>
      <c r="Q53" s="45" t="str">
        <f t="shared" si="11"/>
        <v/>
      </c>
    </row>
    <row r="54">
      <c r="A54" s="55">
        <f t="shared" si="1"/>
        <v>49</v>
      </c>
      <c r="B54" s="32" t="s">
        <v>425</v>
      </c>
      <c r="C54" s="56" t="s">
        <v>29</v>
      </c>
      <c r="D54" s="16">
        <f t="shared" si="2"/>
        <v>0.4081632653</v>
      </c>
      <c r="E54" s="45" t="str">
        <f t="shared" si="3"/>
        <v/>
      </c>
      <c r="F54" s="32" t="s">
        <v>461</v>
      </c>
      <c r="G54" s="56" t="s">
        <v>29</v>
      </c>
      <c r="H54" s="16">
        <f t="shared" si="4"/>
        <v>0.4489795918</v>
      </c>
      <c r="I54" s="45" t="str">
        <f t="shared" si="5"/>
        <v/>
      </c>
      <c r="J54" s="32"/>
      <c r="K54" s="56" t="str">
        <f t="shared" si="6"/>
        <v/>
      </c>
      <c r="L54" s="16">
        <f t="shared" si="7"/>
        <v>0</v>
      </c>
      <c r="M54" s="45" t="str">
        <f t="shared" si="8"/>
        <v/>
      </c>
      <c r="N54" s="32"/>
      <c r="O54" s="56" t="str">
        <f t="shared" si="9"/>
        <v/>
      </c>
      <c r="P54" s="16">
        <f t="shared" si="10"/>
        <v>0</v>
      </c>
      <c r="Q54" s="45" t="str">
        <f t="shared" si="11"/>
        <v/>
      </c>
    </row>
    <row r="55">
      <c r="A55" s="57">
        <f t="shared" si="1"/>
        <v>50</v>
      </c>
      <c r="B55" s="58" t="s">
        <v>427</v>
      </c>
      <c r="C55" s="59" t="s">
        <v>27</v>
      </c>
      <c r="D55" s="16">
        <f t="shared" si="2"/>
        <v>0.42</v>
      </c>
      <c r="E55" s="45">
        <f t="shared" si="3"/>
        <v>0.42</v>
      </c>
      <c r="F55" s="58" t="s">
        <v>462</v>
      </c>
      <c r="G55" s="59" t="s">
        <v>29</v>
      </c>
      <c r="H55" s="16">
        <f t="shared" si="4"/>
        <v>0.44</v>
      </c>
      <c r="I55" s="45" t="str">
        <f t="shared" si="5"/>
        <v/>
      </c>
      <c r="J55" s="58"/>
      <c r="K55" s="59" t="str">
        <f t="shared" si="6"/>
        <v/>
      </c>
      <c r="L55" s="16">
        <f t="shared" si="7"/>
        <v>0</v>
      </c>
      <c r="M55" s="45" t="str">
        <f t="shared" si="8"/>
        <v/>
      </c>
      <c r="N55" s="58"/>
      <c r="O55" s="59" t="str">
        <f t="shared" si="9"/>
        <v/>
      </c>
      <c r="P55" s="16">
        <f t="shared" si="10"/>
        <v>0</v>
      </c>
      <c r="Q55" s="45" t="str">
        <f t="shared" si="11"/>
        <v/>
      </c>
    </row>
    <row r="56">
      <c r="A56" s="14"/>
      <c r="B56" s="53" t="s">
        <v>463</v>
      </c>
      <c r="C56" s="14" t="b">
        <v>1</v>
      </c>
      <c r="D56" s="19"/>
      <c r="E56" s="60"/>
      <c r="F56" s="53" t="s">
        <v>463</v>
      </c>
      <c r="G56" s="14" t="b">
        <v>1</v>
      </c>
      <c r="H56" s="19"/>
      <c r="I56" s="60"/>
      <c r="J56" s="53" t="s">
        <v>463</v>
      </c>
      <c r="K56" s="14" t="b">
        <f t="shared" ref="K56:K81" si="12">IF(COUNTIF(J$6:J$55,J56), TRUE, FALSE)</f>
        <v>0</v>
      </c>
      <c r="L56" s="19"/>
      <c r="M56" s="60"/>
      <c r="N56" s="53" t="s">
        <v>463</v>
      </c>
      <c r="O56" s="14" t="b">
        <f t="shared" ref="O56:O81" si="13">IF(COUNTIF(N$6:N$55,N56), TRUE, FALSE)</f>
        <v>0</v>
      </c>
      <c r="P56" s="19"/>
      <c r="Q56" s="60"/>
    </row>
    <row r="57">
      <c r="A57" s="14"/>
      <c r="B57" s="32" t="s">
        <v>464</v>
      </c>
      <c r="C57" s="14" t="b">
        <v>1</v>
      </c>
      <c r="D57" s="14" t="s">
        <v>465</v>
      </c>
      <c r="E57" s="61" t="b">
        <v>1</v>
      </c>
      <c r="F57" s="32" t="s">
        <v>464</v>
      </c>
      <c r="G57" s="14" t="b">
        <v>1</v>
      </c>
      <c r="H57" s="14" t="s">
        <v>465</v>
      </c>
      <c r="I57" s="61" t="b">
        <v>1</v>
      </c>
      <c r="J57" s="32" t="s">
        <v>464</v>
      </c>
      <c r="K57" s="14" t="b">
        <f t="shared" si="12"/>
        <v>0</v>
      </c>
      <c r="L57" s="14" t="s">
        <v>465</v>
      </c>
      <c r="M57" s="61" t="b">
        <f t="shared" ref="M57:M81" si="14">IF(COUNTIF(J$6:J$55,L57), TRUE, FALSE)</f>
        <v>0</v>
      </c>
      <c r="N57" s="32" t="s">
        <v>464</v>
      </c>
      <c r="O57" s="14" t="b">
        <f t="shared" si="13"/>
        <v>0</v>
      </c>
      <c r="P57" s="14" t="s">
        <v>465</v>
      </c>
      <c r="Q57" s="61" t="b">
        <f t="shared" ref="Q57:Q81" si="15">IF(COUNTIF(N$6:N$55,P57), TRUE, FALSE)</f>
        <v>0</v>
      </c>
    </row>
    <row r="58">
      <c r="A58" s="14"/>
      <c r="B58" s="32" t="s">
        <v>250</v>
      </c>
      <c r="C58" s="14" t="b">
        <v>1</v>
      </c>
      <c r="D58" s="14" t="s">
        <v>466</v>
      </c>
      <c r="E58" s="61" t="b">
        <v>1</v>
      </c>
      <c r="F58" s="32" t="s">
        <v>250</v>
      </c>
      <c r="G58" s="14" t="b">
        <v>1</v>
      </c>
      <c r="H58" s="14" t="s">
        <v>466</v>
      </c>
      <c r="I58" s="61" t="b">
        <v>0</v>
      </c>
      <c r="J58" s="32" t="s">
        <v>250</v>
      </c>
      <c r="K58" s="14" t="b">
        <f t="shared" si="12"/>
        <v>0</v>
      </c>
      <c r="L58" s="14" t="s">
        <v>466</v>
      </c>
      <c r="M58" s="61" t="b">
        <f t="shared" si="14"/>
        <v>0</v>
      </c>
      <c r="N58" s="32" t="s">
        <v>250</v>
      </c>
      <c r="O58" s="14" t="b">
        <f t="shared" si="13"/>
        <v>0</v>
      </c>
      <c r="P58" s="14" t="s">
        <v>466</v>
      </c>
      <c r="Q58" s="61" t="b">
        <f t="shared" si="15"/>
        <v>0</v>
      </c>
    </row>
    <row r="59">
      <c r="A59" s="14"/>
      <c r="B59" s="32" t="s">
        <v>467</v>
      </c>
      <c r="C59" s="14" t="b">
        <v>0</v>
      </c>
      <c r="D59" s="14" t="s">
        <v>468</v>
      </c>
      <c r="E59" s="61" t="b">
        <v>1</v>
      </c>
      <c r="F59" s="32" t="s">
        <v>467</v>
      </c>
      <c r="G59" s="14" t="b">
        <v>0</v>
      </c>
      <c r="H59" s="14" t="s">
        <v>468</v>
      </c>
      <c r="I59" s="61" t="b">
        <v>0</v>
      </c>
      <c r="J59" s="32" t="s">
        <v>467</v>
      </c>
      <c r="K59" s="14" t="b">
        <f t="shared" si="12"/>
        <v>0</v>
      </c>
      <c r="L59" s="14" t="s">
        <v>468</v>
      </c>
      <c r="M59" s="61" t="b">
        <f t="shared" si="14"/>
        <v>0</v>
      </c>
      <c r="N59" s="32" t="s">
        <v>467</v>
      </c>
      <c r="O59" s="14" t="b">
        <f t="shared" si="13"/>
        <v>0</v>
      </c>
      <c r="P59" s="14" t="s">
        <v>468</v>
      </c>
      <c r="Q59" s="61" t="b">
        <f t="shared" si="15"/>
        <v>0</v>
      </c>
    </row>
    <row r="60">
      <c r="A60" s="14"/>
      <c r="B60" s="32" t="s">
        <v>469</v>
      </c>
      <c r="C60" s="14" t="b">
        <v>0</v>
      </c>
      <c r="D60" s="14" t="s">
        <v>470</v>
      </c>
      <c r="E60" s="61" t="b">
        <v>1</v>
      </c>
      <c r="F60" s="32" t="s">
        <v>469</v>
      </c>
      <c r="G60" s="14" t="b">
        <v>0</v>
      </c>
      <c r="H60" s="14" t="s">
        <v>470</v>
      </c>
      <c r="I60" s="67" t="b">
        <v>1</v>
      </c>
      <c r="J60" s="32" t="s">
        <v>469</v>
      </c>
      <c r="K60" s="14" t="b">
        <f t="shared" si="12"/>
        <v>0</v>
      </c>
      <c r="L60" s="14" t="s">
        <v>470</v>
      </c>
      <c r="M60" s="61" t="b">
        <f t="shared" si="14"/>
        <v>0</v>
      </c>
      <c r="N60" s="32" t="s">
        <v>469</v>
      </c>
      <c r="O60" s="14" t="b">
        <f t="shared" si="13"/>
        <v>0</v>
      </c>
      <c r="P60" s="14" t="s">
        <v>470</v>
      </c>
      <c r="Q60" s="61" t="b">
        <f t="shared" si="15"/>
        <v>0</v>
      </c>
    </row>
    <row r="61">
      <c r="A61" s="14"/>
      <c r="B61" s="32" t="s">
        <v>471</v>
      </c>
      <c r="C61" s="14" t="b">
        <v>1</v>
      </c>
      <c r="D61" s="14" t="s">
        <v>472</v>
      </c>
      <c r="E61" s="61" t="b">
        <v>0</v>
      </c>
      <c r="F61" s="32" t="s">
        <v>471</v>
      </c>
      <c r="G61" s="14" t="b">
        <v>1</v>
      </c>
      <c r="H61" s="14" t="s">
        <v>472</v>
      </c>
      <c r="I61" s="61" t="b">
        <v>0</v>
      </c>
      <c r="J61" s="32" t="s">
        <v>471</v>
      </c>
      <c r="K61" s="14" t="b">
        <f t="shared" si="12"/>
        <v>0</v>
      </c>
      <c r="L61" s="14" t="s">
        <v>472</v>
      </c>
      <c r="M61" s="61" t="b">
        <f t="shared" si="14"/>
        <v>0</v>
      </c>
      <c r="N61" s="32" t="s">
        <v>471</v>
      </c>
      <c r="O61" s="14" t="b">
        <f t="shared" si="13"/>
        <v>0</v>
      </c>
      <c r="P61" s="14" t="s">
        <v>472</v>
      </c>
      <c r="Q61" s="61" t="b">
        <f t="shared" si="15"/>
        <v>0</v>
      </c>
    </row>
    <row r="62">
      <c r="A62" s="14"/>
      <c r="B62" s="32" t="s">
        <v>473</v>
      </c>
      <c r="C62" s="14" t="b">
        <v>0</v>
      </c>
      <c r="D62" s="14" t="s">
        <v>474</v>
      </c>
      <c r="E62" s="61" t="b">
        <v>0</v>
      </c>
      <c r="F62" s="32" t="s">
        <v>473</v>
      </c>
      <c r="G62" s="14" t="b">
        <v>0</v>
      </c>
      <c r="H62" s="14" t="s">
        <v>474</v>
      </c>
      <c r="I62" s="61" t="b">
        <v>0</v>
      </c>
      <c r="J62" s="32" t="s">
        <v>473</v>
      </c>
      <c r="K62" s="14" t="b">
        <f t="shared" si="12"/>
        <v>0</v>
      </c>
      <c r="L62" s="14" t="s">
        <v>474</v>
      </c>
      <c r="M62" s="61" t="b">
        <f t="shared" si="14"/>
        <v>0</v>
      </c>
      <c r="N62" s="32" t="s">
        <v>473</v>
      </c>
      <c r="O62" s="14" t="b">
        <f t="shared" si="13"/>
        <v>0</v>
      </c>
      <c r="P62" s="14" t="s">
        <v>474</v>
      </c>
      <c r="Q62" s="61" t="b">
        <f t="shared" si="15"/>
        <v>0</v>
      </c>
    </row>
    <row r="63">
      <c r="A63" s="14"/>
      <c r="B63" s="32" t="s">
        <v>475</v>
      </c>
      <c r="C63" s="14" t="b">
        <v>0</v>
      </c>
      <c r="D63" s="14" t="s">
        <v>125</v>
      </c>
      <c r="E63" s="61" t="b">
        <v>1</v>
      </c>
      <c r="F63" s="32" t="s">
        <v>475</v>
      </c>
      <c r="G63" s="14" t="b">
        <v>0</v>
      </c>
      <c r="H63" s="14" t="s">
        <v>125</v>
      </c>
      <c r="I63" s="61" t="b">
        <v>0</v>
      </c>
      <c r="J63" s="32" t="s">
        <v>475</v>
      </c>
      <c r="K63" s="14" t="b">
        <f t="shared" si="12"/>
        <v>0</v>
      </c>
      <c r="L63" s="14" t="s">
        <v>125</v>
      </c>
      <c r="M63" s="61" t="b">
        <f t="shared" si="14"/>
        <v>0</v>
      </c>
      <c r="N63" s="32" t="s">
        <v>475</v>
      </c>
      <c r="O63" s="14" t="b">
        <f t="shared" si="13"/>
        <v>0</v>
      </c>
      <c r="P63" s="14" t="s">
        <v>125</v>
      </c>
      <c r="Q63" s="61" t="b">
        <f t="shared" si="15"/>
        <v>0</v>
      </c>
    </row>
    <row r="64">
      <c r="A64" s="14"/>
      <c r="B64" s="32" t="s">
        <v>476</v>
      </c>
      <c r="C64" s="14" t="b">
        <v>0</v>
      </c>
      <c r="D64" s="14" t="s">
        <v>477</v>
      </c>
      <c r="E64" s="61" t="b">
        <v>1</v>
      </c>
      <c r="F64" s="32" t="s">
        <v>476</v>
      </c>
      <c r="G64" s="14" t="b">
        <v>1</v>
      </c>
      <c r="H64" s="14" t="s">
        <v>477</v>
      </c>
      <c r="I64" s="61" t="b">
        <v>0</v>
      </c>
      <c r="J64" s="32" t="s">
        <v>476</v>
      </c>
      <c r="K64" s="14" t="b">
        <f t="shared" si="12"/>
        <v>0</v>
      </c>
      <c r="L64" s="14" t="s">
        <v>477</v>
      </c>
      <c r="M64" s="61" t="b">
        <f t="shared" si="14"/>
        <v>0</v>
      </c>
      <c r="N64" s="32" t="s">
        <v>476</v>
      </c>
      <c r="O64" s="14" t="b">
        <f t="shared" si="13"/>
        <v>0</v>
      </c>
      <c r="P64" s="14" t="s">
        <v>477</v>
      </c>
      <c r="Q64" s="61" t="b">
        <f t="shared" si="15"/>
        <v>0</v>
      </c>
    </row>
    <row r="65">
      <c r="A65" s="14"/>
      <c r="B65" s="32" t="s">
        <v>478</v>
      </c>
      <c r="C65" s="14" t="b">
        <v>1</v>
      </c>
      <c r="D65" s="14" t="s">
        <v>479</v>
      </c>
      <c r="E65" s="61" t="b">
        <v>0</v>
      </c>
      <c r="F65" s="32" t="s">
        <v>478</v>
      </c>
      <c r="G65" s="14" t="b">
        <v>1</v>
      </c>
      <c r="H65" s="14" t="s">
        <v>479</v>
      </c>
      <c r="I65" s="61" t="b">
        <v>0</v>
      </c>
      <c r="J65" s="32" t="s">
        <v>478</v>
      </c>
      <c r="K65" s="14" t="b">
        <f t="shared" si="12"/>
        <v>0</v>
      </c>
      <c r="L65" s="14" t="s">
        <v>479</v>
      </c>
      <c r="M65" s="61" t="b">
        <f t="shared" si="14"/>
        <v>0</v>
      </c>
      <c r="N65" s="32" t="s">
        <v>478</v>
      </c>
      <c r="O65" s="14" t="b">
        <f t="shared" si="13"/>
        <v>0</v>
      </c>
      <c r="P65" s="14" t="s">
        <v>479</v>
      </c>
      <c r="Q65" s="61" t="b">
        <f t="shared" si="15"/>
        <v>0</v>
      </c>
    </row>
    <row r="66">
      <c r="A66" s="14"/>
      <c r="B66" s="32" t="s">
        <v>257</v>
      </c>
      <c r="C66" s="14" t="b">
        <v>1</v>
      </c>
      <c r="D66" s="14" t="s">
        <v>480</v>
      </c>
      <c r="E66" s="61" t="b">
        <v>0</v>
      </c>
      <c r="F66" s="32" t="s">
        <v>257</v>
      </c>
      <c r="G66" s="14" t="b">
        <v>1</v>
      </c>
      <c r="H66" s="14" t="s">
        <v>480</v>
      </c>
      <c r="I66" s="61" t="b">
        <v>0</v>
      </c>
      <c r="J66" s="32" t="s">
        <v>257</v>
      </c>
      <c r="K66" s="14" t="b">
        <f t="shared" si="12"/>
        <v>0</v>
      </c>
      <c r="L66" s="14" t="s">
        <v>480</v>
      </c>
      <c r="M66" s="61" t="b">
        <f t="shared" si="14"/>
        <v>0</v>
      </c>
      <c r="N66" s="32" t="s">
        <v>257</v>
      </c>
      <c r="O66" s="14" t="b">
        <f t="shared" si="13"/>
        <v>0</v>
      </c>
      <c r="P66" s="14" t="s">
        <v>480</v>
      </c>
      <c r="Q66" s="61" t="b">
        <f t="shared" si="15"/>
        <v>0</v>
      </c>
    </row>
    <row r="67">
      <c r="A67" s="14"/>
      <c r="B67" s="32" t="s">
        <v>481</v>
      </c>
      <c r="C67" s="14" t="b">
        <v>1</v>
      </c>
      <c r="D67" s="14" t="s">
        <v>482</v>
      </c>
      <c r="E67" s="61" t="b">
        <v>0</v>
      </c>
      <c r="F67" s="32" t="s">
        <v>481</v>
      </c>
      <c r="G67" s="14" t="b">
        <v>1</v>
      </c>
      <c r="H67" s="14" t="s">
        <v>482</v>
      </c>
      <c r="I67" s="61" t="b">
        <v>0</v>
      </c>
      <c r="J67" s="32" t="s">
        <v>481</v>
      </c>
      <c r="K67" s="14" t="b">
        <f t="shared" si="12"/>
        <v>0</v>
      </c>
      <c r="L67" s="14" t="s">
        <v>482</v>
      </c>
      <c r="M67" s="61" t="b">
        <f t="shared" si="14"/>
        <v>0</v>
      </c>
      <c r="N67" s="32" t="s">
        <v>481</v>
      </c>
      <c r="O67" s="14" t="b">
        <f t="shared" si="13"/>
        <v>0</v>
      </c>
      <c r="P67" s="14" t="s">
        <v>482</v>
      </c>
      <c r="Q67" s="61" t="b">
        <f t="shared" si="15"/>
        <v>0</v>
      </c>
    </row>
    <row r="68">
      <c r="A68" s="14"/>
      <c r="B68" s="32" t="s">
        <v>483</v>
      </c>
      <c r="C68" s="14" t="b">
        <v>1</v>
      </c>
      <c r="D68" s="14" t="s">
        <v>484</v>
      </c>
      <c r="E68" s="67" t="b">
        <v>1</v>
      </c>
      <c r="F68" s="32" t="s">
        <v>483</v>
      </c>
      <c r="G68" s="14" t="b">
        <v>1</v>
      </c>
      <c r="H68" s="14" t="s">
        <v>484</v>
      </c>
      <c r="I68" s="61" t="b">
        <v>1</v>
      </c>
      <c r="J68" s="32" t="s">
        <v>483</v>
      </c>
      <c r="K68" s="14" t="b">
        <f t="shared" si="12"/>
        <v>0</v>
      </c>
      <c r="L68" s="14" t="s">
        <v>484</v>
      </c>
      <c r="M68" s="61" t="b">
        <f t="shared" si="14"/>
        <v>0</v>
      </c>
      <c r="N68" s="32" t="s">
        <v>483</v>
      </c>
      <c r="O68" s="14" t="b">
        <f t="shared" si="13"/>
        <v>0</v>
      </c>
      <c r="P68" s="14" t="s">
        <v>484</v>
      </c>
      <c r="Q68" s="61" t="b">
        <f t="shared" si="15"/>
        <v>0</v>
      </c>
    </row>
    <row r="69">
      <c r="A69" s="14"/>
      <c r="B69" s="32" t="s">
        <v>485</v>
      </c>
      <c r="C69" s="14" t="b">
        <v>0</v>
      </c>
      <c r="D69" s="14" t="s">
        <v>486</v>
      </c>
      <c r="E69" s="61" t="b">
        <v>0</v>
      </c>
      <c r="F69" s="32" t="s">
        <v>485</v>
      </c>
      <c r="G69" s="14" t="b">
        <v>0</v>
      </c>
      <c r="H69" s="14" t="s">
        <v>486</v>
      </c>
      <c r="I69" s="61" t="b">
        <v>0</v>
      </c>
      <c r="J69" s="32" t="s">
        <v>485</v>
      </c>
      <c r="K69" s="14" t="b">
        <f t="shared" si="12"/>
        <v>0</v>
      </c>
      <c r="L69" s="14" t="s">
        <v>486</v>
      </c>
      <c r="M69" s="61" t="b">
        <f t="shared" si="14"/>
        <v>0</v>
      </c>
      <c r="N69" s="32" t="s">
        <v>485</v>
      </c>
      <c r="O69" s="14" t="b">
        <f t="shared" si="13"/>
        <v>0</v>
      </c>
      <c r="P69" s="14" t="s">
        <v>486</v>
      </c>
      <c r="Q69" s="61" t="b">
        <f t="shared" si="15"/>
        <v>0</v>
      </c>
    </row>
    <row r="70">
      <c r="A70" s="14"/>
      <c r="B70" s="32" t="s">
        <v>487</v>
      </c>
      <c r="C70" s="14" t="b">
        <v>0</v>
      </c>
      <c r="D70" s="14" t="s">
        <v>488</v>
      </c>
      <c r="E70" s="61" t="b">
        <v>0</v>
      </c>
      <c r="F70" s="32" t="s">
        <v>487</v>
      </c>
      <c r="G70" s="14" t="b">
        <v>0</v>
      </c>
      <c r="H70" s="14" t="s">
        <v>488</v>
      </c>
      <c r="I70" s="61" t="b">
        <v>0</v>
      </c>
      <c r="J70" s="32" t="s">
        <v>487</v>
      </c>
      <c r="K70" s="14" t="b">
        <f t="shared" si="12"/>
        <v>0</v>
      </c>
      <c r="L70" s="14" t="s">
        <v>488</v>
      </c>
      <c r="M70" s="61" t="b">
        <f t="shared" si="14"/>
        <v>0</v>
      </c>
      <c r="N70" s="32" t="s">
        <v>487</v>
      </c>
      <c r="O70" s="14" t="b">
        <f t="shared" si="13"/>
        <v>0</v>
      </c>
      <c r="P70" s="14" t="s">
        <v>488</v>
      </c>
      <c r="Q70" s="61" t="b">
        <f t="shared" si="15"/>
        <v>0</v>
      </c>
    </row>
    <row r="71">
      <c r="A71" s="14"/>
      <c r="B71" s="32" t="s">
        <v>489</v>
      </c>
      <c r="C71" s="14" t="b">
        <v>0</v>
      </c>
      <c r="D71" s="14" t="s">
        <v>490</v>
      </c>
      <c r="E71" s="61" t="b">
        <v>0</v>
      </c>
      <c r="F71" s="32" t="s">
        <v>489</v>
      </c>
      <c r="G71" s="14" t="b">
        <v>0</v>
      </c>
      <c r="H71" s="14" t="s">
        <v>490</v>
      </c>
      <c r="I71" s="61" t="b">
        <v>0</v>
      </c>
      <c r="J71" s="32" t="s">
        <v>489</v>
      </c>
      <c r="K71" s="14" t="b">
        <f t="shared" si="12"/>
        <v>0</v>
      </c>
      <c r="L71" s="14" t="s">
        <v>490</v>
      </c>
      <c r="M71" s="61" t="b">
        <f t="shared" si="14"/>
        <v>0</v>
      </c>
      <c r="N71" s="32" t="s">
        <v>489</v>
      </c>
      <c r="O71" s="14" t="b">
        <f t="shared" si="13"/>
        <v>0</v>
      </c>
      <c r="P71" s="14" t="s">
        <v>490</v>
      </c>
      <c r="Q71" s="61" t="b">
        <f t="shared" si="15"/>
        <v>0</v>
      </c>
    </row>
    <row r="72">
      <c r="A72" s="14"/>
      <c r="B72" s="32" t="s">
        <v>491</v>
      </c>
      <c r="C72" s="14" t="b">
        <v>0</v>
      </c>
      <c r="D72" s="14" t="s">
        <v>492</v>
      </c>
      <c r="E72" s="61" t="b">
        <v>0</v>
      </c>
      <c r="F72" s="32" t="s">
        <v>491</v>
      </c>
      <c r="G72" s="14" t="b">
        <v>0</v>
      </c>
      <c r="H72" s="14" t="s">
        <v>492</v>
      </c>
      <c r="I72" s="61" t="b">
        <v>0</v>
      </c>
      <c r="J72" s="32" t="s">
        <v>491</v>
      </c>
      <c r="K72" s="14" t="b">
        <f t="shared" si="12"/>
        <v>0</v>
      </c>
      <c r="L72" s="14" t="s">
        <v>492</v>
      </c>
      <c r="M72" s="61" t="b">
        <f t="shared" si="14"/>
        <v>0</v>
      </c>
      <c r="N72" s="32" t="s">
        <v>491</v>
      </c>
      <c r="O72" s="14" t="b">
        <f t="shared" si="13"/>
        <v>0</v>
      </c>
      <c r="P72" s="14" t="s">
        <v>492</v>
      </c>
      <c r="Q72" s="61" t="b">
        <f t="shared" si="15"/>
        <v>0</v>
      </c>
    </row>
    <row r="73">
      <c r="A73" s="14"/>
      <c r="B73" s="32" t="s">
        <v>493</v>
      </c>
      <c r="C73" s="14" t="b">
        <v>0</v>
      </c>
      <c r="D73" s="14" t="s">
        <v>494</v>
      </c>
      <c r="E73" s="61" t="b">
        <v>0</v>
      </c>
      <c r="F73" s="32" t="s">
        <v>493</v>
      </c>
      <c r="G73" s="14" t="b">
        <v>0</v>
      </c>
      <c r="H73" s="14" t="s">
        <v>494</v>
      </c>
      <c r="I73" s="61" t="b">
        <v>0</v>
      </c>
      <c r="J73" s="32" t="s">
        <v>493</v>
      </c>
      <c r="K73" s="14" t="b">
        <f t="shared" si="12"/>
        <v>0</v>
      </c>
      <c r="L73" s="14" t="s">
        <v>494</v>
      </c>
      <c r="M73" s="61" t="b">
        <f t="shared" si="14"/>
        <v>0</v>
      </c>
      <c r="N73" s="32" t="s">
        <v>493</v>
      </c>
      <c r="O73" s="14" t="b">
        <f t="shared" si="13"/>
        <v>0</v>
      </c>
      <c r="P73" s="14" t="s">
        <v>494</v>
      </c>
      <c r="Q73" s="61" t="b">
        <f t="shared" si="15"/>
        <v>0</v>
      </c>
    </row>
    <row r="74">
      <c r="A74" s="14"/>
      <c r="B74" s="32" t="s">
        <v>495</v>
      </c>
      <c r="C74" s="14" t="b">
        <v>0</v>
      </c>
      <c r="D74" s="14" t="s">
        <v>496</v>
      </c>
      <c r="E74" s="61" t="b">
        <v>0</v>
      </c>
      <c r="F74" s="32" t="s">
        <v>495</v>
      </c>
      <c r="G74" s="14" t="b">
        <v>1</v>
      </c>
      <c r="H74" s="14" t="s">
        <v>496</v>
      </c>
      <c r="I74" s="61" t="b">
        <v>0</v>
      </c>
      <c r="J74" s="32" t="s">
        <v>495</v>
      </c>
      <c r="K74" s="14" t="b">
        <f t="shared" si="12"/>
        <v>0</v>
      </c>
      <c r="L74" s="14" t="s">
        <v>496</v>
      </c>
      <c r="M74" s="61" t="b">
        <f t="shared" si="14"/>
        <v>0</v>
      </c>
      <c r="N74" s="32" t="s">
        <v>495</v>
      </c>
      <c r="O74" s="14" t="b">
        <f t="shared" si="13"/>
        <v>0</v>
      </c>
      <c r="P74" s="14" t="s">
        <v>496</v>
      </c>
      <c r="Q74" s="61" t="b">
        <f t="shared" si="15"/>
        <v>0</v>
      </c>
    </row>
    <row r="75">
      <c r="A75" s="14"/>
      <c r="B75" s="32" t="s">
        <v>497</v>
      </c>
      <c r="C75" s="14" t="b">
        <v>0</v>
      </c>
      <c r="D75" s="14" t="s">
        <v>498</v>
      </c>
      <c r="E75" s="61" t="b">
        <v>0</v>
      </c>
      <c r="F75" s="32" t="s">
        <v>497</v>
      </c>
      <c r="G75" s="14" t="b">
        <v>0</v>
      </c>
      <c r="H75" s="14" t="s">
        <v>498</v>
      </c>
      <c r="I75" s="61" t="b">
        <v>0</v>
      </c>
      <c r="J75" s="32" t="s">
        <v>497</v>
      </c>
      <c r="K75" s="14" t="b">
        <f t="shared" si="12"/>
        <v>0</v>
      </c>
      <c r="L75" s="14" t="s">
        <v>498</v>
      </c>
      <c r="M75" s="61" t="b">
        <f t="shared" si="14"/>
        <v>0</v>
      </c>
      <c r="N75" s="32" t="s">
        <v>497</v>
      </c>
      <c r="O75" s="14" t="b">
        <f t="shared" si="13"/>
        <v>0</v>
      </c>
      <c r="P75" s="14" t="s">
        <v>498</v>
      </c>
      <c r="Q75" s="61" t="b">
        <f t="shared" si="15"/>
        <v>0</v>
      </c>
    </row>
    <row r="76">
      <c r="A76" s="14"/>
      <c r="B76" s="32" t="s">
        <v>499</v>
      </c>
      <c r="C76" s="14" t="b">
        <v>0</v>
      </c>
      <c r="D76" s="14" t="s">
        <v>500</v>
      </c>
      <c r="E76" s="61" t="b">
        <v>0</v>
      </c>
      <c r="F76" s="32" t="s">
        <v>499</v>
      </c>
      <c r="G76" s="14" t="b">
        <v>0</v>
      </c>
      <c r="H76" s="14" t="s">
        <v>500</v>
      </c>
      <c r="I76" s="61" t="b">
        <v>0</v>
      </c>
      <c r="J76" s="32" t="s">
        <v>499</v>
      </c>
      <c r="K76" s="14" t="b">
        <f t="shared" si="12"/>
        <v>0</v>
      </c>
      <c r="L76" s="14" t="s">
        <v>500</v>
      </c>
      <c r="M76" s="61" t="b">
        <f t="shared" si="14"/>
        <v>0</v>
      </c>
      <c r="N76" s="32" t="s">
        <v>499</v>
      </c>
      <c r="O76" s="14" t="b">
        <f t="shared" si="13"/>
        <v>0</v>
      </c>
      <c r="P76" s="14" t="s">
        <v>500</v>
      </c>
      <c r="Q76" s="61" t="b">
        <f t="shared" si="15"/>
        <v>0</v>
      </c>
    </row>
    <row r="77">
      <c r="A77" s="14"/>
      <c r="B77" s="32" t="s">
        <v>501</v>
      </c>
      <c r="C77" s="14" t="b">
        <v>0</v>
      </c>
      <c r="D77" s="14" t="s">
        <v>502</v>
      </c>
      <c r="E77" s="61" t="b">
        <v>0</v>
      </c>
      <c r="F77" s="32" t="s">
        <v>501</v>
      </c>
      <c r="G77" s="14" t="b">
        <v>0</v>
      </c>
      <c r="H77" s="14" t="s">
        <v>502</v>
      </c>
      <c r="I77" s="61" t="b">
        <v>0</v>
      </c>
      <c r="J77" s="32" t="s">
        <v>501</v>
      </c>
      <c r="K77" s="14" t="b">
        <f t="shared" si="12"/>
        <v>0</v>
      </c>
      <c r="L77" s="14" t="s">
        <v>502</v>
      </c>
      <c r="M77" s="61" t="b">
        <f t="shared" si="14"/>
        <v>0</v>
      </c>
      <c r="N77" s="32" t="s">
        <v>501</v>
      </c>
      <c r="O77" s="14" t="b">
        <f t="shared" si="13"/>
        <v>0</v>
      </c>
      <c r="P77" s="14" t="s">
        <v>502</v>
      </c>
      <c r="Q77" s="61" t="b">
        <f t="shared" si="15"/>
        <v>0</v>
      </c>
    </row>
    <row r="78">
      <c r="A78" s="14"/>
      <c r="B78" s="32" t="s">
        <v>503</v>
      </c>
      <c r="C78" s="14" t="b">
        <v>0</v>
      </c>
      <c r="D78" s="14" t="s">
        <v>504</v>
      </c>
      <c r="E78" s="61" t="b">
        <v>0</v>
      </c>
      <c r="F78" s="32" t="s">
        <v>503</v>
      </c>
      <c r="G78" s="14" t="b">
        <v>0</v>
      </c>
      <c r="H78" s="14" t="s">
        <v>504</v>
      </c>
      <c r="I78" s="61" t="b">
        <v>0</v>
      </c>
      <c r="J78" s="32" t="s">
        <v>503</v>
      </c>
      <c r="K78" s="14" t="b">
        <f t="shared" si="12"/>
        <v>0</v>
      </c>
      <c r="L78" s="14" t="s">
        <v>504</v>
      </c>
      <c r="M78" s="61" t="b">
        <f t="shared" si="14"/>
        <v>0</v>
      </c>
      <c r="N78" s="32" t="s">
        <v>503</v>
      </c>
      <c r="O78" s="14" t="b">
        <f t="shared" si="13"/>
        <v>0</v>
      </c>
      <c r="P78" s="14" t="s">
        <v>504</v>
      </c>
      <c r="Q78" s="61" t="b">
        <f t="shared" si="15"/>
        <v>0</v>
      </c>
    </row>
    <row r="79">
      <c r="B79" s="32" t="s">
        <v>505</v>
      </c>
      <c r="C79" s="14" t="b">
        <v>0</v>
      </c>
      <c r="D79" s="14" t="s">
        <v>506</v>
      </c>
      <c r="E79" s="61" t="b">
        <v>0</v>
      </c>
      <c r="F79" s="32" t="s">
        <v>505</v>
      </c>
      <c r="G79" s="14" t="b">
        <v>0</v>
      </c>
      <c r="H79" s="14" t="s">
        <v>506</v>
      </c>
      <c r="I79" s="61" t="b">
        <v>0</v>
      </c>
      <c r="J79" s="32" t="s">
        <v>505</v>
      </c>
      <c r="K79" s="14" t="b">
        <f t="shared" si="12"/>
        <v>0</v>
      </c>
      <c r="L79" s="14" t="s">
        <v>506</v>
      </c>
      <c r="M79" s="61" t="b">
        <f t="shared" si="14"/>
        <v>0</v>
      </c>
      <c r="N79" s="32" t="s">
        <v>505</v>
      </c>
      <c r="O79" s="14" t="b">
        <f t="shared" si="13"/>
        <v>0</v>
      </c>
      <c r="P79" s="14" t="s">
        <v>506</v>
      </c>
      <c r="Q79" s="61" t="b">
        <f t="shared" si="15"/>
        <v>0</v>
      </c>
    </row>
    <row r="80">
      <c r="B80" s="32" t="s">
        <v>507</v>
      </c>
      <c r="C80" s="14" t="b">
        <v>0</v>
      </c>
      <c r="D80" s="14" t="s">
        <v>508</v>
      </c>
      <c r="E80" s="61" t="b">
        <v>0</v>
      </c>
      <c r="F80" s="32" t="s">
        <v>507</v>
      </c>
      <c r="G80" s="14" t="b">
        <v>0</v>
      </c>
      <c r="H80" s="14" t="s">
        <v>508</v>
      </c>
      <c r="I80" s="61" t="b">
        <v>0</v>
      </c>
      <c r="J80" s="32" t="s">
        <v>507</v>
      </c>
      <c r="K80" s="14" t="b">
        <f t="shared" si="12"/>
        <v>0</v>
      </c>
      <c r="L80" s="14" t="s">
        <v>508</v>
      </c>
      <c r="M80" s="61" t="b">
        <f t="shared" si="14"/>
        <v>0</v>
      </c>
      <c r="N80" s="32" t="s">
        <v>507</v>
      </c>
      <c r="O80" s="14" t="b">
        <f t="shared" si="13"/>
        <v>0</v>
      </c>
      <c r="P80" s="14" t="s">
        <v>508</v>
      </c>
      <c r="Q80" s="61" t="b">
        <f t="shared" si="15"/>
        <v>0</v>
      </c>
    </row>
    <row r="81">
      <c r="B81" s="58" t="s">
        <v>509</v>
      </c>
      <c r="C81" s="62" t="b">
        <v>0</v>
      </c>
      <c r="D81" s="62" t="s">
        <v>510</v>
      </c>
      <c r="E81" s="63" t="b">
        <v>0</v>
      </c>
      <c r="F81" s="58" t="s">
        <v>509</v>
      </c>
      <c r="G81" s="62" t="b">
        <v>0</v>
      </c>
      <c r="H81" s="62" t="s">
        <v>510</v>
      </c>
      <c r="I81" s="63" t="b">
        <v>0</v>
      </c>
      <c r="J81" s="58" t="s">
        <v>509</v>
      </c>
      <c r="K81" s="62" t="b">
        <f t="shared" si="12"/>
        <v>0</v>
      </c>
      <c r="L81" s="62" t="s">
        <v>510</v>
      </c>
      <c r="M81" s="63" t="b">
        <f t="shared" si="14"/>
        <v>0</v>
      </c>
      <c r="N81" s="58" t="s">
        <v>509</v>
      </c>
      <c r="O81" s="62" t="b">
        <f t="shared" si="13"/>
        <v>0</v>
      </c>
      <c r="P81" s="62" t="s">
        <v>510</v>
      </c>
      <c r="Q81" s="63" t="b">
        <f t="shared" si="15"/>
        <v>0</v>
      </c>
    </row>
  </sheetData>
  <mergeCells count="8">
    <mergeCell ref="B1:E1"/>
    <mergeCell ref="F1:I1"/>
    <mergeCell ref="J1:M1"/>
    <mergeCell ref="N1:Q1"/>
    <mergeCell ref="B2:B5"/>
    <mergeCell ref="F2:F5"/>
    <mergeCell ref="J2:J5"/>
    <mergeCell ref="N2:N5"/>
  </mergeCells>
  <conditionalFormatting sqref="A1:Q1004">
    <cfRule type="cellIs" dxfId="3" priority="1" operator="equal">
      <formula>"Eligible"</formula>
    </cfRule>
  </conditionalFormatting>
  <dataValidations>
    <dataValidation type="list" allowBlank="1" sqref="C6:C55 G6:G55 K6:K55 O6:O55">
      <formula1>"Participant,Eligible,"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38" t="s">
        <v>23</v>
      </c>
      <c r="B1" s="2" t="s">
        <v>7</v>
      </c>
      <c r="F1" s="2" t="s">
        <v>8</v>
      </c>
      <c r="J1" s="2" t="s">
        <v>9</v>
      </c>
      <c r="N1" s="2" t="s">
        <v>24</v>
      </c>
    </row>
    <row r="2">
      <c r="A2" s="38"/>
      <c r="B2" s="39"/>
      <c r="C2" s="40" t="s">
        <v>2</v>
      </c>
      <c r="D2" s="40" t="s">
        <v>1</v>
      </c>
      <c r="E2" s="41" t="s">
        <v>4</v>
      </c>
      <c r="F2" s="39"/>
      <c r="G2" s="40" t="s">
        <v>2</v>
      </c>
      <c r="H2" s="40" t="s">
        <v>1</v>
      </c>
      <c r="I2" s="41" t="s">
        <v>4</v>
      </c>
      <c r="J2" s="39"/>
      <c r="K2" s="40" t="s">
        <v>2</v>
      </c>
      <c r="L2" s="40" t="s">
        <v>1</v>
      </c>
      <c r="M2" s="41" t="s">
        <v>4</v>
      </c>
      <c r="N2" s="39"/>
      <c r="O2" s="40" t="s">
        <v>2</v>
      </c>
      <c r="P2" s="40" t="s">
        <v>1</v>
      </c>
      <c r="Q2" s="41" t="s">
        <v>4</v>
      </c>
    </row>
    <row r="3">
      <c r="A3" s="42"/>
      <c r="B3" s="43"/>
      <c r="C3" s="44">
        <f>COUNTIF(B56:E81, TRUE)/(COUNTA(B$56:B1004) + COUNTA(D$56:D1004))</f>
        <v>0.2941176471</v>
      </c>
      <c r="D3" s="22">
        <f>COUNTIF(C$6:C55, "Participant")/50</f>
        <v>0.54</v>
      </c>
      <c r="E3" s="45">
        <f>AVERAGE(E$6:E55)</f>
        <v>0.5586640941</v>
      </c>
      <c r="F3" s="43"/>
      <c r="G3" s="44">
        <f>COUNTIF(F56:I81, TRUE)/(COUNTA(F$56:F1004) + COUNTA(H$56:H1004))</f>
        <v>0.3725490196</v>
      </c>
      <c r="H3" s="22">
        <f>COUNTIF(G$6:G55, "Participant")/50</f>
        <v>0.68</v>
      </c>
      <c r="I3" s="45">
        <f>AVERAGE(I$6:I55)</f>
        <v>0.8466406166</v>
      </c>
      <c r="J3" s="43"/>
      <c r="K3" s="44">
        <f>COUNTIF(J56:M81, TRUE)/(COUNTA(J$56:J1004) + COUNTA(L$56:L1004))</f>
        <v>0</v>
      </c>
      <c r="L3" s="22">
        <f>COUNTIF(K$6:K55, "Participant")/50</f>
        <v>0</v>
      </c>
      <c r="M3" s="45" t="str">
        <f>AVERAGE(M$6:M55)</f>
        <v>#DIV/0!</v>
      </c>
      <c r="N3" s="43"/>
      <c r="O3" s="44">
        <f>COUNTIF(N56:Q81, TRUE)/(COUNTA(N$56:N1004) + COUNTA(P$56:P1004))</f>
        <v>0</v>
      </c>
      <c r="P3" s="22">
        <f>COUNTIF(O$6:O55, "Participant")/50</f>
        <v>0</v>
      </c>
      <c r="Q3" s="45" t="str">
        <f>AVERAGE(Q$6:Q55)</f>
        <v>#DIV/0!</v>
      </c>
    </row>
    <row r="4">
      <c r="A4" s="46"/>
      <c r="B4" s="43"/>
      <c r="C4" s="47" t="s">
        <v>5</v>
      </c>
      <c r="D4" s="38" t="s">
        <v>3</v>
      </c>
      <c r="E4" s="45">
        <f>SUM(E$6:E55)/(COUNTA(B$56:B1004)+COUNTA(D$56:D1004))</f>
        <v>0.2957633439</v>
      </c>
      <c r="F4" s="43"/>
      <c r="G4" s="47" t="s">
        <v>5</v>
      </c>
      <c r="H4" s="38" t="s">
        <v>3</v>
      </c>
      <c r="I4" s="45">
        <f>SUM(I$6:I55)/(COUNTA(F$56:F1004)+COUNTA(H$56:H1004))</f>
        <v>0.5644270778</v>
      </c>
      <c r="J4" s="43"/>
      <c r="K4" s="47" t="s">
        <v>5</v>
      </c>
      <c r="L4" s="38" t="s">
        <v>3</v>
      </c>
      <c r="M4" s="45">
        <f>SUM(M$6:M55)/(COUNTA(J$56:J1004)+COUNTA(L$56:L1004))</f>
        <v>0</v>
      </c>
      <c r="N4" s="43"/>
      <c r="O4" s="47" t="s">
        <v>5</v>
      </c>
      <c r="P4" s="38" t="s">
        <v>3</v>
      </c>
      <c r="Q4" s="45">
        <f>SUM(Q$6:Q55)/(COUNTA(N$56:N1004)+COUNTA(P$56:P1004))</f>
        <v>0</v>
      </c>
    </row>
    <row r="5">
      <c r="A5" s="46"/>
      <c r="B5" s="48"/>
      <c r="C5" s="49">
        <f>MIN(COUNTIF(B56:C81, TRUE)/COUNTIF(D56:E81, TRUE), COUNTIF(D56:E81, TRUE)/COUNTIF(B56:C81, TRUE))</f>
        <v>0.25</v>
      </c>
      <c r="D5" s="50">
        <f>(COUNTIF(C$6:C55, "Participant") + COUNTIF(C$6:C55, "Eligible"))/50</f>
        <v>0.54</v>
      </c>
      <c r="E5" s="51"/>
      <c r="F5" s="48"/>
      <c r="G5" s="49">
        <f>MIN(COUNTIF(F56:G81, TRUE)/COUNTIF(H56:I81, TRUE), COUNTIF(H56:I81, TRUE)/COUNTIF(F56:G81, TRUE))</f>
        <v>0.1176470588</v>
      </c>
      <c r="H5" s="50">
        <f>(COUNTIF(G$6:G55, "Participant") + COUNTIF(G$6:G55, "Eligible"))/50</f>
        <v>0.68</v>
      </c>
      <c r="I5" s="51"/>
      <c r="J5" s="48"/>
      <c r="K5" s="49" t="str">
        <f>MIN(COUNTIF(J56:K81, TRUE)/COUNTIF(L56:M81, TRUE), COUNTIF(L56:M81, TRUE)/COUNTIF(J56:K81, TRUE))</f>
        <v>#DIV/0!</v>
      </c>
      <c r="L5" s="50">
        <f>(COUNTIF(K$6:K55, "Participant") + COUNTIF(K$6:K55, "Eligible"))/50</f>
        <v>0</v>
      </c>
      <c r="M5" s="51"/>
      <c r="N5" s="48"/>
      <c r="O5" s="49" t="str">
        <f>MIN(COUNTIF(N56:O81, TRUE)/COUNTIF(P56:Q81, TRUE), COUNTIF(P56:Q81, TRUE)/COUNTIF(N56:O81, TRUE))</f>
        <v>#DIV/0!</v>
      </c>
      <c r="P5" s="50">
        <f>(COUNTIF(O$6:O55, "Participant") + COUNTIF(O$6:O55, "Eligible"))/50</f>
        <v>0</v>
      </c>
      <c r="Q5" s="51"/>
    </row>
    <row r="6">
      <c r="A6" s="52">
        <f t="shared" ref="A6:A55" si="1">ROW()-5</f>
        <v>1</v>
      </c>
      <c r="B6" s="53" t="s">
        <v>268</v>
      </c>
      <c r="C6" s="54" t="s">
        <v>29</v>
      </c>
      <c r="D6" s="16">
        <f t="shared" ref="D6:D55" si="2">COUNTIF(C$6:C6, "Participant")/(ROW(C6)-5)</f>
        <v>0</v>
      </c>
      <c r="E6" s="45" t="str">
        <f t="shared" ref="E6:E55" si="3">IF(C6="Participant",D6,)</f>
        <v/>
      </c>
      <c r="F6" s="53" t="s">
        <v>432</v>
      </c>
      <c r="G6" s="54" t="s">
        <v>27</v>
      </c>
      <c r="H6" s="16">
        <f t="shared" ref="H6:H55" si="4">COUNTIF(G$6:G6, "Participant")/(ROW(G6)-5)</f>
        <v>1</v>
      </c>
      <c r="I6" s="45">
        <f t="shared" ref="I6:I55" si="5">IF(G6="Participant",H6,)</f>
        <v>1</v>
      </c>
      <c r="J6" s="53"/>
      <c r="K6" s="54" t="str">
        <f t="shared" ref="K6:K55" si="6">IF(COUNTIF(J$56:M$81,J6), "Participant", "")</f>
        <v/>
      </c>
      <c r="L6" s="16">
        <f t="shared" ref="L6:L55" si="7">COUNTIF(K$6:K6, "Participant")/(ROW(K6)-5)</f>
        <v>0</v>
      </c>
      <c r="M6" s="45" t="str">
        <f t="shared" ref="M6:M55" si="8">IF(K6="Participant",L6,)</f>
        <v/>
      </c>
      <c r="N6" s="53"/>
      <c r="O6" s="54" t="str">
        <f t="shared" ref="O6:O55" si="9">IF(COUNTIF(N$56:Q$81,N6), "Participant", "")</f>
        <v/>
      </c>
      <c r="P6" s="16">
        <f t="shared" ref="P6:P55" si="10">COUNTIF(O$6:O6, "Participant")/(ROW(O6)-5)</f>
        <v>0</v>
      </c>
      <c r="Q6" s="45" t="str">
        <f t="shared" ref="Q6:Q55" si="11">IF(O6="Participant",P6,)</f>
        <v/>
      </c>
    </row>
    <row r="7">
      <c r="A7" s="55">
        <f t="shared" si="1"/>
        <v>2</v>
      </c>
      <c r="B7" s="32" t="s">
        <v>511</v>
      </c>
      <c r="C7" s="56" t="s">
        <v>29</v>
      </c>
      <c r="D7" s="16">
        <f t="shared" si="2"/>
        <v>0</v>
      </c>
      <c r="E7" s="45" t="str">
        <f t="shared" si="3"/>
        <v/>
      </c>
      <c r="F7" s="32" t="s">
        <v>512</v>
      </c>
      <c r="G7" s="65" t="s">
        <v>27</v>
      </c>
      <c r="H7" s="16">
        <f t="shared" si="4"/>
        <v>1</v>
      </c>
      <c r="I7" s="45">
        <f t="shared" si="5"/>
        <v>1</v>
      </c>
      <c r="J7" s="32"/>
      <c r="K7" s="56" t="str">
        <f t="shared" si="6"/>
        <v/>
      </c>
      <c r="L7" s="16">
        <f t="shared" si="7"/>
        <v>0</v>
      </c>
      <c r="M7" s="45" t="str">
        <f t="shared" si="8"/>
        <v/>
      </c>
      <c r="N7" s="32"/>
      <c r="O7" s="56" t="str">
        <f t="shared" si="9"/>
        <v/>
      </c>
      <c r="P7" s="16">
        <f t="shared" si="10"/>
        <v>0</v>
      </c>
      <c r="Q7" s="45" t="str">
        <f t="shared" si="11"/>
        <v/>
      </c>
    </row>
    <row r="8">
      <c r="A8" s="55">
        <f t="shared" si="1"/>
        <v>3</v>
      </c>
      <c r="B8" s="32" t="s">
        <v>513</v>
      </c>
      <c r="C8" s="56" t="s">
        <v>27</v>
      </c>
      <c r="D8" s="16">
        <f t="shared" si="2"/>
        <v>0.3333333333</v>
      </c>
      <c r="E8" s="45">
        <f t="shared" si="3"/>
        <v>0.3333333333</v>
      </c>
      <c r="F8" s="32" t="s">
        <v>513</v>
      </c>
      <c r="G8" s="56" t="s">
        <v>27</v>
      </c>
      <c r="H8" s="16">
        <f t="shared" si="4"/>
        <v>1</v>
      </c>
      <c r="I8" s="45">
        <f t="shared" si="5"/>
        <v>1</v>
      </c>
      <c r="J8" s="32"/>
      <c r="K8" s="56" t="str">
        <f t="shared" si="6"/>
        <v/>
      </c>
      <c r="L8" s="16">
        <f t="shared" si="7"/>
        <v>0</v>
      </c>
      <c r="M8" s="45" t="str">
        <f t="shared" si="8"/>
        <v/>
      </c>
      <c r="N8" s="32"/>
      <c r="O8" s="56" t="str">
        <f t="shared" si="9"/>
        <v/>
      </c>
      <c r="P8" s="16">
        <f t="shared" si="10"/>
        <v>0</v>
      </c>
      <c r="Q8" s="45" t="str">
        <f t="shared" si="11"/>
        <v/>
      </c>
    </row>
    <row r="9">
      <c r="A9" s="55">
        <f t="shared" si="1"/>
        <v>4</v>
      </c>
      <c r="B9" s="32" t="s">
        <v>432</v>
      </c>
      <c r="C9" s="56" t="s">
        <v>27</v>
      </c>
      <c r="D9" s="16">
        <f t="shared" si="2"/>
        <v>0.5</v>
      </c>
      <c r="E9" s="45">
        <f t="shared" si="3"/>
        <v>0.5</v>
      </c>
      <c r="F9" s="32" t="s">
        <v>514</v>
      </c>
      <c r="G9" s="56" t="s">
        <v>29</v>
      </c>
      <c r="H9" s="16">
        <f t="shared" si="4"/>
        <v>0.75</v>
      </c>
      <c r="I9" s="45" t="str">
        <f t="shared" si="5"/>
        <v/>
      </c>
      <c r="J9" s="32"/>
      <c r="K9" s="56" t="str">
        <f t="shared" si="6"/>
        <v/>
      </c>
      <c r="L9" s="16">
        <f t="shared" si="7"/>
        <v>0</v>
      </c>
      <c r="M9" s="45" t="str">
        <f t="shared" si="8"/>
        <v/>
      </c>
      <c r="N9" s="32"/>
      <c r="O9" s="56" t="str">
        <f t="shared" si="9"/>
        <v/>
      </c>
      <c r="P9" s="16">
        <f t="shared" si="10"/>
        <v>0</v>
      </c>
      <c r="Q9" s="45" t="str">
        <f t="shared" si="11"/>
        <v/>
      </c>
    </row>
    <row r="10">
      <c r="A10" s="55">
        <f t="shared" si="1"/>
        <v>5</v>
      </c>
      <c r="B10" s="32" t="s">
        <v>512</v>
      </c>
      <c r="C10" s="65" t="s">
        <v>27</v>
      </c>
      <c r="D10" s="16">
        <f t="shared" si="2"/>
        <v>0.6</v>
      </c>
      <c r="E10" s="45">
        <f t="shared" si="3"/>
        <v>0.6</v>
      </c>
      <c r="F10" s="32" t="s">
        <v>515</v>
      </c>
      <c r="G10" s="65" t="s">
        <v>27</v>
      </c>
      <c r="H10" s="16">
        <f t="shared" si="4"/>
        <v>0.8</v>
      </c>
      <c r="I10" s="45">
        <f t="shared" si="5"/>
        <v>0.8</v>
      </c>
      <c r="J10" s="32"/>
      <c r="K10" s="56" t="str">
        <f t="shared" si="6"/>
        <v/>
      </c>
      <c r="L10" s="16">
        <f t="shared" si="7"/>
        <v>0</v>
      </c>
      <c r="M10" s="45" t="str">
        <f t="shared" si="8"/>
        <v/>
      </c>
      <c r="N10" s="32"/>
      <c r="O10" s="56" t="str">
        <f t="shared" si="9"/>
        <v/>
      </c>
      <c r="P10" s="16">
        <f t="shared" si="10"/>
        <v>0</v>
      </c>
      <c r="Q10" s="45" t="str">
        <f t="shared" si="11"/>
        <v/>
      </c>
    </row>
    <row r="11">
      <c r="A11" s="55">
        <f t="shared" si="1"/>
        <v>6</v>
      </c>
      <c r="B11" s="32" t="s">
        <v>78</v>
      </c>
      <c r="C11" s="56" t="s">
        <v>29</v>
      </c>
      <c r="D11" s="16">
        <f t="shared" si="2"/>
        <v>0.5</v>
      </c>
      <c r="E11" s="45" t="str">
        <f t="shared" si="3"/>
        <v/>
      </c>
      <c r="F11" s="32" t="s">
        <v>516</v>
      </c>
      <c r="G11" s="56" t="s">
        <v>27</v>
      </c>
      <c r="H11" s="16">
        <f t="shared" si="4"/>
        <v>0.8333333333</v>
      </c>
      <c r="I11" s="45">
        <f t="shared" si="5"/>
        <v>0.8333333333</v>
      </c>
      <c r="J11" s="32"/>
      <c r="K11" s="56" t="str">
        <f t="shared" si="6"/>
        <v/>
      </c>
      <c r="L11" s="16">
        <f t="shared" si="7"/>
        <v>0</v>
      </c>
      <c r="M11" s="45" t="str">
        <f t="shared" si="8"/>
        <v/>
      </c>
      <c r="N11" s="32"/>
      <c r="O11" s="56" t="str">
        <f t="shared" si="9"/>
        <v/>
      </c>
      <c r="P11" s="16">
        <f t="shared" si="10"/>
        <v>0</v>
      </c>
      <c r="Q11" s="45" t="str">
        <f t="shared" si="11"/>
        <v/>
      </c>
    </row>
    <row r="12">
      <c r="A12" s="55">
        <f t="shared" si="1"/>
        <v>7</v>
      </c>
      <c r="B12" s="32" t="s">
        <v>517</v>
      </c>
      <c r="C12" s="56" t="s">
        <v>29</v>
      </c>
      <c r="D12" s="16">
        <f t="shared" si="2"/>
        <v>0.4285714286</v>
      </c>
      <c r="E12" s="45" t="str">
        <f t="shared" si="3"/>
        <v/>
      </c>
      <c r="F12" s="32" t="s">
        <v>518</v>
      </c>
      <c r="G12" s="56" t="s">
        <v>27</v>
      </c>
      <c r="H12" s="16">
        <f t="shared" si="4"/>
        <v>0.8571428571</v>
      </c>
      <c r="I12" s="45">
        <f t="shared" si="5"/>
        <v>0.8571428571</v>
      </c>
      <c r="J12" s="32"/>
      <c r="K12" s="56" t="str">
        <f t="shared" si="6"/>
        <v/>
      </c>
      <c r="L12" s="16">
        <f t="shared" si="7"/>
        <v>0</v>
      </c>
      <c r="M12" s="45" t="str">
        <f t="shared" si="8"/>
        <v/>
      </c>
      <c r="N12" s="32"/>
      <c r="O12" s="56" t="str">
        <f t="shared" si="9"/>
        <v/>
      </c>
      <c r="P12" s="16">
        <f t="shared" si="10"/>
        <v>0</v>
      </c>
      <c r="Q12" s="45" t="str">
        <f t="shared" si="11"/>
        <v/>
      </c>
    </row>
    <row r="13">
      <c r="A13" s="55">
        <f t="shared" si="1"/>
        <v>8</v>
      </c>
      <c r="B13" s="32" t="s">
        <v>519</v>
      </c>
      <c r="C13" s="56" t="s">
        <v>27</v>
      </c>
      <c r="D13" s="16">
        <f t="shared" si="2"/>
        <v>0.5</v>
      </c>
      <c r="E13" s="45">
        <f t="shared" si="3"/>
        <v>0.5</v>
      </c>
      <c r="F13" s="32" t="s">
        <v>520</v>
      </c>
      <c r="G13" s="56" t="s">
        <v>27</v>
      </c>
      <c r="H13" s="16">
        <f t="shared" si="4"/>
        <v>0.875</v>
      </c>
      <c r="I13" s="45">
        <f t="shared" si="5"/>
        <v>0.875</v>
      </c>
      <c r="J13" s="32"/>
      <c r="K13" s="56" t="str">
        <f t="shared" si="6"/>
        <v/>
      </c>
      <c r="L13" s="16">
        <f t="shared" si="7"/>
        <v>0</v>
      </c>
      <c r="M13" s="45" t="str">
        <f t="shared" si="8"/>
        <v/>
      </c>
      <c r="N13" s="32"/>
      <c r="O13" s="56" t="str">
        <f t="shared" si="9"/>
        <v/>
      </c>
      <c r="P13" s="16">
        <f t="shared" si="10"/>
        <v>0</v>
      </c>
      <c r="Q13" s="45" t="str">
        <f t="shared" si="11"/>
        <v/>
      </c>
    </row>
    <row r="14">
      <c r="A14" s="55">
        <f t="shared" si="1"/>
        <v>9</v>
      </c>
      <c r="B14" s="32" t="s">
        <v>515</v>
      </c>
      <c r="C14" s="65" t="s">
        <v>27</v>
      </c>
      <c r="D14" s="16">
        <f t="shared" si="2"/>
        <v>0.5555555556</v>
      </c>
      <c r="E14" s="45">
        <f t="shared" si="3"/>
        <v>0.5555555556</v>
      </c>
      <c r="F14" s="32" t="s">
        <v>521</v>
      </c>
      <c r="G14" s="65" t="s">
        <v>27</v>
      </c>
      <c r="H14" s="16">
        <f t="shared" si="4"/>
        <v>0.8888888889</v>
      </c>
      <c r="I14" s="45">
        <f t="shared" si="5"/>
        <v>0.8888888889</v>
      </c>
      <c r="J14" s="32"/>
      <c r="K14" s="56" t="str">
        <f t="shared" si="6"/>
        <v/>
      </c>
      <c r="L14" s="16">
        <f t="shared" si="7"/>
        <v>0</v>
      </c>
      <c r="M14" s="45" t="str">
        <f t="shared" si="8"/>
        <v/>
      </c>
      <c r="N14" s="32"/>
      <c r="O14" s="56" t="str">
        <f t="shared" si="9"/>
        <v/>
      </c>
      <c r="P14" s="16">
        <f t="shared" si="10"/>
        <v>0</v>
      </c>
      <c r="Q14" s="45" t="str">
        <f t="shared" si="11"/>
        <v/>
      </c>
    </row>
    <row r="15">
      <c r="A15" s="55">
        <f t="shared" si="1"/>
        <v>10</v>
      </c>
      <c r="B15" s="32" t="s">
        <v>522</v>
      </c>
      <c r="C15" s="56" t="s">
        <v>27</v>
      </c>
      <c r="D15" s="16">
        <f t="shared" si="2"/>
        <v>0.6</v>
      </c>
      <c r="E15" s="45">
        <f t="shared" si="3"/>
        <v>0.6</v>
      </c>
      <c r="F15" s="32" t="s">
        <v>523</v>
      </c>
      <c r="G15" s="65" t="s">
        <v>27</v>
      </c>
      <c r="H15" s="16">
        <f t="shared" si="4"/>
        <v>0.9</v>
      </c>
      <c r="I15" s="45">
        <f t="shared" si="5"/>
        <v>0.9</v>
      </c>
      <c r="J15" s="32"/>
      <c r="K15" s="56" t="str">
        <f t="shared" si="6"/>
        <v/>
      </c>
      <c r="L15" s="16">
        <f t="shared" si="7"/>
        <v>0</v>
      </c>
      <c r="M15" s="45" t="str">
        <f t="shared" si="8"/>
        <v/>
      </c>
      <c r="N15" s="32"/>
      <c r="O15" s="56" t="str">
        <f t="shared" si="9"/>
        <v/>
      </c>
      <c r="P15" s="16">
        <f t="shared" si="10"/>
        <v>0</v>
      </c>
      <c r="Q15" s="45" t="str">
        <f t="shared" si="11"/>
        <v/>
      </c>
    </row>
    <row r="16">
      <c r="A16" s="55">
        <f t="shared" si="1"/>
        <v>11</v>
      </c>
      <c r="B16" s="32" t="s">
        <v>518</v>
      </c>
      <c r="C16" s="56" t="s">
        <v>27</v>
      </c>
      <c r="D16" s="16">
        <f t="shared" si="2"/>
        <v>0.6363636364</v>
      </c>
      <c r="E16" s="45">
        <f t="shared" si="3"/>
        <v>0.6363636364</v>
      </c>
      <c r="F16" s="32" t="s">
        <v>106</v>
      </c>
      <c r="G16" s="56" t="s">
        <v>29</v>
      </c>
      <c r="H16" s="16">
        <f t="shared" si="4"/>
        <v>0.8181818182</v>
      </c>
      <c r="I16" s="45" t="str">
        <f t="shared" si="5"/>
        <v/>
      </c>
      <c r="J16" s="32"/>
      <c r="K16" s="56" t="str">
        <f t="shared" si="6"/>
        <v/>
      </c>
      <c r="L16" s="16">
        <f t="shared" si="7"/>
        <v>0</v>
      </c>
      <c r="M16" s="45" t="str">
        <f t="shared" si="8"/>
        <v/>
      </c>
      <c r="N16" s="32"/>
      <c r="O16" s="56" t="str">
        <f t="shared" si="9"/>
        <v/>
      </c>
      <c r="P16" s="16">
        <f t="shared" si="10"/>
        <v>0</v>
      </c>
      <c r="Q16" s="45" t="str">
        <f t="shared" si="11"/>
        <v/>
      </c>
    </row>
    <row r="17">
      <c r="A17" s="55">
        <f t="shared" si="1"/>
        <v>12</v>
      </c>
      <c r="B17" s="32" t="s">
        <v>516</v>
      </c>
      <c r="C17" s="56" t="s">
        <v>27</v>
      </c>
      <c r="D17" s="16">
        <f t="shared" si="2"/>
        <v>0.6666666667</v>
      </c>
      <c r="E17" s="45">
        <f t="shared" si="3"/>
        <v>0.6666666667</v>
      </c>
      <c r="F17" s="32" t="s">
        <v>524</v>
      </c>
      <c r="G17" s="56" t="s">
        <v>27</v>
      </c>
      <c r="H17" s="16">
        <f t="shared" si="4"/>
        <v>0.8333333333</v>
      </c>
      <c r="I17" s="45">
        <f t="shared" si="5"/>
        <v>0.8333333333</v>
      </c>
      <c r="J17" s="32"/>
      <c r="K17" s="56" t="str">
        <f t="shared" si="6"/>
        <v/>
      </c>
      <c r="L17" s="16">
        <f t="shared" si="7"/>
        <v>0</v>
      </c>
      <c r="M17" s="45" t="str">
        <f t="shared" si="8"/>
        <v/>
      </c>
      <c r="N17" s="32"/>
      <c r="O17" s="56" t="str">
        <f t="shared" si="9"/>
        <v/>
      </c>
      <c r="P17" s="16">
        <f t="shared" si="10"/>
        <v>0</v>
      </c>
      <c r="Q17" s="45" t="str">
        <f t="shared" si="11"/>
        <v/>
      </c>
    </row>
    <row r="18">
      <c r="A18" s="55">
        <f t="shared" si="1"/>
        <v>13</v>
      </c>
      <c r="B18" s="32" t="s">
        <v>520</v>
      </c>
      <c r="C18" s="56" t="s">
        <v>27</v>
      </c>
      <c r="D18" s="16">
        <f t="shared" si="2"/>
        <v>0.6923076923</v>
      </c>
      <c r="E18" s="45">
        <f t="shared" si="3"/>
        <v>0.6923076923</v>
      </c>
      <c r="F18" s="32" t="s">
        <v>525</v>
      </c>
      <c r="G18" s="65" t="s">
        <v>27</v>
      </c>
      <c r="H18" s="16">
        <f t="shared" si="4"/>
        <v>0.8461538462</v>
      </c>
      <c r="I18" s="45">
        <f t="shared" si="5"/>
        <v>0.8461538462</v>
      </c>
      <c r="J18" s="32"/>
      <c r="K18" s="56" t="str">
        <f t="shared" si="6"/>
        <v/>
      </c>
      <c r="L18" s="16">
        <f t="shared" si="7"/>
        <v>0</v>
      </c>
      <c r="M18" s="45" t="str">
        <f t="shared" si="8"/>
        <v/>
      </c>
      <c r="N18" s="32"/>
      <c r="O18" s="56" t="str">
        <f t="shared" si="9"/>
        <v/>
      </c>
      <c r="P18" s="16">
        <f t="shared" si="10"/>
        <v>0</v>
      </c>
      <c r="Q18" s="45" t="str">
        <f t="shared" si="11"/>
        <v/>
      </c>
    </row>
    <row r="19">
      <c r="A19" s="55">
        <f t="shared" si="1"/>
        <v>14</v>
      </c>
      <c r="B19" s="32" t="s">
        <v>526</v>
      </c>
      <c r="C19" s="56" t="s">
        <v>27</v>
      </c>
      <c r="D19" s="16">
        <f t="shared" si="2"/>
        <v>0.7142857143</v>
      </c>
      <c r="E19" s="45">
        <f t="shared" si="3"/>
        <v>0.7142857143</v>
      </c>
      <c r="F19" s="32" t="s">
        <v>527</v>
      </c>
      <c r="G19" s="65" t="s">
        <v>27</v>
      </c>
      <c r="H19" s="16">
        <f t="shared" si="4"/>
        <v>0.8571428571</v>
      </c>
      <c r="I19" s="45">
        <f t="shared" si="5"/>
        <v>0.8571428571</v>
      </c>
      <c r="J19" s="32"/>
      <c r="K19" s="56" t="str">
        <f t="shared" si="6"/>
        <v/>
      </c>
      <c r="L19" s="16">
        <f t="shared" si="7"/>
        <v>0</v>
      </c>
      <c r="M19" s="45" t="str">
        <f t="shared" si="8"/>
        <v/>
      </c>
      <c r="N19" s="32"/>
      <c r="O19" s="56" t="str">
        <f t="shared" si="9"/>
        <v/>
      </c>
      <c r="P19" s="16">
        <f t="shared" si="10"/>
        <v>0</v>
      </c>
      <c r="Q19" s="45" t="str">
        <f t="shared" si="11"/>
        <v/>
      </c>
    </row>
    <row r="20">
      <c r="A20" s="55">
        <f t="shared" si="1"/>
        <v>15</v>
      </c>
      <c r="B20" s="32" t="s">
        <v>106</v>
      </c>
      <c r="C20" s="56" t="s">
        <v>29</v>
      </c>
      <c r="D20" s="16">
        <f t="shared" si="2"/>
        <v>0.6666666667</v>
      </c>
      <c r="E20" s="45" t="str">
        <f t="shared" si="3"/>
        <v/>
      </c>
      <c r="F20" s="32" t="s">
        <v>528</v>
      </c>
      <c r="G20" s="65" t="s">
        <v>27</v>
      </c>
      <c r="H20" s="16">
        <f t="shared" si="4"/>
        <v>0.8666666667</v>
      </c>
      <c r="I20" s="45">
        <f t="shared" si="5"/>
        <v>0.8666666667</v>
      </c>
      <c r="J20" s="32"/>
      <c r="K20" s="56" t="str">
        <f t="shared" si="6"/>
        <v/>
      </c>
      <c r="L20" s="16">
        <f t="shared" si="7"/>
        <v>0</v>
      </c>
      <c r="M20" s="45" t="str">
        <f t="shared" si="8"/>
        <v/>
      </c>
      <c r="N20" s="32"/>
      <c r="O20" s="56" t="str">
        <f t="shared" si="9"/>
        <v/>
      </c>
      <c r="P20" s="16">
        <f t="shared" si="10"/>
        <v>0</v>
      </c>
      <c r="Q20" s="45" t="str">
        <f t="shared" si="11"/>
        <v/>
      </c>
    </row>
    <row r="21">
      <c r="A21" s="55">
        <f t="shared" si="1"/>
        <v>16</v>
      </c>
      <c r="B21" s="32" t="s">
        <v>529</v>
      </c>
      <c r="C21" s="65" t="s">
        <v>27</v>
      </c>
      <c r="D21" s="16">
        <f t="shared" si="2"/>
        <v>0.6875</v>
      </c>
      <c r="E21" s="45">
        <f t="shared" si="3"/>
        <v>0.6875</v>
      </c>
      <c r="F21" s="32" t="s">
        <v>530</v>
      </c>
      <c r="G21" s="56" t="s">
        <v>27</v>
      </c>
      <c r="H21" s="16">
        <f t="shared" si="4"/>
        <v>0.875</v>
      </c>
      <c r="I21" s="45">
        <f t="shared" si="5"/>
        <v>0.875</v>
      </c>
      <c r="J21" s="32"/>
      <c r="K21" s="56" t="str">
        <f t="shared" si="6"/>
        <v/>
      </c>
      <c r="L21" s="16">
        <f t="shared" si="7"/>
        <v>0</v>
      </c>
      <c r="M21" s="45" t="str">
        <f t="shared" si="8"/>
        <v/>
      </c>
      <c r="N21" s="32"/>
      <c r="O21" s="56" t="str">
        <f t="shared" si="9"/>
        <v/>
      </c>
      <c r="P21" s="16">
        <f t="shared" si="10"/>
        <v>0</v>
      </c>
      <c r="Q21" s="45" t="str">
        <f t="shared" si="11"/>
        <v/>
      </c>
    </row>
    <row r="22">
      <c r="A22" s="55">
        <f t="shared" si="1"/>
        <v>17</v>
      </c>
      <c r="B22" s="32" t="s">
        <v>531</v>
      </c>
      <c r="C22" s="56" t="s">
        <v>29</v>
      </c>
      <c r="D22" s="16">
        <f t="shared" si="2"/>
        <v>0.6470588235</v>
      </c>
      <c r="E22" s="45" t="str">
        <f t="shared" si="3"/>
        <v/>
      </c>
      <c r="F22" s="32" t="s">
        <v>532</v>
      </c>
      <c r="G22" s="65" t="s">
        <v>27</v>
      </c>
      <c r="H22" s="16">
        <f t="shared" si="4"/>
        <v>0.8823529412</v>
      </c>
      <c r="I22" s="45">
        <f t="shared" si="5"/>
        <v>0.8823529412</v>
      </c>
      <c r="J22" s="32"/>
      <c r="K22" s="56" t="str">
        <f t="shared" si="6"/>
        <v/>
      </c>
      <c r="L22" s="16">
        <f t="shared" si="7"/>
        <v>0</v>
      </c>
      <c r="M22" s="45" t="str">
        <f t="shared" si="8"/>
        <v/>
      </c>
      <c r="N22" s="32"/>
      <c r="O22" s="56" t="str">
        <f t="shared" si="9"/>
        <v/>
      </c>
      <c r="P22" s="16">
        <f t="shared" si="10"/>
        <v>0</v>
      </c>
      <c r="Q22" s="45" t="str">
        <f t="shared" si="11"/>
        <v/>
      </c>
    </row>
    <row r="23">
      <c r="A23" s="55">
        <f t="shared" si="1"/>
        <v>18</v>
      </c>
      <c r="B23" s="32" t="s">
        <v>107</v>
      </c>
      <c r="C23" s="56" t="s">
        <v>29</v>
      </c>
      <c r="D23" s="16">
        <f t="shared" si="2"/>
        <v>0.6111111111</v>
      </c>
      <c r="E23" s="45" t="str">
        <f t="shared" si="3"/>
        <v/>
      </c>
      <c r="F23" s="32" t="s">
        <v>519</v>
      </c>
      <c r="G23" s="56" t="s">
        <v>27</v>
      </c>
      <c r="H23" s="16">
        <f t="shared" si="4"/>
        <v>0.8888888889</v>
      </c>
      <c r="I23" s="45">
        <f t="shared" si="5"/>
        <v>0.8888888889</v>
      </c>
      <c r="J23" s="32"/>
      <c r="K23" s="56" t="str">
        <f t="shared" si="6"/>
        <v/>
      </c>
      <c r="L23" s="16">
        <f t="shared" si="7"/>
        <v>0</v>
      </c>
      <c r="M23" s="45" t="str">
        <f t="shared" si="8"/>
        <v/>
      </c>
      <c r="N23" s="32"/>
      <c r="O23" s="56" t="str">
        <f t="shared" si="9"/>
        <v/>
      </c>
      <c r="P23" s="16">
        <f t="shared" si="10"/>
        <v>0</v>
      </c>
      <c r="Q23" s="45" t="str">
        <f t="shared" si="11"/>
        <v/>
      </c>
    </row>
    <row r="24">
      <c r="A24" s="55">
        <f t="shared" si="1"/>
        <v>19</v>
      </c>
      <c r="B24" s="32" t="s">
        <v>331</v>
      </c>
      <c r="C24" s="56" t="s">
        <v>29</v>
      </c>
      <c r="D24" s="16">
        <f t="shared" si="2"/>
        <v>0.5789473684</v>
      </c>
      <c r="E24" s="45" t="str">
        <f t="shared" si="3"/>
        <v/>
      </c>
      <c r="F24" s="32" t="s">
        <v>434</v>
      </c>
      <c r="G24" s="56" t="s">
        <v>29</v>
      </c>
      <c r="H24" s="16">
        <f t="shared" si="4"/>
        <v>0.8421052632</v>
      </c>
      <c r="I24" s="45" t="str">
        <f t="shared" si="5"/>
        <v/>
      </c>
      <c r="J24" s="32"/>
      <c r="K24" s="56" t="str">
        <f t="shared" si="6"/>
        <v/>
      </c>
      <c r="L24" s="16">
        <f t="shared" si="7"/>
        <v>0</v>
      </c>
      <c r="M24" s="45" t="str">
        <f t="shared" si="8"/>
        <v/>
      </c>
      <c r="N24" s="32"/>
      <c r="O24" s="56" t="str">
        <f t="shared" si="9"/>
        <v/>
      </c>
      <c r="P24" s="16">
        <f t="shared" si="10"/>
        <v>0</v>
      </c>
      <c r="Q24" s="45" t="str">
        <f t="shared" si="11"/>
        <v/>
      </c>
    </row>
    <row r="25">
      <c r="A25" s="55">
        <f t="shared" si="1"/>
        <v>20</v>
      </c>
      <c r="B25" s="32" t="s">
        <v>533</v>
      </c>
      <c r="C25" s="56" t="s">
        <v>29</v>
      </c>
      <c r="D25" s="16">
        <f t="shared" si="2"/>
        <v>0.55</v>
      </c>
      <c r="E25" s="45" t="str">
        <f t="shared" si="3"/>
        <v/>
      </c>
      <c r="F25" s="32" t="s">
        <v>534</v>
      </c>
      <c r="G25" s="56" t="s">
        <v>29</v>
      </c>
      <c r="H25" s="16">
        <f t="shared" si="4"/>
        <v>0.8</v>
      </c>
      <c r="I25" s="45" t="str">
        <f t="shared" si="5"/>
        <v/>
      </c>
      <c r="J25" s="32"/>
      <c r="K25" s="56" t="str">
        <f t="shared" si="6"/>
        <v/>
      </c>
      <c r="L25" s="16">
        <f t="shared" si="7"/>
        <v>0</v>
      </c>
      <c r="M25" s="45" t="str">
        <f t="shared" si="8"/>
        <v/>
      </c>
      <c r="N25" s="32"/>
      <c r="O25" s="56" t="str">
        <f t="shared" si="9"/>
        <v/>
      </c>
      <c r="P25" s="16">
        <f t="shared" si="10"/>
        <v>0</v>
      </c>
      <c r="Q25" s="45" t="str">
        <f t="shared" si="11"/>
        <v/>
      </c>
    </row>
    <row r="26">
      <c r="A26" s="55">
        <f t="shared" si="1"/>
        <v>21</v>
      </c>
      <c r="B26" s="32" t="s">
        <v>535</v>
      </c>
      <c r="C26" s="56" t="s">
        <v>29</v>
      </c>
      <c r="D26" s="16">
        <f t="shared" si="2"/>
        <v>0.5238095238</v>
      </c>
      <c r="E26" s="45" t="str">
        <f t="shared" si="3"/>
        <v/>
      </c>
      <c r="F26" s="32" t="s">
        <v>536</v>
      </c>
      <c r="G26" s="65" t="s">
        <v>27</v>
      </c>
      <c r="H26" s="16">
        <f t="shared" si="4"/>
        <v>0.8095238095</v>
      </c>
      <c r="I26" s="45">
        <f t="shared" si="5"/>
        <v>0.8095238095</v>
      </c>
      <c r="J26" s="32"/>
      <c r="K26" s="56" t="str">
        <f t="shared" si="6"/>
        <v/>
      </c>
      <c r="L26" s="16">
        <f t="shared" si="7"/>
        <v>0</v>
      </c>
      <c r="M26" s="45" t="str">
        <f t="shared" si="8"/>
        <v/>
      </c>
      <c r="N26" s="32"/>
      <c r="O26" s="56" t="str">
        <f t="shared" si="9"/>
        <v/>
      </c>
      <c r="P26" s="16">
        <f t="shared" si="10"/>
        <v>0</v>
      </c>
      <c r="Q26" s="45" t="str">
        <f t="shared" si="11"/>
        <v/>
      </c>
    </row>
    <row r="27">
      <c r="A27" s="55">
        <f t="shared" si="1"/>
        <v>22</v>
      </c>
      <c r="B27" s="32" t="s">
        <v>537</v>
      </c>
      <c r="C27" s="56" t="s">
        <v>29</v>
      </c>
      <c r="D27" s="16">
        <f t="shared" si="2"/>
        <v>0.5</v>
      </c>
      <c r="E27" s="45" t="str">
        <f t="shared" si="3"/>
        <v/>
      </c>
      <c r="F27" s="32" t="s">
        <v>538</v>
      </c>
      <c r="G27" s="65" t="s">
        <v>27</v>
      </c>
      <c r="H27" s="16">
        <f t="shared" si="4"/>
        <v>0.8181818182</v>
      </c>
      <c r="I27" s="45">
        <f t="shared" si="5"/>
        <v>0.8181818182</v>
      </c>
      <c r="J27" s="32"/>
      <c r="K27" s="56" t="str">
        <f t="shared" si="6"/>
        <v/>
      </c>
      <c r="L27" s="16">
        <f t="shared" si="7"/>
        <v>0</v>
      </c>
      <c r="M27" s="45" t="str">
        <f t="shared" si="8"/>
        <v/>
      </c>
      <c r="N27" s="32"/>
      <c r="O27" s="56" t="str">
        <f t="shared" si="9"/>
        <v/>
      </c>
      <c r="P27" s="16">
        <f t="shared" si="10"/>
        <v>0</v>
      </c>
      <c r="Q27" s="45" t="str">
        <f t="shared" si="11"/>
        <v/>
      </c>
    </row>
    <row r="28">
      <c r="A28" s="55">
        <f t="shared" si="1"/>
        <v>23</v>
      </c>
      <c r="B28" s="32" t="s">
        <v>525</v>
      </c>
      <c r="C28" s="65" t="s">
        <v>27</v>
      </c>
      <c r="D28" s="16">
        <f t="shared" si="2"/>
        <v>0.5217391304</v>
      </c>
      <c r="E28" s="45">
        <f t="shared" si="3"/>
        <v>0.5217391304</v>
      </c>
      <c r="F28" s="32" t="s">
        <v>539</v>
      </c>
      <c r="G28" s="56" t="s">
        <v>27</v>
      </c>
      <c r="H28" s="16">
        <f t="shared" si="4"/>
        <v>0.8260869565</v>
      </c>
      <c r="I28" s="45">
        <f t="shared" si="5"/>
        <v>0.8260869565</v>
      </c>
      <c r="J28" s="32"/>
      <c r="K28" s="56" t="str">
        <f t="shared" si="6"/>
        <v/>
      </c>
      <c r="L28" s="16">
        <f t="shared" si="7"/>
        <v>0</v>
      </c>
      <c r="M28" s="45" t="str">
        <f t="shared" si="8"/>
        <v/>
      </c>
      <c r="N28" s="32"/>
      <c r="O28" s="56" t="str">
        <f t="shared" si="9"/>
        <v/>
      </c>
      <c r="P28" s="16">
        <f t="shared" si="10"/>
        <v>0</v>
      </c>
      <c r="Q28" s="45" t="str">
        <f t="shared" si="11"/>
        <v/>
      </c>
    </row>
    <row r="29">
      <c r="A29" s="55">
        <f t="shared" si="1"/>
        <v>24</v>
      </c>
      <c r="B29" s="32" t="s">
        <v>445</v>
      </c>
      <c r="C29" s="56" t="s">
        <v>29</v>
      </c>
      <c r="D29" s="16">
        <f t="shared" si="2"/>
        <v>0.5</v>
      </c>
      <c r="E29" s="45" t="str">
        <f t="shared" si="3"/>
        <v/>
      </c>
      <c r="F29" s="32" t="s">
        <v>540</v>
      </c>
      <c r="G29" s="56" t="s">
        <v>27</v>
      </c>
      <c r="H29" s="16">
        <f t="shared" si="4"/>
        <v>0.8333333333</v>
      </c>
      <c r="I29" s="45">
        <f t="shared" si="5"/>
        <v>0.8333333333</v>
      </c>
      <c r="J29" s="32"/>
      <c r="K29" s="56" t="str">
        <f t="shared" si="6"/>
        <v/>
      </c>
      <c r="L29" s="16">
        <f t="shared" si="7"/>
        <v>0</v>
      </c>
      <c r="M29" s="45" t="str">
        <f t="shared" si="8"/>
        <v/>
      </c>
      <c r="N29" s="32"/>
      <c r="O29" s="56" t="str">
        <f t="shared" si="9"/>
        <v/>
      </c>
      <c r="P29" s="16">
        <f t="shared" si="10"/>
        <v>0</v>
      </c>
      <c r="Q29" s="45" t="str">
        <f t="shared" si="11"/>
        <v/>
      </c>
    </row>
    <row r="30">
      <c r="A30" s="55">
        <f t="shared" si="1"/>
        <v>25</v>
      </c>
      <c r="B30" s="32" t="s">
        <v>524</v>
      </c>
      <c r="C30" s="56" t="s">
        <v>27</v>
      </c>
      <c r="D30" s="16">
        <f t="shared" si="2"/>
        <v>0.52</v>
      </c>
      <c r="E30" s="45">
        <f t="shared" si="3"/>
        <v>0.52</v>
      </c>
      <c r="F30" s="32" t="s">
        <v>541</v>
      </c>
      <c r="G30" s="56" t="s">
        <v>27</v>
      </c>
      <c r="H30" s="16">
        <f t="shared" si="4"/>
        <v>0.84</v>
      </c>
      <c r="I30" s="45">
        <f t="shared" si="5"/>
        <v>0.84</v>
      </c>
      <c r="J30" s="32"/>
      <c r="K30" s="56" t="str">
        <f t="shared" si="6"/>
        <v/>
      </c>
      <c r="L30" s="16">
        <f t="shared" si="7"/>
        <v>0</v>
      </c>
      <c r="M30" s="45" t="str">
        <f t="shared" si="8"/>
        <v/>
      </c>
      <c r="N30" s="32"/>
      <c r="O30" s="56" t="str">
        <f t="shared" si="9"/>
        <v/>
      </c>
      <c r="P30" s="16">
        <f t="shared" si="10"/>
        <v>0</v>
      </c>
      <c r="Q30" s="45" t="str">
        <f t="shared" si="11"/>
        <v/>
      </c>
    </row>
    <row r="31">
      <c r="A31" s="55">
        <f t="shared" si="1"/>
        <v>26</v>
      </c>
      <c r="B31" s="32" t="s">
        <v>542</v>
      </c>
      <c r="C31" s="56" t="s">
        <v>27</v>
      </c>
      <c r="D31" s="16">
        <f t="shared" si="2"/>
        <v>0.5384615385</v>
      </c>
      <c r="E31" s="45">
        <f t="shared" si="3"/>
        <v>0.5384615385</v>
      </c>
      <c r="F31" s="32" t="s">
        <v>543</v>
      </c>
      <c r="G31" s="65" t="s">
        <v>27</v>
      </c>
      <c r="H31" s="16">
        <f t="shared" si="4"/>
        <v>0.8461538462</v>
      </c>
      <c r="I31" s="45">
        <f t="shared" si="5"/>
        <v>0.8461538462</v>
      </c>
      <c r="J31" s="32"/>
      <c r="K31" s="56" t="str">
        <f t="shared" si="6"/>
        <v/>
      </c>
      <c r="L31" s="16">
        <f t="shared" si="7"/>
        <v>0</v>
      </c>
      <c r="M31" s="45" t="str">
        <f t="shared" si="8"/>
        <v/>
      </c>
      <c r="N31" s="32"/>
      <c r="O31" s="56" t="str">
        <f t="shared" si="9"/>
        <v/>
      </c>
      <c r="P31" s="16">
        <f t="shared" si="10"/>
        <v>0</v>
      </c>
      <c r="Q31" s="45" t="str">
        <f t="shared" si="11"/>
        <v/>
      </c>
    </row>
    <row r="32">
      <c r="A32" s="55">
        <f t="shared" si="1"/>
        <v>27</v>
      </c>
      <c r="B32" s="32" t="s">
        <v>544</v>
      </c>
      <c r="C32" s="56" t="s">
        <v>27</v>
      </c>
      <c r="D32" s="16">
        <f t="shared" si="2"/>
        <v>0.5555555556</v>
      </c>
      <c r="E32" s="45">
        <f t="shared" si="3"/>
        <v>0.5555555556</v>
      </c>
      <c r="F32" s="32" t="s">
        <v>545</v>
      </c>
      <c r="G32" s="65" t="s">
        <v>27</v>
      </c>
      <c r="H32" s="16">
        <f t="shared" si="4"/>
        <v>0.8518518519</v>
      </c>
      <c r="I32" s="45">
        <f t="shared" si="5"/>
        <v>0.8518518519</v>
      </c>
      <c r="J32" s="32"/>
      <c r="K32" s="56" t="str">
        <f t="shared" si="6"/>
        <v/>
      </c>
      <c r="L32" s="16">
        <f t="shared" si="7"/>
        <v>0</v>
      </c>
      <c r="M32" s="45" t="str">
        <f t="shared" si="8"/>
        <v/>
      </c>
      <c r="N32" s="32"/>
      <c r="O32" s="56" t="str">
        <f t="shared" si="9"/>
        <v/>
      </c>
      <c r="P32" s="16">
        <f t="shared" si="10"/>
        <v>0</v>
      </c>
      <c r="Q32" s="45" t="str">
        <f t="shared" si="11"/>
        <v/>
      </c>
    </row>
    <row r="33">
      <c r="A33" s="55">
        <f t="shared" si="1"/>
        <v>28</v>
      </c>
      <c r="B33" s="32" t="s">
        <v>546</v>
      </c>
      <c r="C33" s="56" t="s">
        <v>29</v>
      </c>
      <c r="D33" s="16">
        <f t="shared" si="2"/>
        <v>0.5357142857</v>
      </c>
      <c r="E33" s="45" t="str">
        <f t="shared" si="3"/>
        <v/>
      </c>
      <c r="F33" s="32" t="s">
        <v>547</v>
      </c>
      <c r="G33" s="65" t="s">
        <v>27</v>
      </c>
      <c r="H33" s="16">
        <f t="shared" si="4"/>
        <v>0.8571428571</v>
      </c>
      <c r="I33" s="45">
        <f t="shared" si="5"/>
        <v>0.8571428571</v>
      </c>
      <c r="J33" s="32"/>
      <c r="K33" s="56" t="str">
        <f t="shared" si="6"/>
        <v/>
      </c>
      <c r="L33" s="16">
        <f t="shared" si="7"/>
        <v>0</v>
      </c>
      <c r="M33" s="45" t="str">
        <f t="shared" si="8"/>
        <v/>
      </c>
      <c r="N33" s="32"/>
      <c r="O33" s="56" t="str">
        <f t="shared" si="9"/>
        <v/>
      </c>
      <c r="P33" s="16">
        <f t="shared" si="10"/>
        <v>0</v>
      </c>
      <c r="Q33" s="45" t="str">
        <f t="shared" si="11"/>
        <v/>
      </c>
    </row>
    <row r="34">
      <c r="A34" s="55">
        <f t="shared" si="1"/>
        <v>29</v>
      </c>
      <c r="B34" s="32" t="s">
        <v>308</v>
      </c>
      <c r="C34" s="56" t="s">
        <v>29</v>
      </c>
      <c r="D34" s="16">
        <f t="shared" si="2"/>
        <v>0.5172413793</v>
      </c>
      <c r="E34" s="45" t="str">
        <f t="shared" si="3"/>
        <v/>
      </c>
      <c r="F34" s="32" t="s">
        <v>548</v>
      </c>
      <c r="G34" s="56" t="s">
        <v>27</v>
      </c>
      <c r="H34" s="16">
        <f t="shared" si="4"/>
        <v>0.8620689655</v>
      </c>
      <c r="I34" s="45">
        <f t="shared" si="5"/>
        <v>0.8620689655</v>
      </c>
      <c r="J34" s="32"/>
      <c r="K34" s="56" t="str">
        <f t="shared" si="6"/>
        <v/>
      </c>
      <c r="L34" s="16">
        <f t="shared" si="7"/>
        <v>0</v>
      </c>
      <c r="M34" s="45" t="str">
        <f t="shared" si="8"/>
        <v/>
      </c>
      <c r="N34" s="32"/>
      <c r="O34" s="56" t="str">
        <f t="shared" si="9"/>
        <v/>
      </c>
      <c r="P34" s="16">
        <f t="shared" si="10"/>
        <v>0</v>
      </c>
      <c r="Q34" s="45" t="str">
        <f t="shared" si="11"/>
        <v/>
      </c>
    </row>
    <row r="35">
      <c r="A35" s="55">
        <f t="shared" si="1"/>
        <v>30</v>
      </c>
      <c r="B35" s="32" t="s">
        <v>96</v>
      </c>
      <c r="C35" s="56" t="s">
        <v>29</v>
      </c>
      <c r="D35" s="16">
        <f t="shared" si="2"/>
        <v>0.5</v>
      </c>
      <c r="E35" s="45" t="str">
        <f t="shared" si="3"/>
        <v/>
      </c>
      <c r="F35" s="32" t="s">
        <v>549</v>
      </c>
      <c r="G35" s="65" t="s">
        <v>27</v>
      </c>
      <c r="H35" s="16">
        <f t="shared" si="4"/>
        <v>0.8666666667</v>
      </c>
      <c r="I35" s="45">
        <f t="shared" si="5"/>
        <v>0.8666666667</v>
      </c>
      <c r="J35" s="32"/>
      <c r="K35" s="56" t="str">
        <f t="shared" si="6"/>
        <v/>
      </c>
      <c r="L35" s="16">
        <f t="shared" si="7"/>
        <v>0</v>
      </c>
      <c r="M35" s="45" t="str">
        <f t="shared" si="8"/>
        <v/>
      </c>
      <c r="N35" s="32"/>
      <c r="O35" s="56" t="str">
        <f t="shared" si="9"/>
        <v/>
      </c>
      <c r="P35" s="16">
        <f t="shared" si="10"/>
        <v>0</v>
      </c>
      <c r="Q35" s="45" t="str">
        <f t="shared" si="11"/>
        <v/>
      </c>
    </row>
    <row r="36">
      <c r="A36" s="55">
        <f t="shared" si="1"/>
        <v>31</v>
      </c>
      <c r="B36" s="32" t="s">
        <v>550</v>
      </c>
      <c r="C36" s="65" t="s">
        <v>27</v>
      </c>
      <c r="D36" s="16">
        <f t="shared" si="2"/>
        <v>0.5161290323</v>
      </c>
      <c r="E36" s="45">
        <f t="shared" si="3"/>
        <v>0.5161290323</v>
      </c>
      <c r="F36" s="32" t="s">
        <v>551</v>
      </c>
      <c r="G36" s="56" t="s">
        <v>29</v>
      </c>
      <c r="H36" s="16">
        <f t="shared" si="4"/>
        <v>0.8387096774</v>
      </c>
      <c r="I36" s="45" t="str">
        <f t="shared" si="5"/>
        <v/>
      </c>
      <c r="J36" s="32"/>
      <c r="K36" s="56" t="str">
        <f t="shared" si="6"/>
        <v/>
      </c>
      <c r="L36" s="16">
        <f t="shared" si="7"/>
        <v>0</v>
      </c>
      <c r="M36" s="45" t="str">
        <f t="shared" si="8"/>
        <v/>
      </c>
      <c r="N36" s="32"/>
      <c r="O36" s="56" t="str">
        <f t="shared" si="9"/>
        <v/>
      </c>
      <c r="P36" s="16">
        <f t="shared" si="10"/>
        <v>0</v>
      </c>
      <c r="Q36" s="45" t="str">
        <f t="shared" si="11"/>
        <v/>
      </c>
    </row>
    <row r="37">
      <c r="A37" s="55">
        <f t="shared" si="1"/>
        <v>32</v>
      </c>
      <c r="B37" s="32" t="s">
        <v>527</v>
      </c>
      <c r="C37" s="65" t="s">
        <v>27</v>
      </c>
      <c r="D37" s="16">
        <f t="shared" si="2"/>
        <v>0.53125</v>
      </c>
      <c r="E37" s="45">
        <f t="shared" si="3"/>
        <v>0.53125</v>
      </c>
      <c r="F37" s="32" t="s">
        <v>552</v>
      </c>
      <c r="G37" s="65" t="s">
        <v>27</v>
      </c>
      <c r="H37" s="16">
        <f t="shared" si="4"/>
        <v>0.84375</v>
      </c>
      <c r="I37" s="45">
        <f t="shared" si="5"/>
        <v>0.84375</v>
      </c>
      <c r="J37" s="32"/>
      <c r="K37" s="56" t="str">
        <f t="shared" si="6"/>
        <v/>
      </c>
      <c r="L37" s="16">
        <f t="shared" si="7"/>
        <v>0</v>
      </c>
      <c r="M37" s="45" t="str">
        <f t="shared" si="8"/>
        <v/>
      </c>
      <c r="N37" s="32"/>
      <c r="O37" s="56" t="str">
        <f t="shared" si="9"/>
        <v/>
      </c>
      <c r="P37" s="16">
        <f t="shared" si="10"/>
        <v>0</v>
      </c>
      <c r="Q37" s="45" t="str">
        <f t="shared" si="11"/>
        <v/>
      </c>
    </row>
    <row r="38">
      <c r="A38" s="55">
        <f t="shared" si="1"/>
        <v>33</v>
      </c>
      <c r="B38" s="32" t="s">
        <v>315</v>
      </c>
      <c r="C38" s="56" t="s">
        <v>29</v>
      </c>
      <c r="D38" s="16">
        <f t="shared" si="2"/>
        <v>0.5151515152</v>
      </c>
      <c r="E38" s="45" t="str">
        <f t="shared" si="3"/>
        <v/>
      </c>
      <c r="F38" s="32" t="s">
        <v>542</v>
      </c>
      <c r="G38" s="56" t="s">
        <v>27</v>
      </c>
      <c r="H38" s="16">
        <f t="shared" si="4"/>
        <v>0.8484848485</v>
      </c>
      <c r="I38" s="45">
        <f t="shared" si="5"/>
        <v>0.8484848485</v>
      </c>
      <c r="J38" s="32"/>
      <c r="K38" s="56" t="str">
        <f t="shared" si="6"/>
        <v/>
      </c>
      <c r="L38" s="16">
        <f t="shared" si="7"/>
        <v>0</v>
      </c>
      <c r="M38" s="45" t="str">
        <f t="shared" si="8"/>
        <v/>
      </c>
      <c r="N38" s="32"/>
      <c r="O38" s="56" t="str">
        <f t="shared" si="9"/>
        <v/>
      </c>
      <c r="P38" s="16">
        <f t="shared" si="10"/>
        <v>0</v>
      </c>
      <c r="Q38" s="45" t="str">
        <f t="shared" si="11"/>
        <v/>
      </c>
    </row>
    <row r="39">
      <c r="A39" s="55">
        <f t="shared" si="1"/>
        <v>34</v>
      </c>
      <c r="B39" s="32" t="s">
        <v>553</v>
      </c>
      <c r="C39" s="56" t="s">
        <v>29</v>
      </c>
      <c r="D39" s="16">
        <f t="shared" si="2"/>
        <v>0.5</v>
      </c>
      <c r="E39" s="45" t="str">
        <f t="shared" si="3"/>
        <v/>
      </c>
      <c r="F39" s="32" t="s">
        <v>436</v>
      </c>
      <c r="G39" s="56" t="s">
        <v>29</v>
      </c>
      <c r="H39" s="16">
        <f t="shared" si="4"/>
        <v>0.8235294118</v>
      </c>
      <c r="I39" s="45" t="str">
        <f t="shared" si="5"/>
        <v/>
      </c>
      <c r="J39" s="32"/>
      <c r="K39" s="56" t="str">
        <f t="shared" si="6"/>
        <v/>
      </c>
      <c r="L39" s="16">
        <f t="shared" si="7"/>
        <v>0</v>
      </c>
      <c r="M39" s="45" t="str">
        <f t="shared" si="8"/>
        <v/>
      </c>
      <c r="N39" s="32"/>
      <c r="O39" s="56" t="str">
        <f t="shared" si="9"/>
        <v/>
      </c>
      <c r="P39" s="16">
        <f t="shared" si="10"/>
        <v>0</v>
      </c>
      <c r="Q39" s="45" t="str">
        <f t="shared" si="11"/>
        <v/>
      </c>
    </row>
    <row r="40">
      <c r="A40" s="55">
        <f t="shared" si="1"/>
        <v>35</v>
      </c>
      <c r="B40" s="32" t="s">
        <v>528</v>
      </c>
      <c r="C40" s="65" t="s">
        <v>27</v>
      </c>
      <c r="D40" s="16">
        <f t="shared" si="2"/>
        <v>0.5142857143</v>
      </c>
      <c r="E40" s="45">
        <f t="shared" si="3"/>
        <v>0.5142857143</v>
      </c>
      <c r="F40" s="32" t="s">
        <v>554</v>
      </c>
      <c r="G40" s="56" t="s">
        <v>29</v>
      </c>
      <c r="H40" s="16">
        <f t="shared" si="4"/>
        <v>0.8</v>
      </c>
      <c r="I40" s="45" t="str">
        <f t="shared" si="5"/>
        <v/>
      </c>
      <c r="J40" s="32"/>
      <c r="K40" s="56" t="str">
        <f t="shared" si="6"/>
        <v/>
      </c>
      <c r="L40" s="16">
        <f t="shared" si="7"/>
        <v>0</v>
      </c>
      <c r="M40" s="45" t="str">
        <f t="shared" si="8"/>
        <v/>
      </c>
      <c r="N40" s="32"/>
      <c r="O40" s="56" t="str">
        <f t="shared" si="9"/>
        <v/>
      </c>
      <c r="P40" s="16">
        <f t="shared" si="10"/>
        <v>0</v>
      </c>
      <c r="Q40" s="45" t="str">
        <f t="shared" si="11"/>
        <v/>
      </c>
    </row>
    <row r="41">
      <c r="A41" s="55">
        <f t="shared" si="1"/>
        <v>36</v>
      </c>
      <c r="B41" s="32" t="s">
        <v>541</v>
      </c>
      <c r="C41" s="56" t="s">
        <v>27</v>
      </c>
      <c r="D41" s="16">
        <f t="shared" si="2"/>
        <v>0.5277777778</v>
      </c>
      <c r="E41" s="45">
        <f t="shared" si="3"/>
        <v>0.5277777778</v>
      </c>
      <c r="F41" s="32" t="s">
        <v>555</v>
      </c>
      <c r="G41" s="65" t="s">
        <v>27</v>
      </c>
      <c r="H41" s="16">
        <f t="shared" si="4"/>
        <v>0.8055555556</v>
      </c>
      <c r="I41" s="45">
        <f t="shared" si="5"/>
        <v>0.8055555556</v>
      </c>
      <c r="J41" s="32"/>
      <c r="K41" s="56" t="str">
        <f t="shared" si="6"/>
        <v/>
      </c>
      <c r="L41" s="16">
        <f t="shared" si="7"/>
        <v>0</v>
      </c>
      <c r="M41" s="45" t="str">
        <f t="shared" si="8"/>
        <v/>
      </c>
      <c r="N41" s="32"/>
      <c r="O41" s="56" t="str">
        <f t="shared" si="9"/>
        <v/>
      </c>
      <c r="P41" s="16">
        <f t="shared" si="10"/>
        <v>0</v>
      </c>
      <c r="Q41" s="45" t="str">
        <f t="shared" si="11"/>
        <v/>
      </c>
    </row>
    <row r="42">
      <c r="A42" s="55">
        <f t="shared" si="1"/>
        <v>37</v>
      </c>
      <c r="B42" s="32" t="s">
        <v>555</v>
      </c>
      <c r="C42" s="65" t="s">
        <v>27</v>
      </c>
      <c r="D42" s="16">
        <f t="shared" si="2"/>
        <v>0.5405405405</v>
      </c>
      <c r="E42" s="45">
        <f t="shared" si="3"/>
        <v>0.5405405405</v>
      </c>
      <c r="F42" s="32" t="s">
        <v>556</v>
      </c>
      <c r="G42" s="56" t="s">
        <v>29</v>
      </c>
      <c r="H42" s="16">
        <f t="shared" si="4"/>
        <v>0.7837837838</v>
      </c>
      <c r="I42" s="45" t="str">
        <f t="shared" si="5"/>
        <v/>
      </c>
      <c r="J42" s="32"/>
      <c r="K42" s="56" t="str">
        <f t="shared" si="6"/>
        <v/>
      </c>
      <c r="L42" s="16">
        <f t="shared" si="7"/>
        <v>0</v>
      </c>
      <c r="M42" s="45" t="str">
        <f t="shared" si="8"/>
        <v/>
      </c>
      <c r="N42" s="32"/>
      <c r="O42" s="56" t="str">
        <f t="shared" si="9"/>
        <v/>
      </c>
      <c r="P42" s="16">
        <f t="shared" si="10"/>
        <v>0</v>
      </c>
      <c r="Q42" s="45" t="str">
        <f t="shared" si="11"/>
        <v/>
      </c>
    </row>
    <row r="43">
      <c r="A43" s="55">
        <f t="shared" si="1"/>
        <v>38</v>
      </c>
      <c r="B43" s="32" t="s">
        <v>434</v>
      </c>
      <c r="C43" s="56" t="s">
        <v>29</v>
      </c>
      <c r="D43" s="16">
        <f t="shared" si="2"/>
        <v>0.5263157895</v>
      </c>
      <c r="E43" s="45" t="str">
        <f t="shared" si="3"/>
        <v/>
      </c>
      <c r="F43" s="32" t="s">
        <v>459</v>
      </c>
      <c r="G43" s="56" t="s">
        <v>29</v>
      </c>
      <c r="H43" s="16">
        <f t="shared" si="4"/>
        <v>0.7631578947</v>
      </c>
      <c r="I43" s="45" t="str">
        <f t="shared" si="5"/>
        <v/>
      </c>
      <c r="J43" s="32"/>
      <c r="K43" s="56" t="str">
        <f t="shared" si="6"/>
        <v/>
      </c>
      <c r="L43" s="16">
        <f t="shared" si="7"/>
        <v>0</v>
      </c>
      <c r="M43" s="45" t="str">
        <f t="shared" si="8"/>
        <v/>
      </c>
      <c r="N43" s="32"/>
      <c r="O43" s="56" t="str">
        <f t="shared" si="9"/>
        <v/>
      </c>
      <c r="P43" s="16">
        <f t="shared" si="10"/>
        <v>0</v>
      </c>
      <c r="Q43" s="45" t="str">
        <f t="shared" si="11"/>
        <v/>
      </c>
    </row>
    <row r="44">
      <c r="A44" s="55">
        <f t="shared" si="1"/>
        <v>39</v>
      </c>
      <c r="B44" s="32" t="s">
        <v>547</v>
      </c>
      <c r="C44" s="65" t="s">
        <v>27</v>
      </c>
      <c r="D44" s="16">
        <f t="shared" si="2"/>
        <v>0.5384615385</v>
      </c>
      <c r="E44" s="45">
        <f t="shared" si="3"/>
        <v>0.5384615385</v>
      </c>
      <c r="F44" s="32" t="s">
        <v>557</v>
      </c>
      <c r="G44" s="56" t="s">
        <v>29</v>
      </c>
      <c r="H44" s="16">
        <f t="shared" si="4"/>
        <v>0.7435897436</v>
      </c>
      <c r="I44" s="45" t="str">
        <f t="shared" si="5"/>
        <v/>
      </c>
      <c r="J44" s="32"/>
      <c r="K44" s="56" t="str">
        <f t="shared" si="6"/>
        <v/>
      </c>
      <c r="L44" s="16">
        <f t="shared" si="7"/>
        <v>0</v>
      </c>
      <c r="M44" s="45" t="str">
        <f t="shared" si="8"/>
        <v/>
      </c>
      <c r="N44" s="32"/>
      <c r="O44" s="56" t="str">
        <f t="shared" si="9"/>
        <v/>
      </c>
      <c r="P44" s="16">
        <f t="shared" si="10"/>
        <v>0</v>
      </c>
      <c r="Q44" s="45" t="str">
        <f t="shared" si="11"/>
        <v/>
      </c>
    </row>
    <row r="45">
      <c r="A45" s="55">
        <f t="shared" si="1"/>
        <v>40</v>
      </c>
      <c r="B45" s="32" t="s">
        <v>558</v>
      </c>
      <c r="C45" s="65" t="s">
        <v>27</v>
      </c>
      <c r="D45" s="16">
        <f t="shared" si="2"/>
        <v>0.55</v>
      </c>
      <c r="E45" s="45">
        <f t="shared" si="3"/>
        <v>0.55</v>
      </c>
      <c r="F45" s="32" t="s">
        <v>559</v>
      </c>
      <c r="G45" s="65" t="s">
        <v>27</v>
      </c>
      <c r="H45" s="16">
        <f t="shared" si="4"/>
        <v>0.75</v>
      </c>
      <c r="I45" s="45">
        <f t="shared" si="5"/>
        <v>0.75</v>
      </c>
      <c r="J45" s="32"/>
      <c r="K45" s="56" t="str">
        <f t="shared" si="6"/>
        <v/>
      </c>
      <c r="L45" s="16">
        <f t="shared" si="7"/>
        <v>0</v>
      </c>
      <c r="M45" s="45" t="str">
        <f t="shared" si="8"/>
        <v/>
      </c>
      <c r="N45" s="32"/>
      <c r="O45" s="56" t="str">
        <f t="shared" si="9"/>
        <v/>
      </c>
      <c r="P45" s="16">
        <f t="shared" si="10"/>
        <v>0</v>
      </c>
      <c r="Q45" s="45" t="str">
        <f t="shared" si="11"/>
        <v/>
      </c>
    </row>
    <row r="46">
      <c r="A46" s="55">
        <f t="shared" si="1"/>
        <v>41</v>
      </c>
      <c r="B46" s="32" t="s">
        <v>560</v>
      </c>
      <c r="C46" s="56" t="s">
        <v>27</v>
      </c>
      <c r="D46" s="16">
        <f t="shared" si="2"/>
        <v>0.5609756098</v>
      </c>
      <c r="E46" s="45">
        <f t="shared" si="3"/>
        <v>0.5609756098</v>
      </c>
      <c r="F46" s="32" t="s">
        <v>449</v>
      </c>
      <c r="G46" s="56" t="s">
        <v>29</v>
      </c>
      <c r="H46" s="16">
        <f t="shared" si="4"/>
        <v>0.7317073171</v>
      </c>
      <c r="I46" s="45" t="str">
        <f t="shared" si="5"/>
        <v/>
      </c>
      <c r="J46" s="32"/>
      <c r="K46" s="56" t="str">
        <f t="shared" si="6"/>
        <v/>
      </c>
      <c r="L46" s="16">
        <f t="shared" si="7"/>
        <v>0</v>
      </c>
      <c r="M46" s="45" t="str">
        <f t="shared" si="8"/>
        <v/>
      </c>
      <c r="N46" s="32"/>
      <c r="O46" s="56" t="str">
        <f t="shared" si="9"/>
        <v/>
      </c>
      <c r="P46" s="16">
        <f t="shared" si="10"/>
        <v>0</v>
      </c>
      <c r="Q46" s="45" t="str">
        <f t="shared" si="11"/>
        <v/>
      </c>
    </row>
    <row r="47">
      <c r="A47" s="55">
        <f t="shared" si="1"/>
        <v>42</v>
      </c>
      <c r="B47" s="32" t="s">
        <v>561</v>
      </c>
      <c r="C47" s="56" t="s">
        <v>29</v>
      </c>
      <c r="D47" s="16">
        <f t="shared" si="2"/>
        <v>0.5476190476</v>
      </c>
      <c r="E47" s="45" t="str">
        <f t="shared" si="3"/>
        <v/>
      </c>
      <c r="F47" s="32" t="s">
        <v>562</v>
      </c>
      <c r="G47" s="65" t="s">
        <v>27</v>
      </c>
      <c r="H47" s="16">
        <f t="shared" si="4"/>
        <v>0.7380952381</v>
      </c>
      <c r="I47" s="45">
        <f t="shared" si="5"/>
        <v>0.7380952381</v>
      </c>
      <c r="J47" s="32"/>
      <c r="K47" s="56" t="str">
        <f t="shared" si="6"/>
        <v/>
      </c>
      <c r="L47" s="16">
        <f t="shared" si="7"/>
        <v>0</v>
      </c>
      <c r="M47" s="45" t="str">
        <f t="shared" si="8"/>
        <v/>
      </c>
      <c r="N47" s="32"/>
      <c r="O47" s="56" t="str">
        <f t="shared" si="9"/>
        <v/>
      </c>
      <c r="P47" s="16">
        <f t="shared" si="10"/>
        <v>0</v>
      </c>
      <c r="Q47" s="45" t="str">
        <f t="shared" si="11"/>
        <v/>
      </c>
    </row>
    <row r="48">
      <c r="A48" s="55">
        <f t="shared" si="1"/>
        <v>43</v>
      </c>
      <c r="B48" s="32" t="s">
        <v>532</v>
      </c>
      <c r="C48" s="65" t="s">
        <v>27</v>
      </c>
      <c r="D48" s="16">
        <f t="shared" si="2"/>
        <v>0.5581395349</v>
      </c>
      <c r="E48" s="45">
        <f t="shared" si="3"/>
        <v>0.5581395349</v>
      </c>
      <c r="F48" s="32" t="s">
        <v>563</v>
      </c>
      <c r="G48" s="65" t="s">
        <v>27</v>
      </c>
      <c r="H48" s="16">
        <f t="shared" si="4"/>
        <v>0.7441860465</v>
      </c>
      <c r="I48" s="45">
        <f t="shared" si="5"/>
        <v>0.7441860465</v>
      </c>
      <c r="J48" s="32"/>
      <c r="K48" s="56" t="str">
        <f t="shared" si="6"/>
        <v/>
      </c>
      <c r="L48" s="16">
        <f t="shared" si="7"/>
        <v>0</v>
      </c>
      <c r="M48" s="45" t="str">
        <f t="shared" si="8"/>
        <v/>
      </c>
      <c r="N48" s="32"/>
      <c r="O48" s="56" t="str">
        <f t="shared" si="9"/>
        <v/>
      </c>
      <c r="P48" s="16">
        <f t="shared" si="10"/>
        <v>0</v>
      </c>
      <c r="Q48" s="45" t="str">
        <f t="shared" si="11"/>
        <v/>
      </c>
    </row>
    <row r="49">
      <c r="A49" s="55">
        <f t="shared" si="1"/>
        <v>44</v>
      </c>
      <c r="B49" s="32" t="s">
        <v>564</v>
      </c>
      <c r="C49" s="56" t="s">
        <v>29</v>
      </c>
      <c r="D49" s="16">
        <f t="shared" si="2"/>
        <v>0.5454545455</v>
      </c>
      <c r="E49" s="45" t="str">
        <f t="shared" si="3"/>
        <v/>
      </c>
      <c r="F49" s="32" t="s">
        <v>565</v>
      </c>
      <c r="G49" s="56" t="s">
        <v>29</v>
      </c>
      <c r="H49" s="16">
        <f t="shared" si="4"/>
        <v>0.7272727273</v>
      </c>
      <c r="I49" s="45" t="str">
        <f t="shared" si="5"/>
        <v/>
      </c>
      <c r="J49" s="32"/>
      <c r="K49" s="56" t="str">
        <f t="shared" si="6"/>
        <v/>
      </c>
      <c r="L49" s="16">
        <f t="shared" si="7"/>
        <v>0</v>
      </c>
      <c r="M49" s="45" t="str">
        <f t="shared" si="8"/>
        <v/>
      </c>
      <c r="N49" s="32"/>
      <c r="O49" s="56" t="str">
        <f t="shared" si="9"/>
        <v/>
      </c>
      <c r="P49" s="16">
        <f t="shared" si="10"/>
        <v>0</v>
      </c>
      <c r="Q49" s="45" t="str">
        <f t="shared" si="11"/>
        <v/>
      </c>
    </row>
    <row r="50">
      <c r="A50" s="55">
        <f t="shared" si="1"/>
        <v>45</v>
      </c>
      <c r="B50" s="32" t="s">
        <v>565</v>
      </c>
      <c r="C50" s="56" t="s">
        <v>29</v>
      </c>
      <c r="D50" s="16">
        <f t="shared" si="2"/>
        <v>0.5333333333</v>
      </c>
      <c r="E50" s="45" t="str">
        <f t="shared" si="3"/>
        <v/>
      </c>
      <c r="F50" s="32" t="s">
        <v>69</v>
      </c>
      <c r="G50" s="56" t="s">
        <v>29</v>
      </c>
      <c r="H50" s="16">
        <f t="shared" si="4"/>
        <v>0.7111111111</v>
      </c>
      <c r="I50" s="45" t="str">
        <f t="shared" si="5"/>
        <v/>
      </c>
      <c r="J50" s="32"/>
      <c r="K50" s="56" t="str">
        <f t="shared" si="6"/>
        <v/>
      </c>
      <c r="L50" s="16">
        <f t="shared" si="7"/>
        <v>0</v>
      </c>
      <c r="M50" s="45" t="str">
        <f t="shared" si="8"/>
        <v/>
      </c>
      <c r="N50" s="32"/>
      <c r="O50" s="56" t="str">
        <f t="shared" si="9"/>
        <v/>
      </c>
      <c r="P50" s="16">
        <f t="shared" si="10"/>
        <v>0</v>
      </c>
      <c r="Q50" s="45" t="str">
        <f t="shared" si="11"/>
        <v/>
      </c>
    </row>
    <row r="51">
      <c r="A51" s="55">
        <f t="shared" si="1"/>
        <v>46</v>
      </c>
      <c r="B51" s="32" t="s">
        <v>534</v>
      </c>
      <c r="C51" s="56" t="s">
        <v>29</v>
      </c>
      <c r="D51" s="16">
        <f t="shared" si="2"/>
        <v>0.5217391304</v>
      </c>
      <c r="E51" s="45" t="str">
        <f t="shared" si="3"/>
        <v/>
      </c>
      <c r="F51" s="32" t="s">
        <v>566</v>
      </c>
      <c r="G51" s="65" t="s">
        <v>27</v>
      </c>
      <c r="H51" s="16">
        <f t="shared" si="4"/>
        <v>0.7173913043</v>
      </c>
      <c r="I51" s="45">
        <f t="shared" si="5"/>
        <v>0.7173913043</v>
      </c>
      <c r="J51" s="32"/>
      <c r="K51" s="56" t="str">
        <f t="shared" si="6"/>
        <v/>
      </c>
      <c r="L51" s="16">
        <f t="shared" si="7"/>
        <v>0</v>
      </c>
      <c r="M51" s="45" t="str">
        <f t="shared" si="8"/>
        <v/>
      </c>
      <c r="N51" s="32"/>
      <c r="O51" s="56" t="str">
        <f t="shared" si="9"/>
        <v/>
      </c>
      <c r="P51" s="16">
        <f t="shared" si="10"/>
        <v>0</v>
      </c>
      <c r="Q51" s="45" t="str">
        <f t="shared" si="11"/>
        <v/>
      </c>
    </row>
    <row r="52">
      <c r="A52" s="55">
        <f t="shared" si="1"/>
        <v>47</v>
      </c>
      <c r="B52" s="32" t="s">
        <v>559</v>
      </c>
      <c r="C52" s="65" t="s">
        <v>27</v>
      </c>
      <c r="D52" s="16">
        <f t="shared" si="2"/>
        <v>0.5319148936</v>
      </c>
      <c r="E52" s="45">
        <f t="shared" si="3"/>
        <v>0.5319148936</v>
      </c>
      <c r="F52" s="32" t="s">
        <v>567</v>
      </c>
      <c r="G52" s="56" t="s">
        <v>27</v>
      </c>
      <c r="H52" s="16">
        <f t="shared" si="4"/>
        <v>0.7234042553</v>
      </c>
      <c r="I52" s="45">
        <f t="shared" si="5"/>
        <v>0.7234042553</v>
      </c>
      <c r="J52" s="32"/>
      <c r="K52" s="56" t="str">
        <f t="shared" si="6"/>
        <v/>
      </c>
      <c r="L52" s="16">
        <f t="shared" si="7"/>
        <v>0</v>
      </c>
      <c r="M52" s="45" t="str">
        <f t="shared" si="8"/>
        <v/>
      </c>
      <c r="N52" s="32"/>
      <c r="O52" s="56" t="str">
        <f t="shared" si="9"/>
        <v/>
      </c>
      <c r="P52" s="16">
        <f t="shared" si="10"/>
        <v>0</v>
      </c>
      <c r="Q52" s="45" t="str">
        <f t="shared" si="11"/>
        <v/>
      </c>
    </row>
    <row r="53">
      <c r="A53" s="55">
        <f t="shared" si="1"/>
        <v>48</v>
      </c>
      <c r="B53" s="32" t="s">
        <v>536</v>
      </c>
      <c r="C53" s="65" t="s">
        <v>27</v>
      </c>
      <c r="D53" s="16">
        <f t="shared" si="2"/>
        <v>0.5416666667</v>
      </c>
      <c r="E53" s="45">
        <f t="shared" si="3"/>
        <v>0.5416666667</v>
      </c>
      <c r="F53" s="32" t="s">
        <v>568</v>
      </c>
      <c r="G53" s="56" t="s">
        <v>29</v>
      </c>
      <c r="H53" s="16">
        <f t="shared" si="4"/>
        <v>0.7083333333</v>
      </c>
      <c r="I53" s="45" t="str">
        <f t="shared" si="5"/>
        <v/>
      </c>
      <c r="J53" s="32"/>
      <c r="K53" s="56" t="str">
        <f t="shared" si="6"/>
        <v/>
      </c>
      <c r="L53" s="16">
        <f t="shared" si="7"/>
        <v>0</v>
      </c>
      <c r="M53" s="45" t="str">
        <f t="shared" si="8"/>
        <v/>
      </c>
      <c r="N53" s="32"/>
      <c r="O53" s="56" t="str">
        <f t="shared" si="9"/>
        <v/>
      </c>
      <c r="P53" s="16">
        <f t="shared" si="10"/>
        <v>0</v>
      </c>
      <c r="Q53" s="45" t="str">
        <f t="shared" si="11"/>
        <v/>
      </c>
    </row>
    <row r="54">
      <c r="A54" s="55">
        <f t="shared" si="1"/>
        <v>49</v>
      </c>
      <c r="B54" s="32" t="s">
        <v>538</v>
      </c>
      <c r="C54" s="65" t="s">
        <v>27</v>
      </c>
      <c r="D54" s="16">
        <f t="shared" si="2"/>
        <v>0.5510204082</v>
      </c>
      <c r="E54" s="45">
        <f t="shared" si="3"/>
        <v>0.5510204082</v>
      </c>
      <c r="F54" s="32" t="s">
        <v>569</v>
      </c>
      <c r="G54" s="56" t="s">
        <v>29</v>
      </c>
      <c r="H54" s="16">
        <f t="shared" si="4"/>
        <v>0.693877551</v>
      </c>
      <c r="I54" s="45" t="str">
        <f t="shared" si="5"/>
        <v/>
      </c>
      <c r="J54" s="32"/>
      <c r="K54" s="56" t="str">
        <f t="shared" si="6"/>
        <v/>
      </c>
      <c r="L54" s="16">
        <f t="shared" si="7"/>
        <v>0</v>
      </c>
      <c r="M54" s="45" t="str">
        <f t="shared" si="8"/>
        <v/>
      </c>
      <c r="N54" s="32"/>
      <c r="O54" s="56" t="str">
        <f t="shared" si="9"/>
        <v/>
      </c>
      <c r="P54" s="16">
        <f t="shared" si="10"/>
        <v>0</v>
      </c>
      <c r="Q54" s="45" t="str">
        <f t="shared" si="11"/>
        <v/>
      </c>
    </row>
    <row r="55">
      <c r="A55" s="57">
        <f t="shared" si="1"/>
        <v>50</v>
      </c>
      <c r="B55" s="58" t="s">
        <v>570</v>
      </c>
      <c r="C55" s="59" t="s">
        <v>29</v>
      </c>
      <c r="D55" s="16">
        <f t="shared" si="2"/>
        <v>0.54</v>
      </c>
      <c r="E55" s="45" t="str">
        <f t="shared" si="3"/>
        <v/>
      </c>
      <c r="F55" s="58" t="s">
        <v>571</v>
      </c>
      <c r="G55" s="59" t="s">
        <v>29</v>
      </c>
      <c r="H55" s="16">
        <f t="shared" si="4"/>
        <v>0.68</v>
      </c>
      <c r="I55" s="45" t="str">
        <f t="shared" si="5"/>
        <v/>
      </c>
      <c r="J55" s="58"/>
      <c r="K55" s="59" t="str">
        <f t="shared" si="6"/>
        <v/>
      </c>
      <c r="L55" s="16">
        <f t="shared" si="7"/>
        <v>0</v>
      </c>
      <c r="M55" s="45" t="str">
        <f t="shared" si="8"/>
        <v/>
      </c>
      <c r="N55" s="58"/>
      <c r="O55" s="59" t="str">
        <f t="shared" si="9"/>
        <v/>
      </c>
      <c r="P55" s="16">
        <f t="shared" si="10"/>
        <v>0</v>
      </c>
      <c r="Q55" s="45" t="str">
        <f t="shared" si="11"/>
        <v/>
      </c>
    </row>
    <row r="56">
      <c r="A56" s="14"/>
      <c r="B56" s="53" t="s">
        <v>572</v>
      </c>
      <c r="C56" s="14" t="b">
        <v>1</v>
      </c>
      <c r="D56" s="19"/>
      <c r="E56" s="60"/>
      <c r="F56" s="53" t="s">
        <v>572</v>
      </c>
      <c r="G56" s="14" t="b">
        <v>1</v>
      </c>
      <c r="H56" s="19"/>
      <c r="I56" s="60"/>
      <c r="J56" s="53" t="s">
        <v>572</v>
      </c>
      <c r="K56" s="14" t="b">
        <f t="shared" ref="K56:K81" si="12">IF(COUNTIF(J$6:J$55,J56), TRUE, FALSE)</f>
        <v>0</v>
      </c>
      <c r="L56" s="19"/>
      <c r="M56" s="60"/>
      <c r="N56" s="53" t="s">
        <v>572</v>
      </c>
      <c r="O56" s="14" t="b">
        <f t="shared" ref="O56:O81" si="13">IF(COUNTIF(N$6:N$55,N56), TRUE, FALSE)</f>
        <v>0</v>
      </c>
      <c r="P56" s="19"/>
      <c r="Q56" s="60"/>
    </row>
    <row r="57">
      <c r="A57" s="14"/>
      <c r="B57" s="32" t="s">
        <v>573</v>
      </c>
      <c r="C57" s="14" t="b">
        <v>1</v>
      </c>
      <c r="D57" s="14" t="s">
        <v>574</v>
      </c>
      <c r="E57" s="61" t="b">
        <v>1</v>
      </c>
      <c r="F57" s="32" t="s">
        <v>573</v>
      </c>
      <c r="G57" s="14" t="b">
        <v>1</v>
      </c>
      <c r="H57" s="14" t="s">
        <v>574</v>
      </c>
      <c r="I57" s="61" t="b">
        <v>1</v>
      </c>
      <c r="J57" s="32" t="s">
        <v>573</v>
      </c>
      <c r="K57" s="14" t="b">
        <f t="shared" si="12"/>
        <v>0</v>
      </c>
      <c r="L57" s="14" t="s">
        <v>574</v>
      </c>
      <c r="M57" s="61" t="b">
        <f t="shared" ref="M57:M81" si="14">IF(COUNTIF(J$6:J$55,L57), TRUE, FALSE)</f>
        <v>0</v>
      </c>
      <c r="N57" s="32" t="s">
        <v>573</v>
      </c>
      <c r="O57" s="14" t="b">
        <f t="shared" si="13"/>
        <v>0</v>
      </c>
      <c r="P57" s="14" t="s">
        <v>574</v>
      </c>
      <c r="Q57" s="61" t="b">
        <f t="shared" ref="Q57:Q81" si="15">IF(COUNTIF(N$6:N$55,P57), TRUE, FALSE)</f>
        <v>0</v>
      </c>
    </row>
    <row r="58">
      <c r="A58" s="14"/>
      <c r="B58" s="32" t="s">
        <v>575</v>
      </c>
      <c r="C58" s="14" t="b">
        <v>1</v>
      </c>
      <c r="D58" s="14" t="s">
        <v>576</v>
      </c>
      <c r="E58" s="61" t="b">
        <v>1</v>
      </c>
      <c r="F58" s="32" t="s">
        <v>575</v>
      </c>
      <c r="G58" s="14" t="b">
        <v>1</v>
      </c>
      <c r="H58" s="14" t="s">
        <v>576</v>
      </c>
      <c r="I58" s="61" t="b">
        <v>1</v>
      </c>
      <c r="J58" s="32" t="s">
        <v>575</v>
      </c>
      <c r="K58" s="14" t="b">
        <f t="shared" si="12"/>
        <v>0</v>
      </c>
      <c r="L58" s="14" t="s">
        <v>576</v>
      </c>
      <c r="M58" s="61" t="b">
        <f t="shared" si="14"/>
        <v>0</v>
      </c>
      <c r="N58" s="32" t="s">
        <v>575</v>
      </c>
      <c r="O58" s="14" t="b">
        <f t="shared" si="13"/>
        <v>0</v>
      </c>
      <c r="P58" s="14" t="s">
        <v>576</v>
      </c>
      <c r="Q58" s="61" t="b">
        <f t="shared" si="15"/>
        <v>0</v>
      </c>
    </row>
    <row r="59">
      <c r="A59" s="14"/>
      <c r="B59" s="32" t="s">
        <v>577</v>
      </c>
      <c r="C59" s="14" t="b">
        <v>0</v>
      </c>
      <c r="D59" s="14" t="s">
        <v>578</v>
      </c>
      <c r="E59" s="61" t="b">
        <v>0</v>
      </c>
      <c r="F59" s="32" t="s">
        <v>577</v>
      </c>
      <c r="G59" s="14" t="b">
        <v>1</v>
      </c>
      <c r="H59" s="14" t="s">
        <v>578</v>
      </c>
      <c r="I59" s="61" t="b">
        <v>0</v>
      </c>
      <c r="J59" s="32" t="s">
        <v>577</v>
      </c>
      <c r="K59" s="14" t="b">
        <f t="shared" si="12"/>
        <v>0</v>
      </c>
      <c r="L59" s="14" t="s">
        <v>578</v>
      </c>
      <c r="M59" s="61" t="b">
        <f t="shared" si="14"/>
        <v>0</v>
      </c>
      <c r="N59" s="32" t="s">
        <v>577</v>
      </c>
      <c r="O59" s="14" t="b">
        <f t="shared" si="13"/>
        <v>0</v>
      </c>
      <c r="P59" s="14" t="s">
        <v>578</v>
      </c>
      <c r="Q59" s="61" t="b">
        <f t="shared" si="15"/>
        <v>0</v>
      </c>
    </row>
    <row r="60">
      <c r="A60" s="14"/>
      <c r="B60" s="32" t="s">
        <v>579</v>
      </c>
      <c r="C60" s="14" t="b">
        <v>0</v>
      </c>
      <c r="D60" s="14" t="s">
        <v>580</v>
      </c>
      <c r="E60" s="61" t="b">
        <v>0</v>
      </c>
      <c r="F60" s="32" t="s">
        <v>579</v>
      </c>
      <c r="G60" s="14" t="b">
        <v>0</v>
      </c>
      <c r="H60" s="14" t="s">
        <v>580</v>
      </c>
      <c r="I60" s="61" t="b">
        <v>0</v>
      </c>
      <c r="J60" s="32" t="s">
        <v>579</v>
      </c>
      <c r="K60" s="14" t="b">
        <f t="shared" si="12"/>
        <v>0</v>
      </c>
      <c r="L60" s="14" t="s">
        <v>580</v>
      </c>
      <c r="M60" s="61" t="b">
        <f t="shared" si="14"/>
        <v>0</v>
      </c>
      <c r="N60" s="32" t="s">
        <v>579</v>
      </c>
      <c r="O60" s="14" t="b">
        <f t="shared" si="13"/>
        <v>0</v>
      </c>
      <c r="P60" s="14" t="s">
        <v>580</v>
      </c>
      <c r="Q60" s="61" t="b">
        <f t="shared" si="15"/>
        <v>0</v>
      </c>
    </row>
    <row r="61">
      <c r="A61" s="14"/>
      <c r="B61" s="32" t="s">
        <v>581</v>
      </c>
      <c r="C61" s="14" t="b">
        <v>1</v>
      </c>
      <c r="D61" s="14" t="s">
        <v>582</v>
      </c>
      <c r="E61" s="61" t="b">
        <v>0</v>
      </c>
      <c r="F61" s="32" t="s">
        <v>581</v>
      </c>
      <c r="G61" s="14" t="b">
        <v>1</v>
      </c>
      <c r="H61" s="14" t="s">
        <v>582</v>
      </c>
      <c r="I61" s="61" t="b">
        <v>0</v>
      </c>
      <c r="J61" s="32" t="s">
        <v>581</v>
      </c>
      <c r="K61" s="14" t="b">
        <f t="shared" si="12"/>
        <v>0</v>
      </c>
      <c r="L61" s="14" t="s">
        <v>582</v>
      </c>
      <c r="M61" s="61" t="b">
        <f t="shared" si="14"/>
        <v>0</v>
      </c>
      <c r="N61" s="32" t="s">
        <v>581</v>
      </c>
      <c r="O61" s="14" t="b">
        <f t="shared" si="13"/>
        <v>0</v>
      </c>
      <c r="P61" s="14" t="s">
        <v>582</v>
      </c>
      <c r="Q61" s="61" t="b">
        <f t="shared" si="15"/>
        <v>0</v>
      </c>
    </row>
    <row r="62">
      <c r="A62" s="14"/>
      <c r="B62" s="32" t="s">
        <v>583</v>
      </c>
      <c r="C62" s="14" t="b">
        <v>0</v>
      </c>
      <c r="D62" s="14" t="s">
        <v>584</v>
      </c>
      <c r="E62" s="61" t="b">
        <v>0</v>
      </c>
      <c r="F62" s="32" t="s">
        <v>583</v>
      </c>
      <c r="G62" s="14" t="b">
        <v>1</v>
      </c>
      <c r="H62" s="14" t="s">
        <v>584</v>
      </c>
      <c r="I62" s="61" t="b">
        <v>0</v>
      </c>
      <c r="J62" s="32" t="s">
        <v>583</v>
      </c>
      <c r="K62" s="14" t="b">
        <f t="shared" si="12"/>
        <v>0</v>
      </c>
      <c r="L62" s="14" t="s">
        <v>584</v>
      </c>
      <c r="M62" s="61" t="b">
        <f t="shared" si="14"/>
        <v>0</v>
      </c>
      <c r="N62" s="32" t="s">
        <v>583</v>
      </c>
      <c r="O62" s="14" t="b">
        <f t="shared" si="13"/>
        <v>0</v>
      </c>
      <c r="P62" s="14" t="s">
        <v>584</v>
      </c>
      <c r="Q62" s="61" t="b">
        <f t="shared" si="15"/>
        <v>0</v>
      </c>
    </row>
    <row r="63">
      <c r="A63" s="14"/>
      <c r="B63" s="32" t="s">
        <v>585</v>
      </c>
      <c r="C63" s="14" t="b">
        <v>0</v>
      </c>
      <c r="D63" s="14" t="s">
        <v>586</v>
      </c>
      <c r="E63" s="61" t="b">
        <v>0</v>
      </c>
      <c r="F63" s="32" t="s">
        <v>585</v>
      </c>
      <c r="G63" s="14" t="b">
        <v>1</v>
      </c>
      <c r="H63" s="14" t="s">
        <v>586</v>
      </c>
      <c r="I63" s="61" t="b">
        <v>0</v>
      </c>
      <c r="J63" s="32" t="s">
        <v>585</v>
      </c>
      <c r="K63" s="14" t="b">
        <f t="shared" si="12"/>
        <v>0</v>
      </c>
      <c r="L63" s="14" t="s">
        <v>586</v>
      </c>
      <c r="M63" s="61" t="b">
        <f t="shared" si="14"/>
        <v>0</v>
      </c>
      <c r="N63" s="32" t="s">
        <v>585</v>
      </c>
      <c r="O63" s="14" t="b">
        <f t="shared" si="13"/>
        <v>0</v>
      </c>
      <c r="P63" s="14" t="s">
        <v>586</v>
      </c>
      <c r="Q63" s="61" t="b">
        <f t="shared" si="15"/>
        <v>0</v>
      </c>
    </row>
    <row r="64">
      <c r="A64" s="14"/>
      <c r="B64" s="32" t="s">
        <v>587</v>
      </c>
      <c r="C64" s="14" t="b">
        <v>1</v>
      </c>
      <c r="D64" s="14" t="s">
        <v>588</v>
      </c>
      <c r="E64" s="61" t="b">
        <v>0</v>
      </c>
      <c r="F64" s="32" t="s">
        <v>587</v>
      </c>
      <c r="G64" s="14" t="b">
        <v>1</v>
      </c>
      <c r="H64" s="14" t="s">
        <v>588</v>
      </c>
      <c r="I64" s="61" t="b">
        <v>0</v>
      </c>
      <c r="J64" s="32" t="s">
        <v>587</v>
      </c>
      <c r="K64" s="14" t="b">
        <f t="shared" si="12"/>
        <v>0</v>
      </c>
      <c r="L64" s="14" t="s">
        <v>588</v>
      </c>
      <c r="M64" s="61" t="b">
        <f t="shared" si="14"/>
        <v>0</v>
      </c>
      <c r="N64" s="32" t="s">
        <v>587</v>
      </c>
      <c r="O64" s="14" t="b">
        <f t="shared" si="13"/>
        <v>0</v>
      </c>
      <c r="P64" s="14" t="s">
        <v>588</v>
      </c>
      <c r="Q64" s="61" t="b">
        <f t="shared" si="15"/>
        <v>0</v>
      </c>
    </row>
    <row r="65">
      <c r="A65" s="14"/>
      <c r="B65" s="32" t="s">
        <v>265</v>
      </c>
      <c r="C65" s="14" t="b">
        <v>1</v>
      </c>
      <c r="D65" s="14" t="s">
        <v>589</v>
      </c>
      <c r="E65" s="61" t="b">
        <v>0</v>
      </c>
      <c r="F65" s="32" t="s">
        <v>265</v>
      </c>
      <c r="G65" s="14" t="b">
        <v>1</v>
      </c>
      <c r="H65" s="14" t="s">
        <v>589</v>
      </c>
      <c r="I65" s="61" t="b">
        <v>0</v>
      </c>
      <c r="J65" s="32" t="s">
        <v>265</v>
      </c>
      <c r="K65" s="14" t="b">
        <f t="shared" si="12"/>
        <v>0</v>
      </c>
      <c r="L65" s="14" t="s">
        <v>589</v>
      </c>
      <c r="M65" s="61" t="b">
        <f t="shared" si="14"/>
        <v>0</v>
      </c>
      <c r="N65" s="32" t="s">
        <v>265</v>
      </c>
      <c r="O65" s="14" t="b">
        <f t="shared" si="13"/>
        <v>0</v>
      </c>
      <c r="P65" s="14" t="s">
        <v>589</v>
      </c>
      <c r="Q65" s="61" t="b">
        <f t="shared" si="15"/>
        <v>0</v>
      </c>
    </row>
    <row r="66">
      <c r="A66" s="14"/>
      <c r="B66" s="32" t="s">
        <v>590</v>
      </c>
      <c r="C66" s="14" t="b">
        <v>1</v>
      </c>
      <c r="D66" s="14" t="s">
        <v>591</v>
      </c>
      <c r="E66" s="61" t="b">
        <v>0</v>
      </c>
      <c r="F66" s="32" t="s">
        <v>590</v>
      </c>
      <c r="G66" s="14" t="b">
        <v>1</v>
      </c>
      <c r="H66" s="14" t="s">
        <v>591</v>
      </c>
      <c r="I66" s="61" t="b">
        <v>0</v>
      </c>
      <c r="J66" s="32" t="s">
        <v>590</v>
      </c>
      <c r="K66" s="14" t="b">
        <f t="shared" si="12"/>
        <v>0</v>
      </c>
      <c r="L66" s="14" t="s">
        <v>591</v>
      </c>
      <c r="M66" s="61" t="b">
        <f t="shared" si="14"/>
        <v>0</v>
      </c>
      <c r="N66" s="32" t="s">
        <v>590</v>
      </c>
      <c r="O66" s="14" t="b">
        <f t="shared" si="13"/>
        <v>0</v>
      </c>
      <c r="P66" s="14" t="s">
        <v>591</v>
      </c>
      <c r="Q66" s="61" t="b">
        <f t="shared" si="15"/>
        <v>0</v>
      </c>
    </row>
    <row r="67">
      <c r="A67" s="14"/>
      <c r="B67" s="32" t="s">
        <v>592</v>
      </c>
      <c r="C67" s="14" t="b">
        <v>1</v>
      </c>
      <c r="D67" s="14" t="s">
        <v>593</v>
      </c>
      <c r="E67" s="61" t="b">
        <v>1</v>
      </c>
      <c r="F67" s="32" t="s">
        <v>592</v>
      </c>
      <c r="G67" s="14" t="b">
        <v>1</v>
      </c>
      <c r="H67" s="14" t="s">
        <v>593</v>
      </c>
      <c r="I67" s="61" t="b">
        <v>0</v>
      </c>
      <c r="J67" s="32" t="s">
        <v>592</v>
      </c>
      <c r="K67" s="14" t="b">
        <f t="shared" si="12"/>
        <v>0</v>
      </c>
      <c r="L67" s="14" t="s">
        <v>593</v>
      </c>
      <c r="M67" s="61" t="b">
        <f t="shared" si="14"/>
        <v>0</v>
      </c>
      <c r="N67" s="32" t="s">
        <v>592</v>
      </c>
      <c r="O67" s="14" t="b">
        <f t="shared" si="13"/>
        <v>0</v>
      </c>
      <c r="P67" s="14" t="s">
        <v>593</v>
      </c>
      <c r="Q67" s="61" t="b">
        <f t="shared" si="15"/>
        <v>0</v>
      </c>
    </row>
    <row r="68">
      <c r="A68" s="14"/>
      <c r="B68" s="32" t="s">
        <v>594</v>
      </c>
      <c r="C68" s="14" t="b">
        <v>0</v>
      </c>
      <c r="D68" s="14" t="s">
        <v>595</v>
      </c>
      <c r="E68" s="61" t="b">
        <v>0</v>
      </c>
      <c r="F68" s="32" t="s">
        <v>594</v>
      </c>
      <c r="G68" s="14" t="b">
        <v>1</v>
      </c>
      <c r="H68" s="14" t="s">
        <v>595</v>
      </c>
      <c r="I68" s="61" t="b">
        <v>0</v>
      </c>
      <c r="J68" s="32" t="s">
        <v>594</v>
      </c>
      <c r="K68" s="14" t="b">
        <f t="shared" si="12"/>
        <v>0</v>
      </c>
      <c r="L68" s="14" t="s">
        <v>595</v>
      </c>
      <c r="M68" s="61" t="b">
        <f t="shared" si="14"/>
        <v>0</v>
      </c>
      <c r="N68" s="32" t="s">
        <v>594</v>
      </c>
      <c r="O68" s="14" t="b">
        <f t="shared" si="13"/>
        <v>0</v>
      </c>
      <c r="P68" s="14" t="s">
        <v>595</v>
      </c>
      <c r="Q68" s="61" t="b">
        <f t="shared" si="15"/>
        <v>0</v>
      </c>
    </row>
    <row r="69">
      <c r="A69" s="14"/>
      <c r="B69" s="32" t="s">
        <v>596</v>
      </c>
      <c r="C69" s="14" t="b">
        <v>0</v>
      </c>
      <c r="D69" s="14" t="s">
        <v>597</v>
      </c>
      <c r="E69" s="61" t="b">
        <v>0</v>
      </c>
      <c r="F69" s="32" t="s">
        <v>596</v>
      </c>
      <c r="G69" s="14" t="b">
        <v>0</v>
      </c>
      <c r="H69" s="14" t="s">
        <v>597</v>
      </c>
      <c r="I69" s="61" t="b">
        <v>0</v>
      </c>
      <c r="J69" s="32" t="s">
        <v>596</v>
      </c>
      <c r="K69" s="14" t="b">
        <f t="shared" si="12"/>
        <v>0</v>
      </c>
      <c r="L69" s="14" t="s">
        <v>597</v>
      </c>
      <c r="M69" s="61" t="b">
        <f t="shared" si="14"/>
        <v>0</v>
      </c>
      <c r="N69" s="32" t="s">
        <v>596</v>
      </c>
      <c r="O69" s="14" t="b">
        <f t="shared" si="13"/>
        <v>0</v>
      </c>
      <c r="P69" s="14" t="s">
        <v>597</v>
      </c>
      <c r="Q69" s="61" t="b">
        <f t="shared" si="15"/>
        <v>0</v>
      </c>
    </row>
    <row r="70">
      <c r="A70" s="14"/>
      <c r="B70" s="32" t="s">
        <v>598</v>
      </c>
      <c r="C70" s="14" t="b">
        <v>0</v>
      </c>
      <c r="D70" s="14" t="s">
        <v>599</v>
      </c>
      <c r="E70" s="61" t="b">
        <v>0</v>
      </c>
      <c r="F70" s="32" t="s">
        <v>598</v>
      </c>
      <c r="G70" s="14" t="b">
        <v>0</v>
      </c>
      <c r="H70" s="14" t="s">
        <v>599</v>
      </c>
      <c r="I70" s="61" t="b">
        <v>0</v>
      </c>
      <c r="J70" s="32" t="s">
        <v>598</v>
      </c>
      <c r="K70" s="14" t="b">
        <f t="shared" si="12"/>
        <v>0</v>
      </c>
      <c r="L70" s="14" t="s">
        <v>599</v>
      </c>
      <c r="M70" s="61" t="b">
        <f t="shared" si="14"/>
        <v>0</v>
      </c>
      <c r="N70" s="32" t="s">
        <v>598</v>
      </c>
      <c r="O70" s="14" t="b">
        <f t="shared" si="13"/>
        <v>0</v>
      </c>
      <c r="P70" s="14" t="s">
        <v>599</v>
      </c>
      <c r="Q70" s="61" t="b">
        <f t="shared" si="15"/>
        <v>0</v>
      </c>
    </row>
    <row r="71">
      <c r="A71" s="14"/>
      <c r="B71" s="32" t="s">
        <v>600</v>
      </c>
      <c r="C71" s="14" t="b">
        <v>0</v>
      </c>
      <c r="D71" s="14" t="s">
        <v>601</v>
      </c>
      <c r="E71" s="61" t="b">
        <v>0</v>
      </c>
      <c r="F71" s="32" t="s">
        <v>600</v>
      </c>
      <c r="G71" s="14" t="b">
        <v>0</v>
      </c>
      <c r="H71" s="14" t="s">
        <v>601</v>
      </c>
      <c r="I71" s="61" t="b">
        <v>0</v>
      </c>
      <c r="J71" s="32" t="s">
        <v>600</v>
      </c>
      <c r="K71" s="14" t="b">
        <f t="shared" si="12"/>
        <v>0</v>
      </c>
      <c r="L71" s="14" t="s">
        <v>601</v>
      </c>
      <c r="M71" s="61" t="b">
        <f t="shared" si="14"/>
        <v>0</v>
      </c>
      <c r="N71" s="32" t="s">
        <v>600</v>
      </c>
      <c r="O71" s="14" t="b">
        <f t="shared" si="13"/>
        <v>0</v>
      </c>
      <c r="P71" s="14" t="s">
        <v>601</v>
      </c>
      <c r="Q71" s="61" t="b">
        <f t="shared" si="15"/>
        <v>0</v>
      </c>
    </row>
    <row r="72">
      <c r="A72" s="14"/>
      <c r="B72" s="32" t="s">
        <v>602</v>
      </c>
      <c r="C72" s="14" t="b">
        <v>1</v>
      </c>
      <c r="D72" s="14" t="s">
        <v>603</v>
      </c>
      <c r="E72" s="61" t="b">
        <v>0</v>
      </c>
      <c r="F72" s="32" t="s">
        <v>602</v>
      </c>
      <c r="G72" s="14" t="b">
        <v>1</v>
      </c>
      <c r="H72" s="14" t="s">
        <v>603</v>
      </c>
      <c r="I72" s="61" t="b">
        <v>0</v>
      </c>
      <c r="J72" s="32" t="s">
        <v>602</v>
      </c>
      <c r="K72" s="14" t="b">
        <f t="shared" si="12"/>
        <v>0</v>
      </c>
      <c r="L72" s="14" t="s">
        <v>603</v>
      </c>
      <c r="M72" s="61" t="b">
        <f t="shared" si="14"/>
        <v>0</v>
      </c>
      <c r="N72" s="32" t="s">
        <v>602</v>
      </c>
      <c r="O72" s="14" t="b">
        <f t="shared" si="13"/>
        <v>0</v>
      </c>
      <c r="P72" s="14" t="s">
        <v>603</v>
      </c>
      <c r="Q72" s="61" t="b">
        <f t="shared" si="15"/>
        <v>0</v>
      </c>
    </row>
    <row r="73">
      <c r="A73" s="14"/>
      <c r="B73" s="32" t="s">
        <v>604</v>
      </c>
      <c r="C73" s="14" t="b">
        <v>0</v>
      </c>
      <c r="D73" s="14" t="s">
        <v>605</v>
      </c>
      <c r="E73" s="61" t="b">
        <v>0</v>
      </c>
      <c r="F73" s="32" t="s">
        <v>604</v>
      </c>
      <c r="G73" s="14" t="b">
        <v>0</v>
      </c>
      <c r="H73" s="14" t="s">
        <v>605</v>
      </c>
      <c r="I73" s="61" t="b">
        <v>0</v>
      </c>
      <c r="J73" s="32" t="s">
        <v>604</v>
      </c>
      <c r="K73" s="14" t="b">
        <f t="shared" si="12"/>
        <v>0</v>
      </c>
      <c r="L73" s="14" t="s">
        <v>605</v>
      </c>
      <c r="M73" s="61" t="b">
        <f t="shared" si="14"/>
        <v>0</v>
      </c>
      <c r="N73" s="32" t="s">
        <v>604</v>
      </c>
      <c r="O73" s="14" t="b">
        <f t="shared" si="13"/>
        <v>0</v>
      </c>
      <c r="P73" s="14" t="s">
        <v>605</v>
      </c>
      <c r="Q73" s="61" t="b">
        <f t="shared" si="15"/>
        <v>0</v>
      </c>
    </row>
    <row r="74">
      <c r="A74" s="14"/>
      <c r="B74" s="32" t="s">
        <v>606</v>
      </c>
      <c r="C74" s="14" t="b">
        <v>0</v>
      </c>
      <c r="D74" s="14" t="s">
        <v>607</v>
      </c>
      <c r="E74" s="61" t="b">
        <v>0</v>
      </c>
      <c r="F74" s="32" t="s">
        <v>606</v>
      </c>
      <c r="G74" s="14" t="b">
        <v>0</v>
      </c>
      <c r="H74" s="14" t="s">
        <v>607</v>
      </c>
      <c r="I74" s="61" t="b">
        <v>0</v>
      </c>
      <c r="J74" s="32" t="s">
        <v>606</v>
      </c>
      <c r="K74" s="14" t="b">
        <f t="shared" si="12"/>
        <v>0</v>
      </c>
      <c r="L74" s="14" t="s">
        <v>607</v>
      </c>
      <c r="M74" s="61" t="b">
        <f t="shared" si="14"/>
        <v>0</v>
      </c>
      <c r="N74" s="32" t="s">
        <v>606</v>
      </c>
      <c r="O74" s="14" t="b">
        <f t="shared" si="13"/>
        <v>0</v>
      </c>
      <c r="P74" s="14" t="s">
        <v>607</v>
      </c>
      <c r="Q74" s="61" t="b">
        <f t="shared" si="15"/>
        <v>0</v>
      </c>
    </row>
    <row r="75">
      <c r="A75" s="14"/>
      <c r="B75" s="32" t="s">
        <v>608</v>
      </c>
      <c r="C75" s="14" t="b">
        <v>0</v>
      </c>
      <c r="D75" s="14" t="s">
        <v>609</v>
      </c>
      <c r="E75" s="61" t="b">
        <v>0</v>
      </c>
      <c r="F75" s="32" t="s">
        <v>608</v>
      </c>
      <c r="G75" s="14" t="b">
        <v>0</v>
      </c>
      <c r="H75" s="14" t="s">
        <v>609</v>
      </c>
      <c r="I75" s="61" t="b">
        <v>0</v>
      </c>
      <c r="J75" s="32" t="s">
        <v>608</v>
      </c>
      <c r="K75" s="14" t="b">
        <f t="shared" si="12"/>
        <v>0</v>
      </c>
      <c r="L75" s="14" t="s">
        <v>609</v>
      </c>
      <c r="M75" s="61" t="b">
        <f t="shared" si="14"/>
        <v>0</v>
      </c>
      <c r="N75" s="32" t="s">
        <v>608</v>
      </c>
      <c r="O75" s="14" t="b">
        <f t="shared" si="13"/>
        <v>0</v>
      </c>
      <c r="P75" s="14" t="s">
        <v>609</v>
      </c>
      <c r="Q75" s="61" t="b">
        <f t="shared" si="15"/>
        <v>0</v>
      </c>
    </row>
    <row r="76">
      <c r="A76" s="14"/>
      <c r="B76" s="32" t="s">
        <v>610</v>
      </c>
      <c r="C76" s="14" t="b">
        <v>0</v>
      </c>
      <c r="D76" s="14" t="s">
        <v>611</v>
      </c>
      <c r="E76" s="61" t="b">
        <v>0</v>
      </c>
      <c r="F76" s="32" t="s">
        <v>610</v>
      </c>
      <c r="G76" s="14" t="b">
        <v>0</v>
      </c>
      <c r="H76" s="14" t="s">
        <v>611</v>
      </c>
      <c r="I76" s="61" t="b">
        <v>0</v>
      </c>
      <c r="J76" s="32" t="s">
        <v>610</v>
      </c>
      <c r="K76" s="14" t="b">
        <f t="shared" si="12"/>
        <v>0</v>
      </c>
      <c r="L76" s="14" t="s">
        <v>611</v>
      </c>
      <c r="M76" s="61" t="b">
        <f t="shared" si="14"/>
        <v>0</v>
      </c>
      <c r="N76" s="32" t="s">
        <v>610</v>
      </c>
      <c r="O76" s="14" t="b">
        <f t="shared" si="13"/>
        <v>0</v>
      </c>
      <c r="P76" s="14" t="s">
        <v>611</v>
      </c>
      <c r="Q76" s="61" t="b">
        <f t="shared" si="15"/>
        <v>0</v>
      </c>
    </row>
    <row r="77">
      <c r="A77" s="14"/>
      <c r="B77" s="32" t="s">
        <v>612</v>
      </c>
      <c r="C77" s="14" t="b">
        <v>1</v>
      </c>
      <c r="D77" s="14" t="s">
        <v>613</v>
      </c>
      <c r="E77" s="61" t="b">
        <v>0</v>
      </c>
      <c r="F77" s="32" t="s">
        <v>612</v>
      </c>
      <c r="G77" s="14" t="b">
        <v>1</v>
      </c>
      <c r="H77" s="14" t="s">
        <v>613</v>
      </c>
      <c r="I77" s="61" t="b">
        <v>0</v>
      </c>
      <c r="J77" s="32" t="s">
        <v>612</v>
      </c>
      <c r="K77" s="14" t="b">
        <f t="shared" si="12"/>
        <v>0</v>
      </c>
      <c r="L77" s="14" t="s">
        <v>613</v>
      </c>
      <c r="M77" s="61" t="b">
        <f t="shared" si="14"/>
        <v>0</v>
      </c>
      <c r="N77" s="32" t="s">
        <v>612</v>
      </c>
      <c r="O77" s="14" t="b">
        <f t="shared" si="13"/>
        <v>0</v>
      </c>
      <c r="P77" s="14" t="s">
        <v>613</v>
      </c>
      <c r="Q77" s="61" t="b">
        <f t="shared" si="15"/>
        <v>0</v>
      </c>
    </row>
    <row r="78">
      <c r="A78" s="14"/>
      <c r="B78" s="32" t="s">
        <v>614</v>
      </c>
      <c r="C78" s="14" t="b">
        <v>1</v>
      </c>
      <c r="D78" s="14" t="s">
        <v>615</v>
      </c>
      <c r="E78" s="61" t="b">
        <v>0</v>
      </c>
      <c r="F78" s="32" t="s">
        <v>614</v>
      </c>
      <c r="G78" s="14" t="b">
        <v>1</v>
      </c>
      <c r="H78" s="14" t="s">
        <v>615</v>
      </c>
      <c r="I78" s="61" t="b">
        <v>0</v>
      </c>
      <c r="J78" s="32" t="s">
        <v>614</v>
      </c>
      <c r="K78" s="14" t="b">
        <f t="shared" si="12"/>
        <v>0</v>
      </c>
      <c r="L78" s="14" t="s">
        <v>615</v>
      </c>
      <c r="M78" s="61" t="b">
        <f t="shared" si="14"/>
        <v>0</v>
      </c>
      <c r="N78" s="32" t="s">
        <v>614</v>
      </c>
      <c r="O78" s="14" t="b">
        <f t="shared" si="13"/>
        <v>0</v>
      </c>
      <c r="P78" s="14" t="s">
        <v>615</v>
      </c>
      <c r="Q78" s="61" t="b">
        <f t="shared" si="15"/>
        <v>0</v>
      </c>
    </row>
    <row r="79">
      <c r="B79" s="32" t="s">
        <v>616</v>
      </c>
      <c r="C79" s="14" t="b">
        <v>0</v>
      </c>
      <c r="D79" s="14" t="s">
        <v>617</v>
      </c>
      <c r="E79" s="61" t="b">
        <v>0</v>
      </c>
      <c r="F79" s="32" t="s">
        <v>616</v>
      </c>
      <c r="G79" s="14" t="b">
        <v>1</v>
      </c>
      <c r="H79" s="14" t="s">
        <v>617</v>
      </c>
      <c r="I79" s="61" t="b">
        <v>0</v>
      </c>
      <c r="J79" s="32" t="s">
        <v>616</v>
      </c>
      <c r="K79" s="14" t="b">
        <f t="shared" si="12"/>
        <v>0</v>
      </c>
      <c r="L79" s="14" t="s">
        <v>617</v>
      </c>
      <c r="M79" s="61" t="b">
        <f t="shared" si="14"/>
        <v>0</v>
      </c>
      <c r="N79" s="32" t="s">
        <v>616</v>
      </c>
      <c r="O79" s="14" t="b">
        <f t="shared" si="13"/>
        <v>0</v>
      </c>
      <c r="P79" s="14" t="s">
        <v>617</v>
      </c>
      <c r="Q79" s="61" t="b">
        <f t="shared" si="15"/>
        <v>0</v>
      </c>
    </row>
    <row r="80">
      <c r="B80" s="32" t="s">
        <v>618</v>
      </c>
      <c r="C80" s="14" t="b">
        <v>0</v>
      </c>
      <c r="D80" s="14" t="s">
        <v>619</v>
      </c>
      <c r="E80" s="61" t="b">
        <v>0</v>
      </c>
      <c r="F80" s="32" t="s">
        <v>618</v>
      </c>
      <c r="G80" s="14" t="b">
        <v>0</v>
      </c>
      <c r="H80" s="14" t="s">
        <v>619</v>
      </c>
      <c r="I80" s="61" t="b">
        <v>0</v>
      </c>
      <c r="J80" s="32" t="s">
        <v>618</v>
      </c>
      <c r="K80" s="14" t="b">
        <f t="shared" si="12"/>
        <v>0</v>
      </c>
      <c r="L80" s="14" t="s">
        <v>619</v>
      </c>
      <c r="M80" s="61" t="b">
        <f t="shared" si="14"/>
        <v>0</v>
      </c>
      <c r="N80" s="32" t="s">
        <v>618</v>
      </c>
      <c r="O80" s="14" t="b">
        <f t="shared" si="13"/>
        <v>0</v>
      </c>
      <c r="P80" s="14" t="s">
        <v>619</v>
      </c>
      <c r="Q80" s="61" t="b">
        <f t="shared" si="15"/>
        <v>0</v>
      </c>
    </row>
    <row r="81">
      <c r="B81" s="58" t="s">
        <v>620</v>
      </c>
      <c r="C81" s="62" t="b">
        <v>1</v>
      </c>
      <c r="D81" s="62" t="s">
        <v>621</v>
      </c>
      <c r="E81" s="63" t="b">
        <v>0</v>
      </c>
      <c r="F81" s="58" t="s">
        <v>620</v>
      </c>
      <c r="G81" s="62" t="b">
        <v>1</v>
      </c>
      <c r="H81" s="62" t="s">
        <v>621</v>
      </c>
      <c r="I81" s="63" t="b">
        <v>0</v>
      </c>
      <c r="J81" s="58" t="s">
        <v>620</v>
      </c>
      <c r="K81" s="62" t="b">
        <f t="shared" si="12"/>
        <v>0</v>
      </c>
      <c r="L81" s="62" t="s">
        <v>621</v>
      </c>
      <c r="M81" s="63" t="b">
        <f t="shared" si="14"/>
        <v>0</v>
      </c>
      <c r="N81" s="58" t="s">
        <v>620</v>
      </c>
      <c r="O81" s="62" t="b">
        <f t="shared" si="13"/>
        <v>0</v>
      </c>
      <c r="P81" s="62" t="s">
        <v>621</v>
      </c>
      <c r="Q81" s="63" t="b">
        <f t="shared" si="15"/>
        <v>0</v>
      </c>
    </row>
  </sheetData>
  <mergeCells count="8">
    <mergeCell ref="B1:E1"/>
    <mergeCell ref="F1:I1"/>
    <mergeCell ref="J1:M1"/>
    <mergeCell ref="N1:Q1"/>
    <mergeCell ref="B2:B5"/>
    <mergeCell ref="F2:F5"/>
    <mergeCell ref="J2:J5"/>
    <mergeCell ref="N2:N5"/>
  </mergeCells>
  <conditionalFormatting sqref="A1:Q1004">
    <cfRule type="cellIs" dxfId="3" priority="1" operator="equal">
      <formula>"Eligible"</formula>
    </cfRule>
  </conditionalFormatting>
  <dataValidations>
    <dataValidation type="list" allowBlank="1" sqref="C6:C55 G6:G55 K6:K55 O6:O55">
      <formula1>"Participant,Eligible,"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38" t="s">
        <v>23</v>
      </c>
      <c r="B1" s="2" t="s">
        <v>7</v>
      </c>
      <c r="F1" s="2" t="s">
        <v>8</v>
      </c>
      <c r="J1" s="2" t="s">
        <v>9</v>
      </c>
      <c r="N1" s="2" t="s">
        <v>24</v>
      </c>
    </row>
    <row r="2">
      <c r="A2" s="38"/>
      <c r="B2" s="39"/>
      <c r="C2" s="40" t="s">
        <v>2</v>
      </c>
      <c r="D2" s="40" t="s">
        <v>1</v>
      </c>
      <c r="E2" s="41" t="s">
        <v>4</v>
      </c>
      <c r="F2" s="39"/>
      <c r="G2" s="40" t="s">
        <v>2</v>
      </c>
      <c r="H2" s="40" t="s">
        <v>1</v>
      </c>
      <c r="I2" s="41" t="s">
        <v>4</v>
      </c>
      <c r="J2" s="39"/>
      <c r="K2" s="40" t="s">
        <v>2</v>
      </c>
      <c r="L2" s="40" t="s">
        <v>1</v>
      </c>
      <c r="M2" s="41" t="s">
        <v>4</v>
      </c>
      <c r="N2" s="39"/>
      <c r="O2" s="40" t="s">
        <v>2</v>
      </c>
      <c r="P2" s="40" t="s">
        <v>1</v>
      </c>
      <c r="Q2" s="41" t="s">
        <v>4</v>
      </c>
    </row>
    <row r="3">
      <c r="A3" s="42"/>
      <c r="B3" s="43"/>
      <c r="C3" s="44">
        <f>COUNTIF(B56:E81, TRUE)/(COUNTA(B$56:B1004) + COUNTA(D$56:D1004))</f>
        <v>0.2745098039</v>
      </c>
      <c r="D3" s="22">
        <f>COUNTIF(C$6:C55, "Participant")/50</f>
        <v>0.46</v>
      </c>
      <c r="E3" s="45">
        <f>AVERAGE(E$6:E55)</f>
        <v>0.5694567805</v>
      </c>
      <c r="F3" s="43"/>
      <c r="G3" s="44">
        <f>COUNTIF(F56:I81, TRUE)/(COUNTA(F$56:F1004) + COUNTA(H$56:H1004))</f>
        <v>0.1764705882</v>
      </c>
      <c r="H3" s="22">
        <f>COUNTIF(G$6:G55, "Participant")/50</f>
        <v>0.3</v>
      </c>
      <c r="I3" s="45">
        <f>AVERAGE(I$6:I55)</f>
        <v>0.4900564317</v>
      </c>
      <c r="J3" s="43"/>
      <c r="K3" s="44">
        <f>COUNTIF(J56:M81, TRUE)/(COUNTA(J$56:J1004) + COUNTA(L$56:L1004))</f>
        <v>0</v>
      </c>
      <c r="L3" s="22">
        <f>COUNTIF(K$6:K55, "Participant")/50</f>
        <v>0</v>
      </c>
      <c r="M3" s="45" t="str">
        <f>AVERAGE(M$6:M55)</f>
        <v>#DIV/0!</v>
      </c>
      <c r="N3" s="43"/>
      <c r="O3" s="44">
        <f>COUNTIF(N56:Q81, TRUE)/(COUNTA(N$56:N1004) + COUNTA(P$56:P1004))</f>
        <v>0</v>
      </c>
      <c r="P3" s="22">
        <f>COUNTIF(O$6:O55, "Participant")/50</f>
        <v>0</v>
      </c>
      <c r="Q3" s="45" t="str">
        <f>AVERAGE(Q$6:Q55)</f>
        <v>#DIV/0!</v>
      </c>
    </row>
    <row r="4">
      <c r="A4" s="46"/>
      <c r="B4" s="43"/>
      <c r="C4" s="47" t="s">
        <v>5</v>
      </c>
      <c r="D4" s="38" t="s">
        <v>3</v>
      </c>
      <c r="E4" s="45">
        <f>SUM(E$6:E55)/(COUNTA(B$56:B1004)+COUNTA(D$56:D1004))</f>
        <v>0.2568138422</v>
      </c>
      <c r="F4" s="43"/>
      <c r="G4" s="47" t="s">
        <v>5</v>
      </c>
      <c r="H4" s="38" t="s">
        <v>3</v>
      </c>
      <c r="I4" s="45">
        <f>SUM(I$6:I55)/(COUNTA(F$56:F1004)+COUNTA(H$56:H1004))</f>
        <v>0.1441342446</v>
      </c>
      <c r="J4" s="43"/>
      <c r="K4" s="47" t="s">
        <v>5</v>
      </c>
      <c r="L4" s="38" t="s">
        <v>3</v>
      </c>
      <c r="M4" s="45">
        <f>SUM(M$6:M55)/(COUNTA(J$56:J1004)+COUNTA(L$56:L1004))</f>
        <v>0</v>
      </c>
      <c r="N4" s="43"/>
      <c r="O4" s="47" t="s">
        <v>5</v>
      </c>
      <c r="P4" s="38" t="s">
        <v>3</v>
      </c>
      <c r="Q4" s="45">
        <f>SUM(Q$6:Q55)/(COUNTA(N$56:N1004)+COUNTA(P$56:P1004))</f>
        <v>0</v>
      </c>
    </row>
    <row r="5">
      <c r="A5" s="46"/>
      <c r="B5" s="48"/>
      <c r="C5" s="49">
        <f>MIN(COUNTIF(B56:C81, TRUE)/COUNTIF(D56:E81, TRUE), COUNTIF(D56:E81, TRUE)/COUNTIF(B56:C81, TRUE))</f>
        <v>0.1666666667</v>
      </c>
      <c r="D5" s="50">
        <f>(COUNTIF(C$6:C55, "Participant") + COUNTIF(C$6:C55, "Eligible"))/50</f>
        <v>0.46</v>
      </c>
      <c r="E5" s="51"/>
      <c r="F5" s="48"/>
      <c r="G5" s="49">
        <f>MIN(COUNTIF(F56:G81, TRUE)/COUNTIF(H56:I81, TRUE), COUNTIF(H56:I81, TRUE)/COUNTIF(F56:G81, TRUE))</f>
        <v>0.125</v>
      </c>
      <c r="H5" s="50">
        <f>(COUNTIF(G$6:G55, "Participant") + COUNTIF(G$6:G55, "Eligible"))/50</f>
        <v>0.3</v>
      </c>
      <c r="I5" s="51"/>
      <c r="J5" s="48"/>
      <c r="K5" s="49" t="str">
        <f>MIN(COUNTIF(J56:K81, TRUE)/COUNTIF(L56:M81, TRUE), COUNTIF(L56:M81, TRUE)/COUNTIF(J56:K81, TRUE))</f>
        <v>#DIV/0!</v>
      </c>
      <c r="L5" s="50">
        <f>(COUNTIF(K$6:K55, "Participant") + COUNTIF(K$6:K55, "Eligible"))/50</f>
        <v>0</v>
      </c>
      <c r="M5" s="51"/>
      <c r="N5" s="48"/>
      <c r="O5" s="49" t="str">
        <f>MIN(COUNTIF(N56:O81, TRUE)/COUNTIF(P56:Q81, TRUE), COUNTIF(P56:Q81, TRUE)/COUNTIF(N56:O81, TRUE))</f>
        <v>#DIV/0!</v>
      </c>
      <c r="P5" s="50">
        <f>(COUNTIF(O$6:O55, "Participant") + COUNTIF(O$6:O55, "Eligible"))/50</f>
        <v>0</v>
      </c>
      <c r="Q5" s="51"/>
    </row>
    <row r="6">
      <c r="A6" s="52">
        <f t="shared" ref="A6:A55" si="1">ROW()-5</f>
        <v>1</v>
      </c>
      <c r="B6" s="53" t="s">
        <v>268</v>
      </c>
      <c r="C6" s="54" t="s">
        <v>29</v>
      </c>
      <c r="D6" s="16">
        <f t="shared" ref="D6:D55" si="2">COUNTIF(C$6:C6, "Participant")/(ROW(C6)-5)</f>
        <v>0</v>
      </c>
      <c r="E6" s="45" t="str">
        <f t="shared" ref="E6:E55" si="3">IF(C6="Participant",D6,)</f>
        <v/>
      </c>
      <c r="F6" s="53" t="s">
        <v>321</v>
      </c>
      <c r="G6" s="54" t="str">
        <f t="shared" ref="G6:G9" si="4">IF(COUNTIF(F$56:I$81,F6), "Participant", "")</f>
        <v>Participant</v>
      </c>
      <c r="H6" s="16">
        <f t="shared" ref="H6:H55" si="5">COUNTIF(G$6:G6, "Participant")/(ROW(G6)-5)</f>
        <v>1</v>
      </c>
      <c r="I6" s="45">
        <f t="shared" ref="I6:I55" si="6">IF(G6="Participant",H6,)</f>
        <v>1</v>
      </c>
      <c r="J6" s="53"/>
      <c r="K6" s="54" t="str">
        <f t="shared" ref="K6:K55" si="7">IF(COUNTIF(J$56:M$81,J6), "Participant", "")</f>
        <v/>
      </c>
      <c r="L6" s="16">
        <f t="shared" ref="L6:L55" si="8">COUNTIF(K$6:K6, "Participant")/(ROW(K6)-5)</f>
        <v>0</v>
      </c>
      <c r="M6" s="45" t="str">
        <f t="shared" ref="M6:M55" si="9">IF(K6="Participant",L6,)</f>
        <v/>
      </c>
      <c r="N6" s="53"/>
      <c r="O6" s="54" t="str">
        <f t="shared" ref="O6:O55" si="10">IF(COUNTIF(N$56:Q$81,N6), "Participant", "")</f>
        <v/>
      </c>
      <c r="P6" s="16">
        <f t="shared" ref="P6:P55" si="11">COUNTIF(O$6:O6, "Participant")/(ROW(O6)-5)</f>
        <v>0</v>
      </c>
      <c r="Q6" s="45" t="str">
        <f t="shared" ref="Q6:Q55" si="12">IF(O6="Participant",P6,)</f>
        <v/>
      </c>
    </row>
    <row r="7">
      <c r="A7" s="55">
        <f t="shared" si="1"/>
        <v>2</v>
      </c>
      <c r="B7" s="32" t="s">
        <v>622</v>
      </c>
      <c r="C7" s="56" t="s">
        <v>29</v>
      </c>
      <c r="D7" s="16">
        <f t="shared" si="2"/>
        <v>0</v>
      </c>
      <c r="E7" s="45" t="str">
        <f t="shared" si="3"/>
        <v/>
      </c>
      <c r="F7" s="32" t="s">
        <v>623</v>
      </c>
      <c r="G7" s="56" t="str">
        <f t="shared" si="4"/>
        <v>Participant</v>
      </c>
      <c r="H7" s="16">
        <f t="shared" si="5"/>
        <v>1</v>
      </c>
      <c r="I7" s="45">
        <f t="shared" si="6"/>
        <v>1</v>
      </c>
      <c r="J7" s="32"/>
      <c r="K7" s="56" t="str">
        <f t="shared" si="7"/>
        <v/>
      </c>
      <c r="L7" s="16">
        <f t="shared" si="8"/>
        <v>0</v>
      </c>
      <c r="M7" s="45" t="str">
        <f t="shared" si="9"/>
        <v/>
      </c>
      <c r="N7" s="32"/>
      <c r="O7" s="56" t="str">
        <f t="shared" si="10"/>
        <v/>
      </c>
      <c r="P7" s="16">
        <f t="shared" si="11"/>
        <v>0</v>
      </c>
      <c r="Q7" s="45" t="str">
        <f t="shared" si="12"/>
        <v/>
      </c>
    </row>
    <row r="8">
      <c r="A8" s="55">
        <f t="shared" si="1"/>
        <v>3</v>
      </c>
      <c r="B8" s="32" t="s">
        <v>321</v>
      </c>
      <c r="C8" s="56" t="s">
        <v>27</v>
      </c>
      <c r="D8" s="16">
        <f t="shared" si="2"/>
        <v>0.3333333333</v>
      </c>
      <c r="E8" s="45">
        <f t="shared" si="3"/>
        <v>0.3333333333</v>
      </c>
      <c r="F8" s="32" t="s">
        <v>624</v>
      </c>
      <c r="G8" s="56" t="str">
        <f t="shared" si="4"/>
        <v/>
      </c>
      <c r="H8" s="16">
        <f t="shared" si="5"/>
        <v>0.6666666667</v>
      </c>
      <c r="I8" s="45" t="str">
        <f t="shared" si="6"/>
        <v/>
      </c>
      <c r="J8" s="32"/>
      <c r="K8" s="56" t="str">
        <f t="shared" si="7"/>
        <v/>
      </c>
      <c r="L8" s="16">
        <f t="shared" si="8"/>
        <v>0</v>
      </c>
      <c r="M8" s="45" t="str">
        <f t="shared" si="9"/>
        <v/>
      </c>
      <c r="N8" s="32"/>
      <c r="O8" s="56" t="str">
        <f t="shared" si="10"/>
        <v/>
      </c>
      <c r="P8" s="16">
        <f t="shared" si="11"/>
        <v>0</v>
      </c>
      <c r="Q8" s="45" t="str">
        <f t="shared" si="12"/>
        <v/>
      </c>
    </row>
    <row r="9">
      <c r="A9" s="55">
        <f t="shared" si="1"/>
        <v>4</v>
      </c>
      <c r="B9" s="32" t="s">
        <v>625</v>
      </c>
      <c r="C9" s="56" t="s">
        <v>27</v>
      </c>
      <c r="D9" s="16">
        <f t="shared" si="2"/>
        <v>0.5</v>
      </c>
      <c r="E9" s="45">
        <f t="shared" si="3"/>
        <v>0.5</v>
      </c>
      <c r="F9" s="32" t="s">
        <v>626</v>
      </c>
      <c r="G9" s="56" t="str">
        <f t="shared" si="4"/>
        <v/>
      </c>
      <c r="H9" s="16">
        <f t="shared" si="5"/>
        <v>0.5</v>
      </c>
      <c r="I9" s="45" t="str">
        <f t="shared" si="6"/>
        <v/>
      </c>
      <c r="J9" s="32"/>
      <c r="K9" s="56" t="str">
        <f t="shared" si="7"/>
        <v/>
      </c>
      <c r="L9" s="16">
        <f t="shared" si="8"/>
        <v>0</v>
      </c>
      <c r="M9" s="45" t="str">
        <f t="shared" si="9"/>
        <v/>
      </c>
      <c r="N9" s="32"/>
      <c r="O9" s="56" t="str">
        <f t="shared" si="10"/>
        <v/>
      </c>
      <c r="P9" s="16">
        <f t="shared" si="11"/>
        <v>0</v>
      </c>
      <c r="Q9" s="45" t="str">
        <f t="shared" si="12"/>
        <v/>
      </c>
    </row>
    <row r="10">
      <c r="A10" s="55">
        <f t="shared" si="1"/>
        <v>5</v>
      </c>
      <c r="B10" s="32" t="s">
        <v>627</v>
      </c>
      <c r="C10" s="56" t="s">
        <v>27</v>
      </c>
      <c r="D10" s="16">
        <f t="shared" si="2"/>
        <v>0.6</v>
      </c>
      <c r="E10" s="45">
        <f t="shared" si="3"/>
        <v>0.6</v>
      </c>
      <c r="F10" s="32" t="s">
        <v>628</v>
      </c>
      <c r="G10" s="65" t="s">
        <v>27</v>
      </c>
      <c r="H10" s="16">
        <f t="shared" si="5"/>
        <v>0.6</v>
      </c>
      <c r="I10" s="45">
        <f t="shared" si="6"/>
        <v>0.6</v>
      </c>
      <c r="J10" s="32"/>
      <c r="K10" s="56" t="str">
        <f t="shared" si="7"/>
        <v/>
      </c>
      <c r="L10" s="16">
        <f t="shared" si="8"/>
        <v>0</v>
      </c>
      <c r="M10" s="45" t="str">
        <f t="shared" si="9"/>
        <v/>
      </c>
      <c r="N10" s="32"/>
      <c r="O10" s="56" t="str">
        <f t="shared" si="10"/>
        <v/>
      </c>
      <c r="P10" s="16">
        <f t="shared" si="11"/>
        <v>0</v>
      </c>
      <c r="Q10" s="45" t="str">
        <f t="shared" si="12"/>
        <v/>
      </c>
    </row>
    <row r="11">
      <c r="A11" s="55">
        <f t="shared" si="1"/>
        <v>6</v>
      </c>
      <c r="B11" s="32" t="s">
        <v>629</v>
      </c>
      <c r="C11" s="56" t="s">
        <v>27</v>
      </c>
      <c r="D11" s="16">
        <f t="shared" si="2"/>
        <v>0.6666666667</v>
      </c>
      <c r="E11" s="45">
        <f t="shared" si="3"/>
        <v>0.6666666667</v>
      </c>
      <c r="F11" s="32" t="s">
        <v>630</v>
      </c>
      <c r="G11" s="56" t="str">
        <f t="shared" ref="G11:G12" si="13">IF(COUNTIF(F$56:I$81,F11), "Participant", "")</f>
        <v/>
      </c>
      <c r="H11" s="16">
        <f t="shared" si="5"/>
        <v>0.5</v>
      </c>
      <c r="I11" s="45" t="str">
        <f t="shared" si="6"/>
        <v/>
      </c>
      <c r="J11" s="32"/>
      <c r="K11" s="56" t="str">
        <f t="shared" si="7"/>
        <v/>
      </c>
      <c r="L11" s="16">
        <f t="shared" si="8"/>
        <v>0</v>
      </c>
      <c r="M11" s="45" t="str">
        <f t="shared" si="9"/>
        <v/>
      </c>
      <c r="N11" s="32"/>
      <c r="O11" s="56" t="str">
        <f t="shared" si="10"/>
        <v/>
      </c>
      <c r="P11" s="16">
        <f t="shared" si="11"/>
        <v>0</v>
      </c>
      <c r="Q11" s="45" t="str">
        <f t="shared" si="12"/>
        <v/>
      </c>
    </row>
    <row r="12">
      <c r="A12" s="55">
        <f t="shared" si="1"/>
        <v>7</v>
      </c>
      <c r="B12" s="32" t="s">
        <v>631</v>
      </c>
      <c r="C12" s="56" t="s">
        <v>29</v>
      </c>
      <c r="D12" s="16">
        <f t="shared" si="2"/>
        <v>0.5714285714</v>
      </c>
      <c r="E12" s="45" t="str">
        <f t="shared" si="3"/>
        <v/>
      </c>
      <c r="F12" s="32" t="s">
        <v>632</v>
      </c>
      <c r="G12" s="56" t="str">
        <f t="shared" si="13"/>
        <v/>
      </c>
      <c r="H12" s="16">
        <f t="shared" si="5"/>
        <v>0.4285714286</v>
      </c>
      <c r="I12" s="45" t="str">
        <f t="shared" si="6"/>
        <v/>
      </c>
      <c r="J12" s="32"/>
      <c r="K12" s="56" t="str">
        <f t="shared" si="7"/>
        <v/>
      </c>
      <c r="L12" s="16">
        <f t="shared" si="8"/>
        <v>0</v>
      </c>
      <c r="M12" s="45" t="str">
        <f t="shared" si="9"/>
        <v/>
      </c>
      <c r="N12" s="32"/>
      <c r="O12" s="56" t="str">
        <f t="shared" si="10"/>
        <v/>
      </c>
      <c r="P12" s="16">
        <f t="shared" si="11"/>
        <v>0</v>
      </c>
      <c r="Q12" s="45" t="str">
        <f t="shared" si="12"/>
        <v/>
      </c>
    </row>
    <row r="13">
      <c r="A13" s="55">
        <f t="shared" si="1"/>
        <v>8</v>
      </c>
      <c r="B13" s="32" t="s">
        <v>633</v>
      </c>
      <c r="C13" s="56" t="s">
        <v>27</v>
      </c>
      <c r="D13" s="16">
        <f t="shared" si="2"/>
        <v>0.625</v>
      </c>
      <c r="E13" s="45">
        <f t="shared" si="3"/>
        <v>0.625</v>
      </c>
      <c r="F13" s="32" t="s">
        <v>634</v>
      </c>
      <c r="G13" s="65" t="s">
        <v>27</v>
      </c>
      <c r="H13" s="16">
        <f t="shared" si="5"/>
        <v>0.5</v>
      </c>
      <c r="I13" s="45">
        <f t="shared" si="6"/>
        <v>0.5</v>
      </c>
      <c r="J13" s="32"/>
      <c r="K13" s="56" t="str">
        <f t="shared" si="7"/>
        <v/>
      </c>
      <c r="L13" s="16">
        <f t="shared" si="8"/>
        <v>0</v>
      </c>
      <c r="M13" s="45" t="str">
        <f t="shared" si="9"/>
        <v/>
      </c>
      <c r="N13" s="32"/>
      <c r="O13" s="56" t="str">
        <f t="shared" si="10"/>
        <v/>
      </c>
      <c r="P13" s="16">
        <f t="shared" si="11"/>
        <v>0</v>
      </c>
      <c r="Q13" s="45" t="str">
        <f t="shared" si="12"/>
        <v/>
      </c>
    </row>
    <row r="14">
      <c r="A14" s="55">
        <f t="shared" si="1"/>
        <v>9</v>
      </c>
      <c r="B14" s="32" t="s">
        <v>635</v>
      </c>
      <c r="C14" s="56" t="s">
        <v>29</v>
      </c>
      <c r="D14" s="16">
        <f t="shared" si="2"/>
        <v>0.5555555556</v>
      </c>
      <c r="E14" s="45" t="str">
        <f t="shared" si="3"/>
        <v/>
      </c>
      <c r="F14" s="32" t="s">
        <v>636</v>
      </c>
      <c r="G14" s="56" t="str">
        <f t="shared" ref="G14:G15" si="14">IF(COUNTIF(F$56:I$81,F14), "Participant", "")</f>
        <v/>
      </c>
      <c r="H14" s="16">
        <f t="shared" si="5"/>
        <v>0.4444444444</v>
      </c>
      <c r="I14" s="45" t="str">
        <f t="shared" si="6"/>
        <v/>
      </c>
      <c r="J14" s="32"/>
      <c r="K14" s="56" t="str">
        <f t="shared" si="7"/>
        <v/>
      </c>
      <c r="L14" s="16">
        <f t="shared" si="8"/>
        <v>0</v>
      </c>
      <c r="M14" s="45" t="str">
        <f t="shared" si="9"/>
        <v/>
      </c>
      <c r="N14" s="32"/>
      <c r="O14" s="56" t="str">
        <f t="shared" si="10"/>
        <v/>
      </c>
      <c r="P14" s="16">
        <f t="shared" si="11"/>
        <v>0</v>
      </c>
      <c r="Q14" s="45" t="str">
        <f t="shared" si="12"/>
        <v/>
      </c>
    </row>
    <row r="15">
      <c r="A15" s="55">
        <f t="shared" si="1"/>
        <v>10</v>
      </c>
      <c r="B15" s="32" t="s">
        <v>623</v>
      </c>
      <c r="C15" s="56" t="s">
        <v>27</v>
      </c>
      <c r="D15" s="16">
        <f t="shared" si="2"/>
        <v>0.6</v>
      </c>
      <c r="E15" s="45">
        <f t="shared" si="3"/>
        <v>0.6</v>
      </c>
      <c r="F15" s="32" t="s">
        <v>106</v>
      </c>
      <c r="G15" s="56" t="str">
        <f t="shared" si="14"/>
        <v/>
      </c>
      <c r="H15" s="16">
        <f t="shared" si="5"/>
        <v>0.4</v>
      </c>
      <c r="I15" s="45" t="str">
        <f t="shared" si="6"/>
        <v/>
      </c>
      <c r="J15" s="32"/>
      <c r="K15" s="56" t="str">
        <f t="shared" si="7"/>
        <v/>
      </c>
      <c r="L15" s="16">
        <f t="shared" si="8"/>
        <v>0</v>
      </c>
      <c r="M15" s="45" t="str">
        <f t="shared" si="9"/>
        <v/>
      </c>
      <c r="N15" s="32"/>
      <c r="O15" s="56" t="str">
        <f t="shared" si="10"/>
        <v/>
      </c>
      <c r="P15" s="16">
        <f t="shared" si="11"/>
        <v>0</v>
      </c>
      <c r="Q15" s="45" t="str">
        <f t="shared" si="12"/>
        <v/>
      </c>
    </row>
    <row r="16">
      <c r="A16" s="55">
        <f t="shared" si="1"/>
        <v>11</v>
      </c>
      <c r="B16" s="32" t="s">
        <v>637</v>
      </c>
      <c r="C16" s="56" t="s">
        <v>29</v>
      </c>
      <c r="D16" s="16">
        <f t="shared" si="2"/>
        <v>0.5454545455</v>
      </c>
      <c r="E16" s="45" t="str">
        <f t="shared" si="3"/>
        <v/>
      </c>
      <c r="F16" s="32" t="s">
        <v>195</v>
      </c>
      <c r="G16" s="65" t="s">
        <v>27</v>
      </c>
      <c r="H16" s="16">
        <f t="shared" si="5"/>
        <v>0.4545454545</v>
      </c>
      <c r="I16" s="45">
        <f t="shared" si="6"/>
        <v>0.4545454545</v>
      </c>
      <c r="J16" s="32"/>
      <c r="K16" s="56" t="str">
        <f t="shared" si="7"/>
        <v/>
      </c>
      <c r="L16" s="16">
        <f t="shared" si="8"/>
        <v>0</v>
      </c>
      <c r="M16" s="45" t="str">
        <f t="shared" si="9"/>
        <v/>
      </c>
      <c r="N16" s="32"/>
      <c r="O16" s="56" t="str">
        <f t="shared" si="10"/>
        <v/>
      </c>
      <c r="P16" s="16">
        <f t="shared" si="11"/>
        <v>0</v>
      </c>
      <c r="Q16" s="45" t="str">
        <f t="shared" si="12"/>
        <v/>
      </c>
    </row>
    <row r="17">
      <c r="A17" s="55">
        <f t="shared" si="1"/>
        <v>12</v>
      </c>
      <c r="B17" s="32" t="s">
        <v>170</v>
      </c>
      <c r="C17" s="56" t="s">
        <v>27</v>
      </c>
      <c r="D17" s="16">
        <f t="shared" si="2"/>
        <v>0.5833333333</v>
      </c>
      <c r="E17" s="45">
        <f t="shared" si="3"/>
        <v>0.5833333333</v>
      </c>
      <c r="F17" s="32" t="s">
        <v>638</v>
      </c>
      <c r="G17" s="56" t="str">
        <f t="shared" ref="G17:G19" si="15">IF(COUNTIF(F$56:I$81,F17), "Participant", "")</f>
        <v/>
      </c>
      <c r="H17" s="16">
        <f t="shared" si="5"/>
        <v>0.4166666667</v>
      </c>
      <c r="I17" s="45" t="str">
        <f t="shared" si="6"/>
        <v/>
      </c>
      <c r="J17" s="32"/>
      <c r="K17" s="56" t="str">
        <f t="shared" si="7"/>
        <v/>
      </c>
      <c r="L17" s="16">
        <f t="shared" si="8"/>
        <v>0</v>
      </c>
      <c r="M17" s="45" t="str">
        <f t="shared" si="9"/>
        <v/>
      </c>
      <c r="N17" s="32"/>
      <c r="O17" s="56" t="str">
        <f t="shared" si="10"/>
        <v/>
      </c>
      <c r="P17" s="16">
        <f t="shared" si="11"/>
        <v>0</v>
      </c>
      <c r="Q17" s="45" t="str">
        <f t="shared" si="12"/>
        <v/>
      </c>
    </row>
    <row r="18">
      <c r="A18" s="55">
        <f t="shared" si="1"/>
        <v>13</v>
      </c>
      <c r="B18" s="32" t="s">
        <v>639</v>
      </c>
      <c r="C18" s="56" t="s">
        <v>27</v>
      </c>
      <c r="D18" s="16">
        <f t="shared" si="2"/>
        <v>0.6153846154</v>
      </c>
      <c r="E18" s="45">
        <f t="shared" si="3"/>
        <v>0.6153846154</v>
      </c>
      <c r="F18" s="32" t="s">
        <v>432</v>
      </c>
      <c r="G18" s="56" t="str">
        <f t="shared" si="15"/>
        <v/>
      </c>
      <c r="H18" s="16">
        <f t="shared" si="5"/>
        <v>0.3846153846</v>
      </c>
      <c r="I18" s="45" t="str">
        <f t="shared" si="6"/>
        <v/>
      </c>
      <c r="J18" s="32"/>
      <c r="K18" s="56" t="str">
        <f t="shared" si="7"/>
        <v/>
      </c>
      <c r="L18" s="16">
        <f t="shared" si="8"/>
        <v>0</v>
      </c>
      <c r="M18" s="45" t="str">
        <f t="shared" si="9"/>
        <v/>
      </c>
      <c r="N18" s="32"/>
      <c r="O18" s="56" t="str">
        <f t="shared" si="10"/>
        <v/>
      </c>
      <c r="P18" s="16">
        <f t="shared" si="11"/>
        <v>0</v>
      </c>
      <c r="Q18" s="45" t="str">
        <f t="shared" si="12"/>
        <v/>
      </c>
    </row>
    <row r="19">
      <c r="A19" s="55">
        <f t="shared" si="1"/>
        <v>14</v>
      </c>
      <c r="B19" s="32" t="s">
        <v>640</v>
      </c>
      <c r="C19" s="56" t="s">
        <v>27</v>
      </c>
      <c r="D19" s="16">
        <f t="shared" si="2"/>
        <v>0.6428571429</v>
      </c>
      <c r="E19" s="45">
        <f t="shared" si="3"/>
        <v>0.6428571429</v>
      </c>
      <c r="F19" s="32" t="s">
        <v>627</v>
      </c>
      <c r="G19" s="56" t="str">
        <f t="shared" si="15"/>
        <v>Participant</v>
      </c>
      <c r="H19" s="16">
        <f t="shared" si="5"/>
        <v>0.4285714286</v>
      </c>
      <c r="I19" s="45">
        <f t="shared" si="6"/>
        <v>0.4285714286</v>
      </c>
      <c r="J19" s="32"/>
      <c r="K19" s="56" t="str">
        <f t="shared" si="7"/>
        <v/>
      </c>
      <c r="L19" s="16">
        <f t="shared" si="8"/>
        <v>0</v>
      </c>
      <c r="M19" s="45" t="str">
        <f t="shared" si="9"/>
        <v/>
      </c>
      <c r="N19" s="32"/>
      <c r="O19" s="56" t="str">
        <f t="shared" si="10"/>
        <v/>
      </c>
      <c r="P19" s="16">
        <f t="shared" si="11"/>
        <v>0</v>
      </c>
      <c r="Q19" s="45" t="str">
        <f t="shared" si="12"/>
        <v/>
      </c>
    </row>
    <row r="20">
      <c r="A20" s="55">
        <f t="shared" si="1"/>
        <v>15</v>
      </c>
      <c r="B20" s="32" t="s">
        <v>641</v>
      </c>
      <c r="C20" s="56" t="s">
        <v>29</v>
      </c>
      <c r="D20" s="16">
        <f t="shared" si="2"/>
        <v>0.6</v>
      </c>
      <c r="E20" s="45" t="str">
        <f t="shared" si="3"/>
        <v/>
      </c>
      <c r="F20" s="32" t="s">
        <v>642</v>
      </c>
      <c r="G20" s="65" t="s">
        <v>27</v>
      </c>
      <c r="H20" s="16">
        <f t="shared" si="5"/>
        <v>0.4666666667</v>
      </c>
      <c r="I20" s="45">
        <f t="shared" si="6"/>
        <v>0.4666666667</v>
      </c>
      <c r="J20" s="32"/>
      <c r="K20" s="56" t="str">
        <f t="shared" si="7"/>
        <v/>
      </c>
      <c r="L20" s="16">
        <f t="shared" si="8"/>
        <v>0</v>
      </c>
      <c r="M20" s="45" t="str">
        <f t="shared" si="9"/>
        <v/>
      </c>
      <c r="N20" s="32"/>
      <c r="O20" s="56" t="str">
        <f t="shared" si="10"/>
        <v/>
      </c>
      <c r="P20" s="16">
        <f t="shared" si="11"/>
        <v>0</v>
      </c>
      <c r="Q20" s="45" t="str">
        <f t="shared" si="12"/>
        <v/>
      </c>
    </row>
    <row r="21">
      <c r="A21" s="55">
        <f t="shared" si="1"/>
        <v>16</v>
      </c>
      <c r="B21" s="32" t="s">
        <v>643</v>
      </c>
      <c r="C21" s="56" t="s">
        <v>27</v>
      </c>
      <c r="D21" s="16">
        <f t="shared" si="2"/>
        <v>0.625</v>
      </c>
      <c r="E21" s="45">
        <f t="shared" si="3"/>
        <v>0.625</v>
      </c>
      <c r="F21" s="32" t="s">
        <v>644</v>
      </c>
      <c r="G21" s="65" t="s">
        <v>27</v>
      </c>
      <c r="H21" s="16">
        <f t="shared" si="5"/>
        <v>0.5</v>
      </c>
      <c r="I21" s="45">
        <f t="shared" si="6"/>
        <v>0.5</v>
      </c>
      <c r="J21" s="32"/>
      <c r="K21" s="56" t="str">
        <f t="shared" si="7"/>
        <v/>
      </c>
      <c r="L21" s="16">
        <f t="shared" si="8"/>
        <v>0</v>
      </c>
      <c r="M21" s="45" t="str">
        <f t="shared" si="9"/>
        <v/>
      </c>
      <c r="N21" s="32"/>
      <c r="O21" s="56" t="str">
        <f t="shared" si="10"/>
        <v/>
      </c>
      <c r="P21" s="16">
        <f t="shared" si="11"/>
        <v>0</v>
      </c>
      <c r="Q21" s="45" t="str">
        <f t="shared" si="12"/>
        <v/>
      </c>
    </row>
    <row r="22">
      <c r="A22" s="55">
        <f t="shared" si="1"/>
        <v>17</v>
      </c>
      <c r="B22" s="32" t="s">
        <v>628</v>
      </c>
      <c r="C22" s="65" t="s">
        <v>27</v>
      </c>
      <c r="D22" s="16">
        <f t="shared" si="2"/>
        <v>0.6470588235</v>
      </c>
      <c r="E22" s="45">
        <f t="shared" si="3"/>
        <v>0.6470588235</v>
      </c>
      <c r="F22" s="32" t="s">
        <v>645</v>
      </c>
      <c r="G22" s="56" t="str">
        <f t="shared" ref="G22:G34" si="16">IF(COUNTIF(F$56:I$81,F22), "Participant", "")</f>
        <v/>
      </c>
      <c r="H22" s="16">
        <f t="shared" si="5"/>
        <v>0.4705882353</v>
      </c>
      <c r="I22" s="45" t="str">
        <f t="shared" si="6"/>
        <v/>
      </c>
      <c r="J22" s="32"/>
      <c r="K22" s="56" t="str">
        <f t="shared" si="7"/>
        <v/>
      </c>
      <c r="L22" s="16">
        <f t="shared" si="8"/>
        <v>0</v>
      </c>
      <c r="M22" s="45" t="str">
        <f t="shared" si="9"/>
        <v/>
      </c>
      <c r="N22" s="32"/>
      <c r="O22" s="56" t="str">
        <f t="shared" si="10"/>
        <v/>
      </c>
      <c r="P22" s="16">
        <f t="shared" si="11"/>
        <v>0</v>
      </c>
      <c r="Q22" s="45" t="str">
        <f t="shared" si="12"/>
        <v/>
      </c>
    </row>
    <row r="23">
      <c r="A23" s="55">
        <f t="shared" si="1"/>
        <v>18</v>
      </c>
      <c r="B23" s="32" t="s">
        <v>630</v>
      </c>
      <c r="C23" s="56" t="s">
        <v>29</v>
      </c>
      <c r="D23" s="16">
        <f t="shared" si="2"/>
        <v>0.6111111111</v>
      </c>
      <c r="E23" s="45" t="str">
        <f t="shared" si="3"/>
        <v/>
      </c>
      <c r="F23" s="32" t="s">
        <v>39</v>
      </c>
      <c r="G23" s="56" t="str">
        <f t="shared" si="16"/>
        <v/>
      </c>
      <c r="H23" s="16">
        <f t="shared" si="5"/>
        <v>0.4444444444</v>
      </c>
      <c r="I23" s="45" t="str">
        <f t="shared" si="6"/>
        <v/>
      </c>
      <c r="J23" s="32"/>
      <c r="K23" s="56" t="str">
        <f t="shared" si="7"/>
        <v/>
      </c>
      <c r="L23" s="16">
        <f t="shared" si="8"/>
        <v>0</v>
      </c>
      <c r="M23" s="45" t="str">
        <f t="shared" si="9"/>
        <v/>
      </c>
      <c r="N23" s="32"/>
      <c r="O23" s="56" t="str">
        <f t="shared" si="10"/>
        <v/>
      </c>
      <c r="P23" s="16">
        <f t="shared" si="11"/>
        <v>0</v>
      </c>
      <c r="Q23" s="45" t="str">
        <f t="shared" si="12"/>
        <v/>
      </c>
    </row>
    <row r="24">
      <c r="A24" s="55">
        <f t="shared" si="1"/>
        <v>19</v>
      </c>
      <c r="B24" s="32" t="s">
        <v>634</v>
      </c>
      <c r="C24" s="65" t="s">
        <v>27</v>
      </c>
      <c r="D24" s="16">
        <f t="shared" si="2"/>
        <v>0.6315789474</v>
      </c>
      <c r="E24" s="45">
        <f t="shared" si="3"/>
        <v>0.6315789474</v>
      </c>
      <c r="F24" s="32" t="s">
        <v>158</v>
      </c>
      <c r="G24" s="56" t="str">
        <f t="shared" si="16"/>
        <v/>
      </c>
      <c r="H24" s="16">
        <f t="shared" si="5"/>
        <v>0.4210526316</v>
      </c>
      <c r="I24" s="45" t="str">
        <f t="shared" si="6"/>
        <v/>
      </c>
      <c r="J24" s="32"/>
      <c r="K24" s="56" t="str">
        <f t="shared" si="7"/>
        <v/>
      </c>
      <c r="L24" s="16">
        <f t="shared" si="8"/>
        <v>0</v>
      </c>
      <c r="M24" s="45" t="str">
        <f t="shared" si="9"/>
        <v/>
      </c>
      <c r="N24" s="32"/>
      <c r="O24" s="56" t="str">
        <f t="shared" si="10"/>
        <v/>
      </c>
      <c r="P24" s="16">
        <f t="shared" si="11"/>
        <v>0</v>
      </c>
      <c r="Q24" s="45" t="str">
        <f t="shared" si="12"/>
        <v/>
      </c>
    </row>
    <row r="25">
      <c r="A25" s="55">
        <f t="shared" si="1"/>
        <v>20</v>
      </c>
      <c r="B25" s="32" t="s">
        <v>624</v>
      </c>
      <c r="C25" s="56" t="s">
        <v>29</v>
      </c>
      <c r="D25" s="16">
        <f t="shared" si="2"/>
        <v>0.6</v>
      </c>
      <c r="E25" s="45" t="str">
        <f t="shared" si="3"/>
        <v/>
      </c>
      <c r="F25" s="32" t="s">
        <v>170</v>
      </c>
      <c r="G25" s="56" t="str">
        <f t="shared" si="16"/>
        <v>Participant</v>
      </c>
      <c r="H25" s="16">
        <f t="shared" si="5"/>
        <v>0.45</v>
      </c>
      <c r="I25" s="45">
        <f t="shared" si="6"/>
        <v>0.45</v>
      </c>
      <c r="J25" s="32"/>
      <c r="K25" s="56" t="str">
        <f t="shared" si="7"/>
        <v/>
      </c>
      <c r="L25" s="16">
        <f t="shared" si="8"/>
        <v>0</v>
      </c>
      <c r="M25" s="45" t="str">
        <f t="shared" si="9"/>
        <v/>
      </c>
      <c r="N25" s="32"/>
      <c r="O25" s="56" t="str">
        <f t="shared" si="10"/>
        <v/>
      </c>
      <c r="P25" s="16">
        <f t="shared" si="11"/>
        <v>0</v>
      </c>
      <c r="Q25" s="45" t="str">
        <f t="shared" si="12"/>
        <v/>
      </c>
    </row>
    <row r="26">
      <c r="A26" s="55">
        <f t="shared" si="1"/>
        <v>21</v>
      </c>
      <c r="B26" s="32" t="s">
        <v>636</v>
      </c>
      <c r="C26" s="56" t="s">
        <v>29</v>
      </c>
      <c r="D26" s="16">
        <f t="shared" si="2"/>
        <v>0.5714285714</v>
      </c>
      <c r="E26" s="45" t="str">
        <f t="shared" si="3"/>
        <v/>
      </c>
      <c r="F26" s="32" t="s">
        <v>646</v>
      </c>
      <c r="G26" s="56" t="str">
        <f t="shared" si="16"/>
        <v/>
      </c>
      <c r="H26" s="16">
        <f t="shared" si="5"/>
        <v>0.4285714286</v>
      </c>
      <c r="I26" s="45" t="str">
        <f t="shared" si="6"/>
        <v/>
      </c>
      <c r="J26" s="32"/>
      <c r="K26" s="56" t="str">
        <f t="shared" si="7"/>
        <v/>
      </c>
      <c r="L26" s="16">
        <f t="shared" si="8"/>
        <v>0</v>
      </c>
      <c r="M26" s="45" t="str">
        <f t="shared" si="9"/>
        <v/>
      </c>
      <c r="N26" s="32"/>
      <c r="O26" s="56" t="str">
        <f t="shared" si="10"/>
        <v/>
      </c>
      <c r="P26" s="16">
        <f t="shared" si="11"/>
        <v>0</v>
      </c>
      <c r="Q26" s="45" t="str">
        <f t="shared" si="12"/>
        <v/>
      </c>
    </row>
    <row r="27">
      <c r="A27" s="55">
        <f t="shared" si="1"/>
        <v>22</v>
      </c>
      <c r="B27" s="32" t="s">
        <v>647</v>
      </c>
      <c r="C27" s="65" t="s">
        <v>27</v>
      </c>
      <c r="D27" s="16">
        <f t="shared" si="2"/>
        <v>0.5909090909</v>
      </c>
      <c r="E27" s="45">
        <f t="shared" si="3"/>
        <v>0.5909090909</v>
      </c>
      <c r="F27" s="32" t="s">
        <v>648</v>
      </c>
      <c r="G27" s="56" t="str">
        <f t="shared" si="16"/>
        <v/>
      </c>
      <c r="H27" s="16">
        <f t="shared" si="5"/>
        <v>0.4090909091</v>
      </c>
      <c r="I27" s="45" t="str">
        <f t="shared" si="6"/>
        <v/>
      </c>
      <c r="J27" s="32"/>
      <c r="K27" s="56" t="str">
        <f t="shared" si="7"/>
        <v/>
      </c>
      <c r="L27" s="16">
        <f t="shared" si="8"/>
        <v>0</v>
      </c>
      <c r="M27" s="45" t="str">
        <f t="shared" si="9"/>
        <v/>
      </c>
      <c r="N27" s="32"/>
      <c r="O27" s="56" t="str">
        <f t="shared" si="10"/>
        <v/>
      </c>
      <c r="P27" s="16">
        <f t="shared" si="11"/>
        <v>0</v>
      </c>
      <c r="Q27" s="45" t="str">
        <f t="shared" si="12"/>
        <v/>
      </c>
    </row>
    <row r="28">
      <c r="A28" s="55">
        <f t="shared" si="1"/>
        <v>23</v>
      </c>
      <c r="B28" s="32" t="s">
        <v>106</v>
      </c>
      <c r="C28" s="56" t="s">
        <v>29</v>
      </c>
      <c r="D28" s="16">
        <f t="shared" si="2"/>
        <v>0.5652173913</v>
      </c>
      <c r="E28" s="45" t="str">
        <f t="shared" si="3"/>
        <v/>
      </c>
      <c r="F28" s="32" t="s">
        <v>649</v>
      </c>
      <c r="G28" s="56" t="str">
        <f t="shared" si="16"/>
        <v/>
      </c>
      <c r="H28" s="16">
        <f t="shared" si="5"/>
        <v>0.3913043478</v>
      </c>
      <c r="I28" s="45" t="str">
        <f t="shared" si="6"/>
        <v/>
      </c>
      <c r="J28" s="32"/>
      <c r="K28" s="56" t="str">
        <f t="shared" si="7"/>
        <v/>
      </c>
      <c r="L28" s="16">
        <f t="shared" si="8"/>
        <v>0</v>
      </c>
      <c r="M28" s="45" t="str">
        <f t="shared" si="9"/>
        <v/>
      </c>
      <c r="N28" s="32"/>
      <c r="O28" s="56" t="str">
        <f t="shared" si="10"/>
        <v/>
      </c>
      <c r="P28" s="16">
        <f t="shared" si="11"/>
        <v>0</v>
      </c>
      <c r="Q28" s="45" t="str">
        <f t="shared" si="12"/>
        <v/>
      </c>
    </row>
    <row r="29">
      <c r="A29" s="55">
        <f t="shared" si="1"/>
        <v>24</v>
      </c>
      <c r="B29" s="32" t="s">
        <v>650</v>
      </c>
      <c r="C29" s="56" t="s">
        <v>27</v>
      </c>
      <c r="D29" s="16">
        <f t="shared" si="2"/>
        <v>0.5833333333</v>
      </c>
      <c r="E29" s="45">
        <f t="shared" si="3"/>
        <v>0.5833333333</v>
      </c>
      <c r="F29" s="32" t="s">
        <v>651</v>
      </c>
      <c r="G29" s="56" t="str">
        <f t="shared" si="16"/>
        <v/>
      </c>
      <c r="H29" s="16">
        <f t="shared" si="5"/>
        <v>0.375</v>
      </c>
      <c r="I29" s="45" t="str">
        <f t="shared" si="6"/>
        <v/>
      </c>
      <c r="J29" s="32"/>
      <c r="K29" s="56" t="str">
        <f t="shared" si="7"/>
        <v/>
      </c>
      <c r="L29" s="16">
        <f t="shared" si="8"/>
        <v>0</v>
      </c>
      <c r="M29" s="45" t="str">
        <f t="shared" si="9"/>
        <v/>
      </c>
      <c r="N29" s="32"/>
      <c r="O29" s="56" t="str">
        <f t="shared" si="10"/>
        <v/>
      </c>
      <c r="P29" s="16">
        <f t="shared" si="11"/>
        <v>0</v>
      </c>
      <c r="Q29" s="45" t="str">
        <f t="shared" si="12"/>
        <v/>
      </c>
    </row>
    <row r="30">
      <c r="A30" s="55">
        <f t="shared" si="1"/>
        <v>25</v>
      </c>
      <c r="B30" s="32" t="s">
        <v>632</v>
      </c>
      <c r="C30" s="56" t="s">
        <v>29</v>
      </c>
      <c r="D30" s="16">
        <f t="shared" si="2"/>
        <v>0.56</v>
      </c>
      <c r="E30" s="45" t="str">
        <f t="shared" si="3"/>
        <v/>
      </c>
      <c r="F30" s="32" t="s">
        <v>652</v>
      </c>
      <c r="G30" s="56" t="str">
        <f t="shared" si="16"/>
        <v/>
      </c>
      <c r="H30" s="16">
        <f t="shared" si="5"/>
        <v>0.36</v>
      </c>
      <c r="I30" s="45" t="str">
        <f t="shared" si="6"/>
        <v/>
      </c>
      <c r="J30" s="32"/>
      <c r="K30" s="56" t="str">
        <f t="shared" si="7"/>
        <v/>
      </c>
      <c r="L30" s="16">
        <f t="shared" si="8"/>
        <v>0</v>
      </c>
      <c r="M30" s="45" t="str">
        <f t="shared" si="9"/>
        <v/>
      </c>
      <c r="N30" s="32"/>
      <c r="O30" s="56" t="str">
        <f t="shared" si="10"/>
        <v/>
      </c>
      <c r="P30" s="16">
        <f t="shared" si="11"/>
        <v>0</v>
      </c>
      <c r="Q30" s="45" t="str">
        <f t="shared" si="12"/>
        <v/>
      </c>
    </row>
    <row r="31">
      <c r="A31" s="55">
        <f t="shared" si="1"/>
        <v>26</v>
      </c>
      <c r="B31" s="32" t="s">
        <v>653</v>
      </c>
      <c r="C31" s="56" t="s">
        <v>27</v>
      </c>
      <c r="D31" s="16">
        <f t="shared" si="2"/>
        <v>0.5769230769</v>
      </c>
      <c r="E31" s="45">
        <f t="shared" si="3"/>
        <v>0.5769230769</v>
      </c>
      <c r="F31" s="32" t="s">
        <v>654</v>
      </c>
      <c r="G31" s="56" t="str">
        <f t="shared" si="16"/>
        <v/>
      </c>
      <c r="H31" s="16">
        <f t="shared" si="5"/>
        <v>0.3461538462</v>
      </c>
      <c r="I31" s="45" t="str">
        <f t="shared" si="6"/>
        <v/>
      </c>
      <c r="J31" s="32"/>
      <c r="K31" s="56" t="str">
        <f t="shared" si="7"/>
        <v/>
      </c>
      <c r="L31" s="16">
        <f t="shared" si="8"/>
        <v>0</v>
      </c>
      <c r="M31" s="45" t="str">
        <f t="shared" si="9"/>
        <v/>
      </c>
      <c r="N31" s="32"/>
      <c r="O31" s="56" t="str">
        <f t="shared" si="10"/>
        <v/>
      </c>
      <c r="P31" s="16">
        <f t="shared" si="11"/>
        <v>0</v>
      </c>
      <c r="Q31" s="45" t="str">
        <f t="shared" si="12"/>
        <v/>
      </c>
    </row>
    <row r="32">
      <c r="A32" s="55">
        <f t="shared" si="1"/>
        <v>27</v>
      </c>
      <c r="B32" s="32" t="s">
        <v>73</v>
      </c>
      <c r="C32" s="56" t="s">
        <v>29</v>
      </c>
      <c r="D32" s="16">
        <f t="shared" si="2"/>
        <v>0.5555555556</v>
      </c>
      <c r="E32" s="45" t="str">
        <f t="shared" si="3"/>
        <v/>
      </c>
      <c r="F32" s="32" t="s">
        <v>565</v>
      </c>
      <c r="G32" s="56" t="str">
        <f t="shared" si="16"/>
        <v/>
      </c>
      <c r="H32" s="16">
        <f t="shared" si="5"/>
        <v>0.3333333333</v>
      </c>
      <c r="I32" s="45" t="str">
        <f t="shared" si="6"/>
        <v/>
      </c>
      <c r="J32" s="32"/>
      <c r="K32" s="56" t="str">
        <f t="shared" si="7"/>
        <v/>
      </c>
      <c r="L32" s="16">
        <f t="shared" si="8"/>
        <v>0</v>
      </c>
      <c r="M32" s="45" t="str">
        <f t="shared" si="9"/>
        <v/>
      </c>
      <c r="N32" s="32"/>
      <c r="O32" s="56" t="str">
        <f t="shared" si="10"/>
        <v/>
      </c>
      <c r="P32" s="16">
        <f t="shared" si="11"/>
        <v>0</v>
      </c>
      <c r="Q32" s="45" t="str">
        <f t="shared" si="12"/>
        <v/>
      </c>
    </row>
    <row r="33">
      <c r="A33" s="55">
        <f t="shared" si="1"/>
        <v>28</v>
      </c>
      <c r="B33" s="32" t="s">
        <v>655</v>
      </c>
      <c r="C33" s="56" t="s">
        <v>27</v>
      </c>
      <c r="D33" s="16">
        <f t="shared" si="2"/>
        <v>0.5714285714</v>
      </c>
      <c r="E33" s="45">
        <f t="shared" si="3"/>
        <v>0.5714285714</v>
      </c>
      <c r="F33" s="32" t="s">
        <v>540</v>
      </c>
      <c r="G33" s="56" t="str">
        <f t="shared" si="16"/>
        <v/>
      </c>
      <c r="H33" s="16">
        <f t="shared" si="5"/>
        <v>0.3214285714</v>
      </c>
      <c r="I33" s="45" t="str">
        <f t="shared" si="6"/>
        <v/>
      </c>
      <c r="J33" s="32"/>
      <c r="K33" s="56" t="str">
        <f t="shared" si="7"/>
        <v/>
      </c>
      <c r="L33" s="16">
        <f t="shared" si="8"/>
        <v>0</v>
      </c>
      <c r="M33" s="45" t="str">
        <f t="shared" si="9"/>
        <v/>
      </c>
      <c r="N33" s="32"/>
      <c r="O33" s="56" t="str">
        <f t="shared" si="10"/>
        <v/>
      </c>
      <c r="P33" s="16">
        <f t="shared" si="11"/>
        <v>0</v>
      </c>
      <c r="Q33" s="45" t="str">
        <f t="shared" si="12"/>
        <v/>
      </c>
    </row>
    <row r="34">
      <c r="A34" s="55">
        <f t="shared" si="1"/>
        <v>29</v>
      </c>
      <c r="B34" s="32" t="s">
        <v>638</v>
      </c>
      <c r="C34" s="56" t="s">
        <v>29</v>
      </c>
      <c r="D34" s="16">
        <f t="shared" si="2"/>
        <v>0.5517241379</v>
      </c>
      <c r="E34" s="45" t="str">
        <f t="shared" si="3"/>
        <v/>
      </c>
      <c r="F34" s="32" t="s">
        <v>316</v>
      </c>
      <c r="G34" s="56" t="str">
        <f t="shared" si="16"/>
        <v/>
      </c>
      <c r="H34" s="16">
        <f t="shared" si="5"/>
        <v>0.3103448276</v>
      </c>
      <c r="I34" s="45" t="str">
        <f t="shared" si="6"/>
        <v/>
      </c>
      <c r="J34" s="32"/>
      <c r="K34" s="56" t="str">
        <f t="shared" si="7"/>
        <v/>
      </c>
      <c r="L34" s="16">
        <f t="shared" si="8"/>
        <v>0</v>
      </c>
      <c r="M34" s="45" t="str">
        <f t="shared" si="9"/>
        <v/>
      </c>
      <c r="N34" s="32"/>
      <c r="O34" s="56" t="str">
        <f t="shared" si="10"/>
        <v/>
      </c>
      <c r="P34" s="16">
        <f t="shared" si="11"/>
        <v>0</v>
      </c>
      <c r="Q34" s="45" t="str">
        <f t="shared" si="12"/>
        <v/>
      </c>
    </row>
    <row r="35">
      <c r="A35" s="55">
        <f t="shared" si="1"/>
        <v>30</v>
      </c>
      <c r="B35" s="32" t="s">
        <v>644</v>
      </c>
      <c r="C35" s="65" t="s">
        <v>27</v>
      </c>
      <c r="D35" s="16">
        <f t="shared" si="2"/>
        <v>0.5666666667</v>
      </c>
      <c r="E35" s="45">
        <f t="shared" si="3"/>
        <v>0.5666666667</v>
      </c>
      <c r="F35" s="32" t="s">
        <v>656</v>
      </c>
      <c r="G35" s="65" t="s">
        <v>27</v>
      </c>
      <c r="H35" s="16">
        <f t="shared" si="5"/>
        <v>0.3333333333</v>
      </c>
      <c r="I35" s="45">
        <f t="shared" si="6"/>
        <v>0.3333333333</v>
      </c>
      <c r="J35" s="32"/>
      <c r="K35" s="56" t="str">
        <f t="shared" si="7"/>
        <v/>
      </c>
      <c r="L35" s="16">
        <f t="shared" si="8"/>
        <v>0</v>
      </c>
      <c r="M35" s="45" t="str">
        <f t="shared" si="9"/>
        <v/>
      </c>
      <c r="N35" s="32"/>
      <c r="O35" s="56" t="str">
        <f t="shared" si="10"/>
        <v/>
      </c>
      <c r="P35" s="16">
        <f t="shared" si="11"/>
        <v>0</v>
      </c>
      <c r="Q35" s="45" t="str">
        <f t="shared" si="12"/>
        <v/>
      </c>
    </row>
    <row r="36">
      <c r="A36" s="55">
        <f t="shared" si="1"/>
        <v>31</v>
      </c>
      <c r="B36" s="32" t="s">
        <v>626</v>
      </c>
      <c r="C36" s="56" t="s">
        <v>29</v>
      </c>
      <c r="D36" s="16">
        <f t="shared" si="2"/>
        <v>0.5483870968</v>
      </c>
      <c r="E36" s="45" t="str">
        <f t="shared" si="3"/>
        <v/>
      </c>
      <c r="F36" s="32" t="s">
        <v>156</v>
      </c>
      <c r="G36" s="56" t="str">
        <f>IF(COUNTIF(F$56:I$81,F36), "Participant", "")</f>
        <v/>
      </c>
      <c r="H36" s="16">
        <f t="shared" si="5"/>
        <v>0.3225806452</v>
      </c>
      <c r="I36" s="45" t="str">
        <f t="shared" si="6"/>
        <v/>
      </c>
      <c r="J36" s="32"/>
      <c r="K36" s="56" t="str">
        <f t="shared" si="7"/>
        <v/>
      </c>
      <c r="L36" s="16">
        <f t="shared" si="8"/>
        <v>0</v>
      </c>
      <c r="M36" s="45" t="str">
        <f t="shared" si="9"/>
        <v/>
      </c>
      <c r="N36" s="32"/>
      <c r="O36" s="56" t="str">
        <f t="shared" si="10"/>
        <v/>
      </c>
      <c r="P36" s="16">
        <f t="shared" si="11"/>
        <v>0</v>
      </c>
      <c r="Q36" s="45" t="str">
        <f t="shared" si="12"/>
        <v/>
      </c>
    </row>
    <row r="37">
      <c r="A37" s="55">
        <f t="shared" si="1"/>
        <v>32</v>
      </c>
      <c r="B37" s="32" t="s">
        <v>657</v>
      </c>
      <c r="C37" s="56" t="s">
        <v>29</v>
      </c>
      <c r="D37" s="16">
        <f t="shared" si="2"/>
        <v>0.53125</v>
      </c>
      <c r="E37" s="45" t="str">
        <f t="shared" si="3"/>
        <v/>
      </c>
      <c r="F37" s="32" t="s">
        <v>658</v>
      </c>
      <c r="G37" s="65" t="s">
        <v>27</v>
      </c>
      <c r="H37" s="16">
        <f t="shared" si="5"/>
        <v>0.34375</v>
      </c>
      <c r="I37" s="45">
        <f t="shared" si="6"/>
        <v>0.34375</v>
      </c>
      <c r="J37" s="32"/>
      <c r="K37" s="56" t="str">
        <f t="shared" si="7"/>
        <v/>
      </c>
      <c r="L37" s="16">
        <f t="shared" si="8"/>
        <v>0</v>
      </c>
      <c r="M37" s="45" t="str">
        <f t="shared" si="9"/>
        <v/>
      </c>
      <c r="N37" s="32"/>
      <c r="O37" s="56" t="str">
        <f t="shared" si="10"/>
        <v/>
      </c>
      <c r="P37" s="16">
        <f t="shared" si="11"/>
        <v>0</v>
      </c>
      <c r="Q37" s="45" t="str">
        <f t="shared" si="12"/>
        <v/>
      </c>
    </row>
    <row r="38">
      <c r="A38" s="55">
        <f t="shared" si="1"/>
        <v>33</v>
      </c>
      <c r="B38" s="32" t="s">
        <v>195</v>
      </c>
      <c r="C38" s="65" t="s">
        <v>27</v>
      </c>
      <c r="D38" s="16">
        <f t="shared" si="2"/>
        <v>0.5454545455</v>
      </c>
      <c r="E38" s="45">
        <f t="shared" si="3"/>
        <v>0.5454545455</v>
      </c>
      <c r="F38" s="32" t="s">
        <v>301</v>
      </c>
      <c r="G38" s="56" t="str">
        <f t="shared" ref="G38:G39" si="17">IF(COUNTIF(F$56:I$81,F38), "Participant", "")</f>
        <v/>
      </c>
      <c r="H38" s="16">
        <f t="shared" si="5"/>
        <v>0.3333333333</v>
      </c>
      <c r="I38" s="45" t="str">
        <f t="shared" si="6"/>
        <v/>
      </c>
      <c r="J38" s="32"/>
      <c r="K38" s="56" t="str">
        <f t="shared" si="7"/>
        <v/>
      </c>
      <c r="L38" s="16">
        <f t="shared" si="8"/>
        <v>0</v>
      </c>
      <c r="M38" s="45" t="str">
        <f t="shared" si="9"/>
        <v/>
      </c>
      <c r="N38" s="32"/>
      <c r="O38" s="56" t="str">
        <f t="shared" si="10"/>
        <v/>
      </c>
      <c r="P38" s="16">
        <f t="shared" si="11"/>
        <v>0</v>
      </c>
      <c r="Q38" s="45" t="str">
        <f t="shared" si="12"/>
        <v/>
      </c>
    </row>
    <row r="39">
      <c r="A39" s="55">
        <f t="shared" si="1"/>
        <v>34</v>
      </c>
      <c r="B39" s="32" t="s">
        <v>432</v>
      </c>
      <c r="C39" s="56" t="s">
        <v>29</v>
      </c>
      <c r="D39" s="16">
        <f t="shared" si="2"/>
        <v>0.5294117647</v>
      </c>
      <c r="E39" s="45" t="str">
        <f t="shared" si="3"/>
        <v/>
      </c>
      <c r="F39" s="32" t="s">
        <v>659</v>
      </c>
      <c r="G39" s="56" t="str">
        <f t="shared" si="17"/>
        <v/>
      </c>
      <c r="H39" s="16">
        <f t="shared" si="5"/>
        <v>0.3235294118</v>
      </c>
      <c r="I39" s="45" t="str">
        <f t="shared" si="6"/>
        <v/>
      </c>
      <c r="J39" s="32"/>
      <c r="K39" s="56" t="str">
        <f t="shared" si="7"/>
        <v/>
      </c>
      <c r="L39" s="16">
        <f t="shared" si="8"/>
        <v>0</v>
      </c>
      <c r="M39" s="45" t="str">
        <f t="shared" si="9"/>
        <v/>
      </c>
      <c r="N39" s="32"/>
      <c r="O39" s="56" t="str">
        <f t="shared" si="10"/>
        <v/>
      </c>
      <c r="P39" s="16">
        <f t="shared" si="11"/>
        <v>0</v>
      </c>
      <c r="Q39" s="45" t="str">
        <f t="shared" si="12"/>
        <v/>
      </c>
    </row>
    <row r="40">
      <c r="A40" s="55">
        <f t="shared" si="1"/>
        <v>35</v>
      </c>
      <c r="B40" s="32" t="s">
        <v>660</v>
      </c>
      <c r="C40" s="56" t="s">
        <v>29</v>
      </c>
      <c r="D40" s="16">
        <f t="shared" si="2"/>
        <v>0.5142857143</v>
      </c>
      <c r="E40" s="45" t="str">
        <f t="shared" si="3"/>
        <v/>
      </c>
      <c r="F40" s="32" t="s">
        <v>661</v>
      </c>
      <c r="G40" s="65" t="s">
        <v>27</v>
      </c>
      <c r="H40" s="16">
        <f t="shared" si="5"/>
        <v>0.3428571429</v>
      </c>
      <c r="I40" s="45">
        <f t="shared" si="6"/>
        <v>0.3428571429</v>
      </c>
      <c r="J40" s="32"/>
      <c r="K40" s="56" t="str">
        <f t="shared" si="7"/>
        <v/>
      </c>
      <c r="L40" s="16">
        <f t="shared" si="8"/>
        <v>0</v>
      </c>
      <c r="M40" s="45" t="str">
        <f t="shared" si="9"/>
        <v/>
      </c>
      <c r="N40" s="32"/>
      <c r="O40" s="56" t="str">
        <f t="shared" si="10"/>
        <v/>
      </c>
      <c r="P40" s="16">
        <f t="shared" si="11"/>
        <v>0</v>
      </c>
      <c r="Q40" s="45" t="str">
        <f t="shared" si="12"/>
        <v/>
      </c>
    </row>
    <row r="41">
      <c r="A41" s="55">
        <f t="shared" si="1"/>
        <v>36</v>
      </c>
      <c r="B41" s="32" t="s">
        <v>662</v>
      </c>
      <c r="C41" s="65" t="s">
        <v>27</v>
      </c>
      <c r="D41" s="16">
        <f t="shared" si="2"/>
        <v>0.5277777778</v>
      </c>
      <c r="E41" s="45">
        <f t="shared" si="3"/>
        <v>0.5277777778</v>
      </c>
      <c r="F41" s="32" t="s">
        <v>663</v>
      </c>
      <c r="G41" s="56" t="str">
        <f t="shared" ref="G41:G52" si="18">IF(COUNTIF(F$56:I$81,F41), "Participant", "")</f>
        <v/>
      </c>
      <c r="H41" s="16">
        <f t="shared" si="5"/>
        <v>0.3333333333</v>
      </c>
      <c r="I41" s="45" t="str">
        <f t="shared" si="6"/>
        <v/>
      </c>
      <c r="J41" s="32"/>
      <c r="K41" s="56" t="str">
        <f t="shared" si="7"/>
        <v/>
      </c>
      <c r="L41" s="16">
        <f t="shared" si="8"/>
        <v>0</v>
      </c>
      <c r="M41" s="45" t="str">
        <f t="shared" si="9"/>
        <v/>
      </c>
      <c r="N41" s="32"/>
      <c r="O41" s="56" t="str">
        <f t="shared" si="10"/>
        <v/>
      </c>
      <c r="P41" s="16">
        <f t="shared" si="11"/>
        <v>0</v>
      </c>
      <c r="Q41" s="45" t="str">
        <f t="shared" si="12"/>
        <v/>
      </c>
    </row>
    <row r="42">
      <c r="A42" s="55">
        <f t="shared" si="1"/>
        <v>37</v>
      </c>
      <c r="B42" s="32" t="s">
        <v>664</v>
      </c>
      <c r="C42" s="56" t="s">
        <v>27</v>
      </c>
      <c r="D42" s="16">
        <f t="shared" si="2"/>
        <v>0.5405405405</v>
      </c>
      <c r="E42" s="45">
        <f t="shared" si="3"/>
        <v>0.5405405405</v>
      </c>
      <c r="F42" s="32" t="s">
        <v>441</v>
      </c>
      <c r="G42" s="56" t="str">
        <f t="shared" si="18"/>
        <v/>
      </c>
      <c r="H42" s="16">
        <f t="shared" si="5"/>
        <v>0.3243243243</v>
      </c>
      <c r="I42" s="45" t="str">
        <f t="shared" si="6"/>
        <v/>
      </c>
      <c r="J42" s="32"/>
      <c r="K42" s="56" t="str">
        <f t="shared" si="7"/>
        <v/>
      </c>
      <c r="L42" s="16">
        <f t="shared" si="8"/>
        <v>0</v>
      </c>
      <c r="M42" s="45" t="str">
        <f t="shared" si="9"/>
        <v/>
      </c>
      <c r="N42" s="32"/>
      <c r="O42" s="56" t="str">
        <f t="shared" si="10"/>
        <v/>
      </c>
      <c r="P42" s="16">
        <f t="shared" si="11"/>
        <v>0</v>
      </c>
      <c r="Q42" s="45" t="str">
        <f t="shared" si="12"/>
        <v/>
      </c>
    </row>
    <row r="43">
      <c r="A43" s="55">
        <f t="shared" si="1"/>
        <v>38</v>
      </c>
      <c r="B43" s="32" t="s">
        <v>642</v>
      </c>
      <c r="C43" s="65" t="s">
        <v>27</v>
      </c>
      <c r="D43" s="16">
        <f t="shared" si="2"/>
        <v>0.5526315789</v>
      </c>
      <c r="E43" s="45">
        <f t="shared" si="3"/>
        <v>0.5526315789</v>
      </c>
      <c r="F43" s="32" t="s">
        <v>665</v>
      </c>
      <c r="G43" s="56" t="str">
        <f t="shared" si="18"/>
        <v/>
      </c>
      <c r="H43" s="16">
        <f t="shared" si="5"/>
        <v>0.3157894737</v>
      </c>
      <c r="I43" s="45" t="str">
        <f t="shared" si="6"/>
        <v/>
      </c>
      <c r="J43" s="32"/>
      <c r="K43" s="56" t="str">
        <f t="shared" si="7"/>
        <v/>
      </c>
      <c r="L43" s="16">
        <f t="shared" si="8"/>
        <v>0</v>
      </c>
      <c r="M43" s="45" t="str">
        <f t="shared" si="9"/>
        <v/>
      </c>
      <c r="N43" s="32"/>
      <c r="O43" s="56" t="str">
        <f t="shared" si="10"/>
        <v/>
      </c>
      <c r="P43" s="16">
        <f t="shared" si="11"/>
        <v>0</v>
      </c>
      <c r="Q43" s="45" t="str">
        <f t="shared" si="12"/>
        <v/>
      </c>
    </row>
    <row r="44">
      <c r="A44" s="55">
        <f t="shared" si="1"/>
        <v>39</v>
      </c>
      <c r="B44" s="32" t="s">
        <v>666</v>
      </c>
      <c r="C44" s="56" t="s">
        <v>29</v>
      </c>
      <c r="D44" s="16">
        <f t="shared" si="2"/>
        <v>0.5384615385</v>
      </c>
      <c r="E44" s="45" t="str">
        <f t="shared" si="3"/>
        <v/>
      </c>
      <c r="F44" s="32" t="s">
        <v>625</v>
      </c>
      <c r="G44" s="56" t="str">
        <f t="shared" si="18"/>
        <v>Participant</v>
      </c>
      <c r="H44" s="16">
        <f t="shared" si="5"/>
        <v>0.3333333333</v>
      </c>
      <c r="I44" s="45">
        <f t="shared" si="6"/>
        <v>0.3333333333</v>
      </c>
      <c r="J44" s="32"/>
      <c r="K44" s="56" t="str">
        <f t="shared" si="7"/>
        <v/>
      </c>
      <c r="L44" s="16">
        <f t="shared" si="8"/>
        <v>0</v>
      </c>
      <c r="M44" s="45" t="str">
        <f t="shared" si="9"/>
        <v/>
      </c>
      <c r="N44" s="32"/>
      <c r="O44" s="56" t="str">
        <f t="shared" si="10"/>
        <v/>
      </c>
      <c r="P44" s="16">
        <f t="shared" si="11"/>
        <v>0</v>
      </c>
      <c r="Q44" s="45" t="str">
        <f t="shared" si="12"/>
        <v/>
      </c>
    </row>
    <row r="45">
      <c r="A45" s="55">
        <f t="shared" si="1"/>
        <v>40</v>
      </c>
      <c r="B45" s="32" t="s">
        <v>667</v>
      </c>
      <c r="C45" s="56" t="s">
        <v>29</v>
      </c>
      <c r="D45" s="16">
        <f t="shared" si="2"/>
        <v>0.525</v>
      </c>
      <c r="E45" s="45" t="str">
        <f t="shared" si="3"/>
        <v/>
      </c>
      <c r="F45" s="32" t="s">
        <v>97</v>
      </c>
      <c r="G45" s="56" t="str">
        <f t="shared" si="18"/>
        <v/>
      </c>
      <c r="H45" s="16">
        <f t="shared" si="5"/>
        <v>0.325</v>
      </c>
      <c r="I45" s="45" t="str">
        <f t="shared" si="6"/>
        <v/>
      </c>
      <c r="J45" s="32"/>
      <c r="K45" s="56" t="str">
        <f t="shared" si="7"/>
        <v/>
      </c>
      <c r="L45" s="16">
        <f t="shared" si="8"/>
        <v>0</v>
      </c>
      <c r="M45" s="45" t="str">
        <f t="shared" si="9"/>
        <v/>
      </c>
      <c r="N45" s="32"/>
      <c r="O45" s="56" t="str">
        <f t="shared" si="10"/>
        <v/>
      </c>
      <c r="P45" s="16">
        <f t="shared" si="11"/>
        <v>0</v>
      </c>
      <c r="Q45" s="45" t="str">
        <f t="shared" si="12"/>
        <v/>
      </c>
    </row>
    <row r="46">
      <c r="A46" s="55">
        <f t="shared" si="1"/>
        <v>41</v>
      </c>
      <c r="B46" s="32" t="s">
        <v>668</v>
      </c>
      <c r="C46" s="56" t="s">
        <v>29</v>
      </c>
      <c r="D46" s="16">
        <f t="shared" si="2"/>
        <v>0.512195122</v>
      </c>
      <c r="E46" s="45" t="str">
        <f t="shared" si="3"/>
        <v/>
      </c>
      <c r="F46" s="32" t="s">
        <v>269</v>
      </c>
      <c r="G46" s="56" t="str">
        <f t="shared" si="18"/>
        <v/>
      </c>
      <c r="H46" s="16">
        <f t="shared" si="5"/>
        <v>0.3170731707</v>
      </c>
      <c r="I46" s="45" t="str">
        <f t="shared" si="6"/>
        <v/>
      </c>
      <c r="J46" s="32"/>
      <c r="K46" s="56" t="str">
        <f t="shared" si="7"/>
        <v/>
      </c>
      <c r="L46" s="16">
        <f t="shared" si="8"/>
        <v>0</v>
      </c>
      <c r="M46" s="45" t="str">
        <f t="shared" si="9"/>
        <v/>
      </c>
      <c r="N46" s="32"/>
      <c r="O46" s="56" t="str">
        <f t="shared" si="10"/>
        <v/>
      </c>
      <c r="P46" s="16">
        <f t="shared" si="11"/>
        <v>0</v>
      </c>
      <c r="Q46" s="45" t="str">
        <f t="shared" si="12"/>
        <v/>
      </c>
    </row>
    <row r="47">
      <c r="A47" s="55">
        <f t="shared" si="1"/>
        <v>42</v>
      </c>
      <c r="B47" s="32" t="s">
        <v>645</v>
      </c>
      <c r="C47" s="56" t="s">
        <v>29</v>
      </c>
      <c r="D47" s="16">
        <f t="shared" si="2"/>
        <v>0.5</v>
      </c>
      <c r="E47" s="45" t="str">
        <f t="shared" si="3"/>
        <v/>
      </c>
      <c r="F47" s="32" t="s">
        <v>347</v>
      </c>
      <c r="G47" s="56" t="str">
        <f t="shared" si="18"/>
        <v/>
      </c>
      <c r="H47" s="16">
        <f t="shared" si="5"/>
        <v>0.3095238095</v>
      </c>
      <c r="I47" s="45" t="str">
        <f t="shared" si="6"/>
        <v/>
      </c>
      <c r="J47" s="32"/>
      <c r="K47" s="56" t="str">
        <f t="shared" si="7"/>
        <v/>
      </c>
      <c r="L47" s="16">
        <f t="shared" si="8"/>
        <v>0</v>
      </c>
      <c r="M47" s="45" t="str">
        <f t="shared" si="9"/>
        <v/>
      </c>
      <c r="N47" s="32"/>
      <c r="O47" s="56" t="str">
        <f t="shared" si="10"/>
        <v/>
      </c>
      <c r="P47" s="16">
        <f t="shared" si="11"/>
        <v>0</v>
      </c>
      <c r="Q47" s="45" t="str">
        <f t="shared" si="12"/>
        <v/>
      </c>
    </row>
    <row r="48">
      <c r="A48" s="55">
        <f t="shared" si="1"/>
        <v>43</v>
      </c>
      <c r="B48" s="32" t="s">
        <v>669</v>
      </c>
      <c r="C48" s="65" t="s">
        <v>27</v>
      </c>
      <c r="D48" s="16">
        <f t="shared" si="2"/>
        <v>0.511627907</v>
      </c>
      <c r="E48" s="45">
        <f t="shared" si="3"/>
        <v>0.511627907</v>
      </c>
      <c r="F48" s="32" t="s">
        <v>26</v>
      </c>
      <c r="G48" s="56" t="str">
        <f t="shared" si="18"/>
        <v/>
      </c>
      <c r="H48" s="16">
        <f t="shared" si="5"/>
        <v>0.3023255814</v>
      </c>
      <c r="I48" s="45" t="str">
        <f t="shared" si="6"/>
        <v/>
      </c>
      <c r="J48" s="32"/>
      <c r="K48" s="56" t="str">
        <f t="shared" si="7"/>
        <v/>
      </c>
      <c r="L48" s="16">
        <f t="shared" si="8"/>
        <v>0</v>
      </c>
      <c r="M48" s="45" t="str">
        <f t="shared" si="9"/>
        <v/>
      </c>
      <c r="N48" s="32"/>
      <c r="O48" s="56" t="str">
        <f t="shared" si="10"/>
        <v/>
      </c>
      <c r="P48" s="16">
        <f t="shared" si="11"/>
        <v>0</v>
      </c>
      <c r="Q48" s="45" t="str">
        <f t="shared" si="12"/>
        <v/>
      </c>
    </row>
    <row r="49">
      <c r="A49" s="55">
        <f t="shared" si="1"/>
        <v>44</v>
      </c>
      <c r="B49" s="32" t="s">
        <v>158</v>
      </c>
      <c r="C49" s="56" t="s">
        <v>29</v>
      </c>
      <c r="D49" s="16">
        <f t="shared" si="2"/>
        <v>0.5</v>
      </c>
      <c r="E49" s="45" t="str">
        <f t="shared" si="3"/>
        <v/>
      </c>
      <c r="F49" s="32" t="s">
        <v>670</v>
      </c>
      <c r="G49" s="56" t="str">
        <f t="shared" si="18"/>
        <v/>
      </c>
      <c r="H49" s="16">
        <f t="shared" si="5"/>
        <v>0.2954545455</v>
      </c>
      <c r="I49" s="45" t="str">
        <f t="shared" si="6"/>
        <v/>
      </c>
      <c r="J49" s="32"/>
      <c r="K49" s="56" t="str">
        <f t="shared" si="7"/>
        <v/>
      </c>
      <c r="L49" s="16">
        <f t="shared" si="8"/>
        <v>0</v>
      </c>
      <c r="M49" s="45" t="str">
        <f t="shared" si="9"/>
        <v/>
      </c>
      <c r="N49" s="32"/>
      <c r="O49" s="56" t="str">
        <f t="shared" si="10"/>
        <v/>
      </c>
      <c r="P49" s="16">
        <f t="shared" si="11"/>
        <v>0</v>
      </c>
      <c r="Q49" s="45" t="str">
        <f t="shared" si="12"/>
        <v/>
      </c>
    </row>
    <row r="50">
      <c r="A50" s="55">
        <f t="shared" si="1"/>
        <v>45</v>
      </c>
      <c r="B50" s="32" t="s">
        <v>39</v>
      </c>
      <c r="C50" s="56" t="s">
        <v>29</v>
      </c>
      <c r="D50" s="16">
        <f t="shared" si="2"/>
        <v>0.4888888889</v>
      </c>
      <c r="E50" s="45" t="str">
        <f t="shared" si="3"/>
        <v/>
      </c>
      <c r="F50" s="32" t="s">
        <v>671</v>
      </c>
      <c r="G50" s="56" t="str">
        <f t="shared" si="18"/>
        <v/>
      </c>
      <c r="H50" s="16">
        <f t="shared" si="5"/>
        <v>0.2888888889</v>
      </c>
      <c r="I50" s="45" t="str">
        <f t="shared" si="6"/>
        <v/>
      </c>
      <c r="J50" s="32"/>
      <c r="K50" s="56" t="str">
        <f t="shared" si="7"/>
        <v/>
      </c>
      <c r="L50" s="16">
        <f t="shared" si="8"/>
        <v>0</v>
      </c>
      <c r="M50" s="45" t="str">
        <f t="shared" si="9"/>
        <v/>
      </c>
      <c r="N50" s="32"/>
      <c r="O50" s="56" t="str">
        <f t="shared" si="10"/>
        <v/>
      </c>
      <c r="P50" s="16">
        <f t="shared" si="11"/>
        <v>0</v>
      </c>
      <c r="Q50" s="45" t="str">
        <f t="shared" si="12"/>
        <v/>
      </c>
    </row>
    <row r="51">
      <c r="A51" s="55">
        <f t="shared" si="1"/>
        <v>46</v>
      </c>
      <c r="B51" s="32" t="s">
        <v>672</v>
      </c>
      <c r="C51" s="56" t="s">
        <v>29</v>
      </c>
      <c r="D51" s="16">
        <f t="shared" si="2"/>
        <v>0.4782608696</v>
      </c>
      <c r="E51" s="45" t="str">
        <f t="shared" si="3"/>
        <v/>
      </c>
      <c r="F51" s="32" t="s">
        <v>673</v>
      </c>
      <c r="G51" s="56" t="str">
        <f t="shared" si="18"/>
        <v/>
      </c>
      <c r="H51" s="16">
        <f t="shared" si="5"/>
        <v>0.2826086957</v>
      </c>
      <c r="I51" s="45" t="str">
        <f t="shared" si="6"/>
        <v/>
      </c>
      <c r="J51" s="32"/>
      <c r="K51" s="56" t="str">
        <f t="shared" si="7"/>
        <v/>
      </c>
      <c r="L51" s="16">
        <f t="shared" si="8"/>
        <v>0</v>
      </c>
      <c r="M51" s="45" t="str">
        <f t="shared" si="9"/>
        <v/>
      </c>
      <c r="N51" s="32"/>
      <c r="O51" s="56" t="str">
        <f t="shared" si="10"/>
        <v/>
      </c>
      <c r="P51" s="16">
        <f t="shared" si="11"/>
        <v>0</v>
      </c>
      <c r="Q51" s="45" t="str">
        <f t="shared" si="12"/>
        <v/>
      </c>
    </row>
    <row r="52">
      <c r="A52" s="55">
        <f t="shared" si="1"/>
        <v>47</v>
      </c>
      <c r="B52" s="32" t="s">
        <v>648</v>
      </c>
      <c r="C52" s="56" t="s">
        <v>29</v>
      </c>
      <c r="D52" s="16">
        <f t="shared" si="2"/>
        <v>0.4680851064</v>
      </c>
      <c r="E52" s="45" t="str">
        <f t="shared" si="3"/>
        <v/>
      </c>
      <c r="F52" s="32" t="s">
        <v>318</v>
      </c>
      <c r="G52" s="56" t="str">
        <f t="shared" si="18"/>
        <v/>
      </c>
      <c r="H52" s="16">
        <f t="shared" si="5"/>
        <v>0.2765957447</v>
      </c>
      <c r="I52" s="45" t="str">
        <f t="shared" si="6"/>
        <v/>
      </c>
      <c r="J52" s="32"/>
      <c r="K52" s="56" t="str">
        <f t="shared" si="7"/>
        <v/>
      </c>
      <c r="L52" s="16">
        <f t="shared" si="8"/>
        <v>0</v>
      </c>
      <c r="M52" s="45" t="str">
        <f t="shared" si="9"/>
        <v/>
      </c>
      <c r="N52" s="32"/>
      <c r="O52" s="56" t="str">
        <f t="shared" si="10"/>
        <v/>
      </c>
      <c r="P52" s="16">
        <f t="shared" si="11"/>
        <v>0</v>
      </c>
      <c r="Q52" s="45" t="str">
        <f t="shared" si="12"/>
        <v/>
      </c>
    </row>
    <row r="53">
      <c r="A53" s="55">
        <f t="shared" si="1"/>
        <v>48</v>
      </c>
      <c r="B53" s="32" t="s">
        <v>96</v>
      </c>
      <c r="C53" s="56" t="s">
        <v>29</v>
      </c>
      <c r="D53" s="16">
        <f t="shared" si="2"/>
        <v>0.4583333333</v>
      </c>
      <c r="E53" s="45" t="str">
        <f t="shared" si="3"/>
        <v/>
      </c>
      <c r="F53" s="32" t="s">
        <v>674</v>
      </c>
      <c r="G53" s="65" t="s">
        <v>27</v>
      </c>
      <c r="H53" s="16">
        <f t="shared" si="5"/>
        <v>0.2916666667</v>
      </c>
      <c r="I53" s="45">
        <f t="shared" si="6"/>
        <v>0.2916666667</v>
      </c>
      <c r="J53" s="32"/>
      <c r="K53" s="56" t="str">
        <f t="shared" si="7"/>
        <v/>
      </c>
      <c r="L53" s="16">
        <f t="shared" si="8"/>
        <v>0</v>
      </c>
      <c r="M53" s="45" t="str">
        <f t="shared" si="9"/>
        <v/>
      </c>
      <c r="N53" s="32"/>
      <c r="O53" s="56" t="str">
        <f t="shared" si="10"/>
        <v/>
      </c>
      <c r="P53" s="16">
        <f t="shared" si="11"/>
        <v>0</v>
      </c>
      <c r="Q53" s="45" t="str">
        <f t="shared" si="12"/>
        <v/>
      </c>
    </row>
    <row r="54">
      <c r="A54" s="55">
        <f t="shared" si="1"/>
        <v>49</v>
      </c>
      <c r="B54" s="32" t="s">
        <v>565</v>
      </c>
      <c r="C54" s="56" t="s">
        <v>29</v>
      </c>
      <c r="D54" s="16">
        <f t="shared" si="2"/>
        <v>0.4489795918</v>
      </c>
      <c r="E54" s="45" t="str">
        <f t="shared" si="3"/>
        <v/>
      </c>
      <c r="F54" s="32" t="s">
        <v>675</v>
      </c>
      <c r="G54" s="65" t="s">
        <v>27</v>
      </c>
      <c r="H54" s="16">
        <f t="shared" si="5"/>
        <v>0.306122449</v>
      </c>
      <c r="I54" s="45">
        <f t="shared" si="6"/>
        <v>0.306122449</v>
      </c>
      <c r="J54" s="32"/>
      <c r="K54" s="56" t="str">
        <f t="shared" si="7"/>
        <v/>
      </c>
      <c r="L54" s="16">
        <f t="shared" si="8"/>
        <v>0</v>
      </c>
      <c r="M54" s="45" t="str">
        <f t="shared" si="9"/>
        <v/>
      </c>
      <c r="N54" s="32"/>
      <c r="O54" s="56" t="str">
        <f t="shared" si="10"/>
        <v/>
      </c>
      <c r="P54" s="16">
        <f t="shared" si="11"/>
        <v>0</v>
      </c>
      <c r="Q54" s="45" t="str">
        <f t="shared" si="12"/>
        <v/>
      </c>
    </row>
    <row r="55">
      <c r="A55" s="57">
        <f t="shared" si="1"/>
        <v>50</v>
      </c>
      <c r="B55" s="58" t="s">
        <v>676</v>
      </c>
      <c r="C55" s="66" t="s">
        <v>27</v>
      </c>
      <c r="D55" s="16">
        <f t="shared" si="2"/>
        <v>0.46</v>
      </c>
      <c r="E55" s="45">
        <f t="shared" si="3"/>
        <v>0.46</v>
      </c>
      <c r="F55" s="58" t="s">
        <v>677</v>
      </c>
      <c r="G55" s="59" t="str">
        <f>IF(COUNTIF(F$56:I$81,F55), "Participant", "")</f>
        <v/>
      </c>
      <c r="H55" s="16">
        <f t="shared" si="5"/>
        <v>0.3</v>
      </c>
      <c r="I55" s="45" t="str">
        <f t="shared" si="6"/>
        <v/>
      </c>
      <c r="J55" s="58"/>
      <c r="K55" s="59" t="str">
        <f t="shared" si="7"/>
        <v/>
      </c>
      <c r="L55" s="16">
        <f t="shared" si="8"/>
        <v>0</v>
      </c>
      <c r="M55" s="45" t="str">
        <f t="shared" si="9"/>
        <v/>
      </c>
      <c r="N55" s="58"/>
      <c r="O55" s="59" t="str">
        <f t="shared" si="10"/>
        <v/>
      </c>
      <c r="P55" s="16">
        <f t="shared" si="11"/>
        <v>0</v>
      </c>
      <c r="Q55" s="45" t="str">
        <f t="shared" si="12"/>
        <v/>
      </c>
    </row>
    <row r="56">
      <c r="A56" s="14"/>
      <c r="B56" s="53" t="s">
        <v>678</v>
      </c>
      <c r="C56" s="14" t="b">
        <v>0</v>
      </c>
      <c r="D56" s="19"/>
      <c r="E56" s="60"/>
      <c r="F56" s="53" t="s">
        <v>678</v>
      </c>
      <c r="G56" s="14" t="b">
        <f t="shared" ref="G56:G81" si="19">IF(COUNTIF(F$6:F$55,F56), TRUE, FALSE)</f>
        <v>0</v>
      </c>
      <c r="H56" s="19"/>
      <c r="I56" s="60"/>
      <c r="J56" s="53" t="s">
        <v>678</v>
      </c>
      <c r="K56" s="14" t="b">
        <f t="shared" ref="K56:K81" si="20">IF(COUNTIF(J$6:J$55,J56), TRUE, FALSE)</f>
        <v>0</v>
      </c>
      <c r="L56" s="19"/>
      <c r="M56" s="60"/>
      <c r="N56" s="53" t="s">
        <v>678</v>
      </c>
      <c r="O56" s="14" t="b">
        <f t="shared" ref="O56:O81" si="21">IF(COUNTIF(N$6:N$55,N56), TRUE, FALSE)</f>
        <v>0</v>
      </c>
      <c r="P56" s="19"/>
      <c r="Q56" s="60"/>
    </row>
    <row r="57">
      <c r="A57" s="14"/>
      <c r="B57" s="32" t="s">
        <v>679</v>
      </c>
      <c r="C57" s="14" t="b">
        <v>1</v>
      </c>
      <c r="D57" s="14" t="s">
        <v>680</v>
      </c>
      <c r="E57" s="61" t="b">
        <v>1</v>
      </c>
      <c r="F57" s="32" t="s">
        <v>679</v>
      </c>
      <c r="G57" s="14" t="b">
        <f t="shared" si="19"/>
        <v>1</v>
      </c>
      <c r="H57" s="14" t="s">
        <v>680</v>
      </c>
      <c r="I57" s="61" t="b">
        <v>1</v>
      </c>
      <c r="J57" s="32" t="s">
        <v>679</v>
      </c>
      <c r="K57" s="14" t="b">
        <f t="shared" si="20"/>
        <v>0</v>
      </c>
      <c r="L57" s="14" t="s">
        <v>680</v>
      </c>
      <c r="M57" s="61" t="b">
        <f t="shared" ref="M57:M81" si="22">IF(COUNTIF(J$6:J$55,L57), TRUE, FALSE)</f>
        <v>0</v>
      </c>
      <c r="N57" s="32" t="s">
        <v>679</v>
      </c>
      <c r="O57" s="14" t="b">
        <f t="shared" si="21"/>
        <v>0</v>
      </c>
      <c r="P57" s="14" t="s">
        <v>680</v>
      </c>
      <c r="Q57" s="61" t="b">
        <f t="shared" ref="Q57:Q81" si="23">IF(COUNTIF(N$6:N$55,P57), TRUE, FALSE)</f>
        <v>0</v>
      </c>
    </row>
    <row r="58">
      <c r="A58" s="14"/>
      <c r="B58" s="32" t="s">
        <v>681</v>
      </c>
      <c r="C58" s="14" t="b">
        <v>0</v>
      </c>
      <c r="D58" s="14" t="s">
        <v>682</v>
      </c>
      <c r="E58" s="61" t="b">
        <v>1</v>
      </c>
      <c r="F58" s="32" t="s">
        <v>681</v>
      </c>
      <c r="G58" s="14" t="b">
        <f t="shared" si="19"/>
        <v>0</v>
      </c>
      <c r="H58" s="14" t="s">
        <v>682</v>
      </c>
      <c r="I58" s="61" t="b">
        <v>0</v>
      </c>
      <c r="J58" s="32" t="s">
        <v>681</v>
      </c>
      <c r="K58" s="14" t="b">
        <f t="shared" si="20"/>
        <v>0</v>
      </c>
      <c r="L58" s="14" t="s">
        <v>682</v>
      </c>
      <c r="M58" s="61" t="b">
        <f t="shared" si="22"/>
        <v>0</v>
      </c>
      <c r="N58" s="32" t="s">
        <v>681</v>
      </c>
      <c r="O58" s="14" t="b">
        <f t="shared" si="21"/>
        <v>0</v>
      </c>
      <c r="P58" s="14" t="s">
        <v>682</v>
      </c>
      <c r="Q58" s="61" t="b">
        <f t="shared" si="23"/>
        <v>0</v>
      </c>
    </row>
    <row r="59">
      <c r="A59" s="14"/>
      <c r="B59" s="32" t="s">
        <v>683</v>
      </c>
      <c r="C59" s="14" t="b">
        <v>0</v>
      </c>
      <c r="D59" s="14" t="s">
        <v>684</v>
      </c>
      <c r="E59" s="61" t="b">
        <v>1</v>
      </c>
      <c r="F59" s="32" t="s">
        <v>683</v>
      </c>
      <c r="G59" s="14" t="b">
        <f t="shared" si="19"/>
        <v>0</v>
      </c>
      <c r="H59" s="14" t="s">
        <v>684</v>
      </c>
      <c r="I59" s="67" t="b">
        <v>1</v>
      </c>
      <c r="J59" s="32" t="s">
        <v>683</v>
      </c>
      <c r="K59" s="14" t="b">
        <f t="shared" si="20"/>
        <v>0</v>
      </c>
      <c r="L59" s="14" t="s">
        <v>684</v>
      </c>
      <c r="M59" s="61" t="b">
        <f t="shared" si="22"/>
        <v>0</v>
      </c>
      <c r="N59" s="32" t="s">
        <v>683</v>
      </c>
      <c r="O59" s="14" t="b">
        <f t="shared" si="21"/>
        <v>0</v>
      </c>
      <c r="P59" s="14" t="s">
        <v>684</v>
      </c>
      <c r="Q59" s="61" t="b">
        <f t="shared" si="23"/>
        <v>0</v>
      </c>
    </row>
    <row r="60">
      <c r="A60" s="14"/>
      <c r="B60" s="32" t="s">
        <v>685</v>
      </c>
      <c r="C60" s="14" t="b">
        <v>0</v>
      </c>
      <c r="D60" s="14" t="s">
        <v>686</v>
      </c>
      <c r="E60" s="61" t="b">
        <v>1</v>
      </c>
      <c r="F60" s="32" t="s">
        <v>685</v>
      </c>
      <c r="G60" s="14" t="b">
        <f t="shared" si="19"/>
        <v>0</v>
      </c>
      <c r="H60" s="14" t="s">
        <v>686</v>
      </c>
      <c r="I60" s="67" t="b">
        <v>1</v>
      </c>
      <c r="J60" s="32" t="s">
        <v>685</v>
      </c>
      <c r="K60" s="14" t="b">
        <f t="shared" si="20"/>
        <v>0</v>
      </c>
      <c r="L60" s="14" t="s">
        <v>686</v>
      </c>
      <c r="M60" s="61" t="b">
        <f t="shared" si="22"/>
        <v>0</v>
      </c>
      <c r="N60" s="32" t="s">
        <v>685</v>
      </c>
      <c r="O60" s="14" t="b">
        <f t="shared" si="21"/>
        <v>0</v>
      </c>
      <c r="P60" s="14" t="s">
        <v>686</v>
      </c>
      <c r="Q60" s="61" t="b">
        <f t="shared" si="23"/>
        <v>0</v>
      </c>
    </row>
    <row r="61">
      <c r="A61" s="14"/>
      <c r="B61" s="32" t="s">
        <v>687</v>
      </c>
      <c r="C61" s="14" t="b">
        <v>0</v>
      </c>
      <c r="D61" s="14" t="s">
        <v>688</v>
      </c>
      <c r="E61" s="61" t="b">
        <v>1</v>
      </c>
      <c r="F61" s="32" t="s">
        <v>687</v>
      </c>
      <c r="G61" s="14" t="b">
        <f t="shared" si="19"/>
        <v>0</v>
      </c>
      <c r="H61" s="14" t="s">
        <v>688</v>
      </c>
      <c r="I61" s="61" t="b">
        <v>0</v>
      </c>
      <c r="J61" s="32" t="s">
        <v>687</v>
      </c>
      <c r="K61" s="14" t="b">
        <f t="shared" si="20"/>
        <v>0</v>
      </c>
      <c r="L61" s="14" t="s">
        <v>688</v>
      </c>
      <c r="M61" s="61" t="b">
        <f t="shared" si="22"/>
        <v>0</v>
      </c>
      <c r="N61" s="32" t="s">
        <v>687</v>
      </c>
      <c r="O61" s="14" t="b">
        <f t="shared" si="21"/>
        <v>0</v>
      </c>
      <c r="P61" s="14" t="s">
        <v>688</v>
      </c>
      <c r="Q61" s="61" t="b">
        <f t="shared" si="23"/>
        <v>0</v>
      </c>
    </row>
    <row r="62">
      <c r="A62" s="14"/>
      <c r="B62" s="32" t="s">
        <v>689</v>
      </c>
      <c r="C62" s="14" t="b">
        <v>0</v>
      </c>
      <c r="D62" s="14" t="s">
        <v>690</v>
      </c>
      <c r="E62" s="61" t="b">
        <v>1</v>
      </c>
      <c r="F62" s="32" t="s">
        <v>689</v>
      </c>
      <c r="G62" s="14" t="b">
        <f t="shared" si="19"/>
        <v>0</v>
      </c>
      <c r="H62" s="14" t="s">
        <v>690</v>
      </c>
      <c r="I62" s="61" t="b">
        <v>0</v>
      </c>
      <c r="J62" s="32" t="s">
        <v>689</v>
      </c>
      <c r="K62" s="14" t="b">
        <f t="shared" si="20"/>
        <v>0</v>
      </c>
      <c r="L62" s="14" t="s">
        <v>690</v>
      </c>
      <c r="M62" s="61" t="b">
        <f t="shared" si="22"/>
        <v>0</v>
      </c>
      <c r="N62" s="32" t="s">
        <v>689</v>
      </c>
      <c r="O62" s="14" t="b">
        <f t="shared" si="21"/>
        <v>0</v>
      </c>
      <c r="P62" s="14" t="s">
        <v>690</v>
      </c>
      <c r="Q62" s="61" t="b">
        <f t="shared" si="23"/>
        <v>0</v>
      </c>
    </row>
    <row r="63">
      <c r="A63" s="14"/>
      <c r="B63" s="32" t="s">
        <v>691</v>
      </c>
      <c r="C63" s="14" t="b">
        <v>0</v>
      </c>
      <c r="D63" s="14" t="s">
        <v>237</v>
      </c>
      <c r="E63" s="61" t="b">
        <v>1</v>
      </c>
      <c r="F63" s="32" t="s">
        <v>691</v>
      </c>
      <c r="G63" s="14" t="b">
        <f t="shared" si="19"/>
        <v>0</v>
      </c>
      <c r="H63" s="14" t="s">
        <v>237</v>
      </c>
      <c r="I63" s="61" t="b">
        <v>1</v>
      </c>
      <c r="J63" s="32" t="s">
        <v>691</v>
      </c>
      <c r="K63" s="14" t="b">
        <f t="shared" si="20"/>
        <v>0</v>
      </c>
      <c r="L63" s="14" t="s">
        <v>237</v>
      </c>
      <c r="M63" s="61" t="b">
        <f t="shared" si="22"/>
        <v>0</v>
      </c>
      <c r="N63" s="32" t="s">
        <v>691</v>
      </c>
      <c r="O63" s="14" t="b">
        <f t="shared" si="21"/>
        <v>0</v>
      </c>
      <c r="P63" s="14" t="s">
        <v>237</v>
      </c>
      <c r="Q63" s="61" t="b">
        <f t="shared" si="23"/>
        <v>0</v>
      </c>
    </row>
    <row r="64">
      <c r="A64" s="14"/>
      <c r="B64" s="32" t="s">
        <v>692</v>
      </c>
      <c r="C64" s="14" t="b">
        <v>0</v>
      </c>
      <c r="D64" s="14" t="s">
        <v>693</v>
      </c>
      <c r="E64" s="61" t="b">
        <v>0</v>
      </c>
      <c r="F64" s="32" t="s">
        <v>692</v>
      </c>
      <c r="G64" s="14" t="b">
        <f t="shared" si="19"/>
        <v>0</v>
      </c>
      <c r="H64" s="14" t="s">
        <v>693</v>
      </c>
      <c r="I64" s="67" t="b">
        <v>1</v>
      </c>
      <c r="J64" s="32" t="s">
        <v>692</v>
      </c>
      <c r="K64" s="14" t="b">
        <f t="shared" si="20"/>
        <v>0</v>
      </c>
      <c r="L64" s="14" t="s">
        <v>693</v>
      </c>
      <c r="M64" s="61" t="b">
        <f t="shared" si="22"/>
        <v>0</v>
      </c>
      <c r="N64" s="32" t="s">
        <v>692</v>
      </c>
      <c r="O64" s="14" t="b">
        <f t="shared" si="21"/>
        <v>0</v>
      </c>
      <c r="P64" s="14" t="s">
        <v>693</v>
      </c>
      <c r="Q64" s="61" t="b">
        <f t="shared" si="23"/>
        <v>0</v>
      </c>
    </row>
    <row r="65">
      <c r="A65" s="14"/>
      <c r="B65" s="32" t="s">
        <v>694</v>
      </c>
      <c r="C65" s="14" t="b">
        <v>0</v>
      </c>
      <c r="D65" s="14" t="s">
        <v>695</v>
      </c>
      <c r="E65" s="61" t="b">
        <v>0</v>
      </c>
      <c r="F65" s="32" t="s">
        <v>694</v>
      </c>
      <c r="G65" s="14" t="b">
        <f t="shared" si="19"/>
        <v>0</v>
      </c>
      <c r="H65" s="14" t="s">
        <v>695</v>
      </c>
      <c r="I65" s="61" t="b">
        <v>0</v>
      </c>
      <c r="J65" s="32" t="s">
        <v>694</v>
      </c>
      <c r="K65" s="14" t="b">
        <f t="shared" si="20"/>
        <v>0</v>
      </c>
      <c r="L65" s="14" t="s">
        <v>695</v>
      </c>
      <c r="M65" s="61" t="b">
        <f t="shared" si="22"/>
        <v>0</v>
      </c>
      <c r="N65" s="32" t="s">
        <v>694</v>
      </c>
      <c r="O65" s="14" t="b">
        <f t="shared" si="21"/>
        <v>0</v>
      </c>
      <c r="P65" s="14" t="s">
        <v>695</v>
      </c>
      <c r="Q65" s="61" t="b">
        <f t="shared" si="23"/>
        <v>0</v>
      </c>
    </row>
    <row r="66">
      <c r="A66" s="14"/>
      <c r="B66" s="32" t="s">
        <v>696</v>
      </c>
      <c r="C66" s="14" t="b">
        <v>1</v>
      </c>
      <c r="D66" s="14" t="s">
        <v>697</v>
      </c>
      <c r="E66" s="61" t="b">
        <v>1</v>
      </c>
      <c r="F66" s="32" t="s">
        <v>696</v>
      </c>
      <c r="G66" s="14" t="b">
        <f t="shared" si="19"/>
        <v>0</v>
      </c>
      <c r="H66" s="14" t="s">
        <v>697</v>
      </c>
      <c r="I66" s="61" t="b">
        <v>0</v>
      </c>
      <c r="J66" s="32" t="s">
        <v>696</v>
      </c>
      <c r="K66" s="14" t="b">
        <f t="shared" si="20"/>
        <v>0</v>
      </c>
      <c r="L66" s="14" t="s">
        <v>697</v>
      </c>
      <c r="M66" s="61" t="b">
        <f t="shared" si="22"/>
        <v>0</v>
      </c>
      <c r="N66" s="32" t="s">
        <v>696</v>
      </c>
      <c r="O66" s="14" t="b">
        <f t="shared" si="21"/>
        <v>0</v>
      </c>
      <c r="P66" s="14" t="s">
        <v>697</v>
      </c>
      <c r="Q66" s="61" t="b">
        <f t="shared" si="23"/>
        <v>0</v>
      </c>
    </row>
    <row r="67">
      <c r="A67" s="14"/>
      <c r="B67" s="32" t="s">
        <v>687</v>
      </c>
      <c r="C67" s="14" t="b">
        <v>0</v>
      </c>
      <c r="D67" s="14" t="s">
        <v>698</v>
      </c>
      <c r="E67" s="61" t="b">
        <v>1</v>
      </c>
      <c r="F67" s="32" t="s">
        <v>687</v>
      </c>
      <c r="G67" s="14" t="b">
        <f t="shared" si="19"/>
        <v>0</v>
      </c>
      <c r="H67" s="14" t="s">
        <v>698</v>
      </c>
      <c r="I67" s="67" t="b">
        <v>1</v>
      </c>
      <c r="J67" s="32" t="s">
        <v>687</v>
      </c>
      <c r="K67" s="14" t="b">
        <f t="shared" si="20"/>
        <v>0</v>
      </c>
      <c r="L67" s="14" t="s">
        <v>698</v>
      </c>
      <c r="M67" s="61" t="b">
        <f t="shared" si="22"/>
        <v>0</v>
      </c>
      <c r="N67" s="32" t="s">
        <v>687</v>
      </c>
      <c r="O67" s="14" t="b">
        <f t="shared" si="21"/>
        <v>0</v>
      </c>
      <c r="P67" s="14" t="s">
        <v>698</v>
      </c>
      <c r="Q67" s="61" t="b">
        <f t="shared" si="23"/>
        <v>0</v>
      </c>
    </row>
    <row r="68">
      <c r="A68" s="14"/>
      <c r="B68" s="32" t="s">
        <v>699</v>
      </c>
      <c r="C68" s="14" t="b">
        <v>0</v>
      </c>
      <c r="D68" s="14" t="s">
        <v>700</v>
      </c>
      <c r="E68" s="61" t="b">
        <v>1</v>
      </c>
      <c r="F68" s="32" t="s">
        <v>699</v>
      </c>
      <c r="G68" s="14" t="b">
        <f t="shared" si="19"/>
        <v>0</v>
      </c>
      <c r="H68" s="14" t="s">
        <v>700</v>
      </c>
      <c r="I68" s="67" t="b">
        <v>1</v>
      </c>
      <c r="J68" s="32" t="s">
        <v>699</v>
      </c>
      <c r="K68" s="14" t="b">
        <f t="shared" si="20"/>
        <v>0</v>
      </c>
      <c r="L68" s="14" t="s">
        <v>700</v>
      </c>
      <c r="M68" s="61" t="b">
        <f t="shared" si="22"/>
        <v>0</v>
      </c>
      <c r="N68" s="32" t="s">
        <v>699</v>
      </c>
      <c r="O68" s="14" t="b">
        <f t="shared" si="21"/>
        <v>0</v>
      </c>
      <c r="P68" s="14" t="s">
        <v>700</v>
      </c>
      <c r="Q68" s="61" t="b">
        <f t="shared" si="23"/>
        <v>0</v>
      </c>
    </row>
    <row r="69">
      <c r="A69" s="14"/>
      <c r="B69" s="32" t="s">
        <v>701</v>
      </c>
      <c r="C69" s="14" t="b">
        <v>0</v>
      </c>
      <c r="D69" s="14" t="s">
        <v>702</v>
      </c>
      <c r="E69" s="61" t="b">
        <v>0</v>
      </c>
      <c r="F69" s="32" t="s">
        <v>701</v>
      </c>
      <c r="G69" s="14" t="b">
        <f t="shared" si="19"/>
        <v>0</v>
      </c>
      <c r="H69" s="14" t="s">
        <v>702</v>
      </c>
      <c r="I69" s="61" t="b">
        <v>0</v>
      </c>
      <c r="J69" s="32" t="s">
        <v>701</v>
      </c>
      <c r="K69" s="14" t="b">
        <f t="shared" si="20"/>
        <v>0</v>
      </c>
      <c r="L69" s="14" t="s">
        <v>702</v>
      </c>
      <c r="M69" s="61" t="b">
        <f t="shared" si="22"/>
        <v>0</v>
      </c>
      <c r="N69" s="32" t="s">
        <v>701</v>
      </c>
      <c r="O69" s="14" t="b">
        <f t="shared" si="21"/>
        <v>0</v>
      </c>
      <c r="P69" s="14" t="s">
        <v>702</v>
      </c>
      <c r="Q69" s="61" t="b">
        <f t="shared" si="23"/>
        <v>0</v>
      </c>
    </row>
    <row r="70">
      <c r="A70" s="14"/>
      <c r="B70" s="32" t="s">
        <v>703</v>
      </c>
      <c r="C70" s="14" t="b">
        <v>0</v>
      </c>
      <c r="D70" s="14" t="s">
        <v>704</v>
      </c>
      <c r="E70" s="61" t="b">
        <v>0</v>
      </c>
      <c r="F70" s="32" t="s">
        <v>703</v>
      </c>
      <c r="G70" s="14" t="b">
        <f t="shared" si="19"/>
        <v>0</v>
      </c>
      <c r="H70" s="14" t="s">
        <v>704</v>
      </c>
      <c r="I70" s="61" t="b">
        <v>0</v>
      </c>
      <c r="J70" s="32" t="s">
        <v>703</v>
      </c>
      <c r="K70" s="14" t="b">
        <f t="shared" si="20"/>
        <v>0</v>
      </c>
      <c r="L70" s="14" t="s">
        <v>704</v>
      </c>
      <c r="M70" s="61" t="b">
        <f t="shared" si="22"/>
        <v>0</v>
      </c>
      <c r="N70" s="32" t="s">
        <v>703</v>
      </c>
      <c r="O70" s="14" t="b">
        <f t="shared" si="21"/>
        <v>0</v>
      </c>
      <c r="P70" s="14" t="s">
        <v>704</v>
      </c>
      <c r="Q70" s="61" t="b">
        <f t="shared" si="23"/>
        <v>0</v>
      </c>
    </row>
    <row r="71">
      <c r="A71" s="14"/>
      <c r="B71" s="32" t="s">
        <v>705</v>
      </c>
      <c r="C71" s="14" t="b">
        <v>0</v>
      </c>
      <c r="D71" s="14" t="s">
        <v>706</v>
      </c>
      <c r="E71" s="61" t="b">
        <v>0</v>
      </c>
      <c r="F71" s="32" t="s">
        <v>705</v>
      </c>
      <c r="G71" s="14" t="b">
        <f t="shared" si="19"/>
        <v>0</v>
      </c>
      <c r="H71" s="14" t="s">
        <v>706</v>
      </c>
      <c r="I71" s="61" t="b">
        <v>0</v>
      </c>
      <c r="J71" s="32" t="s">
        <v>705</v>
      </c>
      <c r="K71" s="14" t="b">
        <f t="shared" si="20"/>
        <v>0</v>
      </c>
      <c r="L71" s="14" t="s">
        <v>706</v>
      </c>
      <c r="M71" s="61" t="b">
        <f t="shared" si="22"/>
        <v>0</v>
      </c>
      <c r="N71" s="32" t="s">
        <v>705</v>
      </c>
      <c r="O71" s="14" t="b">
        <f t="shared" si="21"/>
        <v>0</v>
      </c>
      <c r="P71" s="14" t="s">
        <v>706</v>
      </c>
      <c r="Q71" s="61" t="b">
        <f t="shared" si="23"/>
        <v>0</v>
      </c>
    </row>
    <row r="72">
      <c r="A72" s="14"/>
      <c r="B72" s="32" t="s">
        <v>707</v>
      </c>
      <c r="C72" s="14" t="b">
        <v>0</v>
      </c>
      <c r="D72" s="14" t="s">
        <v>708</v>
      </c>
      <c r="E72" s="61" t="b">
        <v>0</v>
      </c>
      <c r="F72" s="32" t="s">
        <v>707</v>
      </c>
      <c r="G72" s="14" t="b">
        <f t="shared" si="19"/>
        <v>0</v>
      </c>
      <c r="H72" s="14" t="s">
        <v>708</v>
      </c>
      <c r="I72" s="61" t="b">
        <v>0</v>
      </c>
      <c r="J72" s="32" t="s">
        <v>707</v>
      </c>
      <c r="K72" s="14" t="b">
        <f t="shared" si="20"/>
        <v>0</v>
      </c>
      <c r="L72" s="14" t="s">
        <v>708</v>
      </c>
      <c r="M72" s="61" t="b">
        <f t="shared" si="22"/>
        <v>0</v>
      </c>
      <c r="N72" s="32" t="s">
        <v>707</v>
      </c>
      <c r="O72" s="14" t="b">
        <f t="shared" si="21"/>
        <v>0</v>
      </c>
      <c r="P72" s="14" t="s">
        <v>708</v>
      </c>
      <c r="Q72" s="61" t="b">
        <f t="shared" si="23"/>
        <v>0</v>
      </c>
    </row>
    <row r="73">
      <c r="A73" s="14"/>
      <c r="B73" s="32" t="s">
        <v>709</v>
      </c>
      <c r="C73" s="14" t="b">
        <v>0</v>
      </c>
      <c r="D73" s="14" t="s">
        <v>710</v>
      </c>
      <c r="E73" s="61" t="b">
        <v>1</v>
      </c>
      <c r="F73" s="32" t="s">
        <v>709</v>
      </c>
      <c r="G73" s="14" t="b">
        <f t="shared" si="19"/>
        <v>0</v>
      </c>
      <c r="H73" s="14" t="s">
        <v>710</v>
      </c>
      <c r="I73" s="61" t="b">
        <v>1</v>
      </c>
      <c r="J73" s="32" t="s">
        <v>709</v>
      </c>
      <c r="K73" s="14" t="b">
        <f t="shared" si="20"/>
        <v>0</v>
      </c>
      <c r="L73" s="14" t="s">
        <v>710</v>
      </c>
      <c r="M73" s="61" t="b">
        <f t="shared" si="22"/>
        <v>0</v>
      </c>
      <c r="N73" s="32" t="s">
        <v>709</v>
      </c>
      <c r="O73" s="14" t="b">
        <f t="shared" si="21"/>
        <v>0</v>
      </c>
      <c r="P73" s="14" t="s">
        <v>710</v>
      </c>
      <c r="Q73" s="61" t="b">
        <f t="shared" si="23"/>
        <v>0</v>
      </c>
    </row>
    <row r="74">
      <c r="A74" s="14"/>
      <c r="B74" s="32" t="s">
        <v>711</v>
      </c>
      <c r="C74" s="14" t="b">
        <v>0</v>
      </c>
      <c r="D74" s="14" t="s">
        <v>712</v>
      </c>
      <c r="E74" s="61" t="b">
        <v>0</v>
      </c>
      <c r="F74" s="32" t="s">
        <v>711</v>
      </c>
      <c r="G74" s="14" t="b">
        <f t="shared" si="19"/>
        <v>0</v>
      </c>
      <c r="H74" s="14" t="s">
        <v>712</v>
      </c>
      <c r="I74" s="61" t="b">
        <v>0</v>
      </c>
      <c r="J74" s="32" t="s">
        <v>711</v>
      </c>
      <c r="K74" s="14" t="b">
        <f t="shared" si="20"/>
        <v>0</v>
      </c>
      <c r="L74" s="14" t="s">
        <v>712</v>
      </c>
      <c r="M74" s="61" t="b">
        <f t="shared" si="22"/>
        <v>0</v>
      </c>
      <c r="N74" s="32" t="s">
        <v>711</v>
      </c>
      <c r="O74" s="14" t="b">
        <f t="shared" si="21"/>
        <v>0</v>
      </c>
      <c r="P74" s="14" t="s">
        <v>712</v>
      </c>
      <c r="Q74" s="61" t="b">
        <f t="shared" si="23"/>
        <v>0</v>
      </c>
    </row>
    <row r="75">
      <c r="A75" s="14"/>
      <c r="B75" s="32" t="s">
        <v>713</v>
      </c>
      <c r="C75" s="14" t="b">
        <v>0</v>
      </c>
      <c r="D75" s="14" t="s">
        <v>714</v>
      </c>
      <c r="E75" s="61" t="b">
        <v>0</v>
      </c>
      <c r="F75" s="32" t="s">
        <v>713</v>
      </c>
      <c r="G75" s="14" t="b">
        <f t="shared" si="19"/>
        <v>0</v>
      </c>
      <c r="H75" s="14" t="s">
        <v>714</v>
      </c>
      <c r="I75" s="61" t="b">
        <v>0</v>
      </c>
      <c r="J75" s="32" t="s">
        <v>713</v>
      </c>
      <c r="K75" s="14" t="b">
        <f t="shared" si="20"/>
        <v>0</v>
      </c>
      <c r="L75" s="14" t="s">
        <v>714</v>
      </c>
      <c r="M75" s="61" t="b">
        <f t="shared" si="22"/>
        <v>0</v>
      </c>
      <c r="N75" s="32" t="s">
        <v>713</v>
      </c>
      <c r="O75" s="14" t="b">
        <f t="shared" si="21"/>
        <v>0</v>
      </c>
      <c r="P75" s="14" t="s">
        <v>714</v>
      </c>
      <c r="Q75" s="61" t="b">
        <f t="shared" si="23"/>
        <v>0</v>
      </c>
    </row>
    <row r="76">
      <c r="A76" s="14"/>
      <c r="B76" s="32" t="s">
        <v>715</v>
      </c>
      <c r="C76" s="14" t="b">
        <v>0</v>
      </c>
      <c r="D76" s="14" t="s">
        <v>716</v>
      </c>
      <c r="E76" s="61" t="b">
        <v>0</v>
      </c>
      <c r="F76" s="32" t="s">
        <v>715</v>
      </c>
      <c r="G76" s="14" t="b">
        <f t="shared" si="19"/>
        <v>0</v>
      </c>
      <c r="H76" s="14" t="s">
        <v>716</v>
      </c>
      <c r="I76" s="61" t="b">
        <v>0</v>
      </c>
      <c r="J76" s="32" t="s">
        <v>715</v>
      </c>
      <c r="K76" s="14" t="b">
        <f t="shared" si="20"/>
        <v>0</v>
      </c>
      <c r="L76" s="14" t="s">
        <v>716</v>
      </c>
      <c r="M76" s="61" t="b">
        <f t="shared" si="22"/>
        <v>0</v>
      </c>
      <c r="N76" s="32" t="s">
        <v>715</v>
      </c>
      <c r="O76" s="14" t="b">
        <f t="shared" si="21"/>
        <v>0</v>
      </c>
      <c r="P76" s="14" t="s">
        <v>716</v>
      </c>
      <c r="Q76" s="61" t="b">
        <f t="shared" si="23"/>
        <v>0</v>
      </c>
    </row>
    <row r="77">
      <c r="A77" s="14"/>
      <c r="B77" s="32" t="s">
        <v>717</v>
      </c>
      <c r="C77" s="14" t="b">
        <v>0</v>
      </c>
      <c r="D77" s="14" t="s">
        <v>718</v>
      </c>
      <c r="E77" s="61" t="b">
        <v>0</v>
      </c>
      <c r="F77" s="32" t="s">
        <v>717</v>
      </c>
      <c r="G77" s="14" t="b">
        <f t="shared" si="19"/>
        <v>0</v>
      </c>
      <c r="H77" s="14" t="s">
        <v>718</v>
      </c>
      <c r="I77" s="61" t="b">
        <v>0</v>
      </c>
      <c r="J77" s="32" t="s">
        <v>717</v>
      </c>
      <c r="K77" s="14" t="b">
        <f t="shared" si="20"/>
        <v>0</v>
      </c>
      <c r="L77" s="14" t="s">
        <v>718</v>
      </c>
      <c r="M77" s="61" t="b">
        <f t="shared" si="22"/>
        <v>0</v>
      </c>
      <c r="N77" s="32" t="s">
        <v>717</v>
      </c>
      <c r="O77" s="14" t="b">
        <f t="shared" si="21"/>
        <v>0</v>
      </c>
      <c r="P77" s="14" t="s">
        <v>718</v>
      </c>
      <c r="Q77" s="61" t="b">
        <f t="shared" si="23"/>
        <v>0</v>
      </c>
    </row>
    <row r="78">
      <c r="A78" s="14"/>
      <c r="B78" s="32" t="s">
        <v>715</v>
      </c>
      <c r="C78" s="14" t="b">
        <v>0</v>
      </c>
      <c r="D78" s="14" t="s">
        <v>719</v>
      </c>
      <c r="E78" s="61" t="b">
        <v>0</v>
      </c>
      <c r="F78" s="32" t="s">
        <v>715</v>
      </c>
      <c r="G78" s="14" t="b">
        <f t="shared" si="19"/>
        <v>0</v>
      </c>
      <c r="H78" s="14" t="s">
        <v>719</v>
      </c>
      <c r="I78" s="61" t="b">
        <v>0</v>
      </c>
      <c r="J78" s="32" t="s">
        <v>715</v>
      </c>
      <c r="K78" s="14" t="b">
        <f t="shared" si="20"/>
        <v>0</v>
      </c>
      <c r="L78" s="14" t="s">
        <v>719</v>
      </c>
      <c r="M78" s="61" t="b">
        <f t="shared" si="22"/>
        <v>0</v>
      </c>
      <c r="N78" s="32" t="s">
        <v>715</v>
      </c>
      <c r="O78" s="14" t="b">
        <f t="shared" si="21"/>
        <v>0</v>
      </c>
      <c r="P78" s="14" t="s">
        <v>719</v>
      </c>
      <c r="Q78" s="61" t="b">
        <f t="shared" si="23"/>
        <v>0</v>
      </c>
    </row>
    <row r="79">
      <c r="B79" s="32" t="s">
        <v>720</v>
      </c>
      <c r="C79" s="14" t="b">
        <v>0</v>
      </c>
      <c r="D79" s="14" t="s">
        <v>721</v>
      </c>
      <c r="E79" s="61" t="b">
        <v>0</v>
      </c>
      <c r="F79" s="32" t="s">
        <v>720</v>
      </c>
      <c r="G79" s="14" t="b">
        <f t="shared" si="19"/>
        <v>0</v>
      </c>
      <c r="H79" s="14" t="s">
        <v>721</v>
      </c>
      <c r="I79" s="61" t="b">
        <v>0</v>
      </c>
      <c r="J79" s="32" t="s">
        <v>720</v>
      </c>
      <c r="K79" s="14" t="b">
        <f t="shared" si="20"/>
        <v>0</v>
      </c>
      <c r="L79" s="14" t="s">
        <v>721</v>
      </c>
      <c r="M79" s="61" t="b">
        <f t="shared" si="22"/>
        <v>0</v>
      </c>
      <c r="N79" s="32" t="s">
        <v>720</v>
      </c>
      <c r="O79" s="14" t="b">
        <f t="shared" si="21"/>
        <v>0</v>
      </c>
      <c r="P79" s="14" t="s">
        <v>721</v>
      </c>
      <c r="Q79" s="61" t="b">
        <f t="shared" si="23"/>
        <v>0</v>
      </c>
    </row>
    <row r="80">
      <c r="B80" s="32" t="s">
        <v>722</v>
      </c>
      <c r="C80" s="14" t="b">
        <v>0</v>
      </c>
      <c r="D80" s="14" t="s">
        <v>723</v>
      </c>
      <c r="E80" s="61" t="b">
        <v>0</v>
      </c>
      <c r="F80" s="32" t="s">
        <v>722</v>
      </c>
      <c r="G80" s="14" t="b">
        <f t="shared" si="19"/>
        <v>0</v>
      </c>
      <c r="H80" s="14" t="s">
        <v>723</v>
      </c>
      <c r="I80" s="61" t="b">
        <v>0</v>
      </c>
      <c r="J80" s="32" t="s">
        <v>722</v>
      </c>
      <c r="K80" s="14" t="b">
        <f t="shared" si="20"/>
        <v>0</v>
      </c>
      <c r="L80" s="14" t="s">
        <v>723</v>
      </c>
      <c r="M80" s="61" t="b">
        <f t="shared" si="22"/>
        <v>0</v>
      </c>
      <c r="N80" s="32" t="s">
        <v>722</v>
      </c>
      <c r="O80" s="14" t="b">
        <f t="shared" si="21"/>
        <v>0</v>
      </c>
      <c r="P80" s="14" t="s">
        <v>723</v>
      </c>
      <c r="Q80" s="61" t="b">
        <f t="shared" si="23"/>
        <v>0</v>
      </c>
    </row>
    <row r="81">
      <c r="B81" s="58" t="s">
        <v>724</v>
      </c>
      <c r="C81" s="62" t="b">
        <v>0</v>
      </c>
      <c r="D81" s="62" t="s">
        <v>725</v>
      </c>
      <c r="E81" s="63" t="b">
        <v>1</v>
      </c>
      <c r="F81" s="58" t="s">
        <v>724</v>
      </c>
      <c r="G81" s="62" t="b">
        <f t="shared" si="19"/>
        <v>0</v>
      </c>
      <c r="H81" s="62" t="s">
        <v>725</v>
      </c>
      <c r="I81" s="63" t="b">
        <v>0</v>
      </c>
      <c r="J81" s="58" t="s">
        <v>724</v>
      </c>
      <c r="K81" s="62" t="b">
        <f t="shared" si="20"/>
        <v>0</v>
      </c>
      <c r="L81" s="62" t="s">
        <v>725</v>
      </c>
      <c r="M81" s="63" t="b">
        <f t="shared" si="22"/>
        <v>0</v>
      </c>
      <c r="N81" s="58" t="s">
        <v>724</v>
      </c>
      <c r="O81" s="62" t="b">
        <f t="shared" si="21"/>
        <v>0</v>
      </c>
      <c r="P81" s="62" t="s">
        <v>725</v>
      </c>
      <c r="Q81" s="63" t="b">
        <f t="shared" si="23"/>
        <v>0</v>
      </c>
    </row>
  </sheetData>
  <mergeCells count="8">
    <mergeCell ref="B1:E1"/>
    <mergeCell ref="F1:I1"/>
    <mergeCell ref="J1:M1"/>
    <mergeCell ref="N1:Q1"/>
    <mergeCell ref="B2:B5"/>
    <mergeCell ref="F2:F5"/>
    <mergeCell ref="J2:J5"/>
    <mergeCell ref="N2:N5"/>
  </mergeCells>
  <conditionalFormatting sqref="A1:Q1004">
    <cfRule type="cellIs" dxfId="3" priority="1" operator="equal">
      <formula>"Eligible"</formula>
    </cfRule>
  </conditionalFormatting>
  <dataValidations>
    <dataValidation type="list" allowBlank="1" sqref="C6:C55 G6:G55 K6:K55 O6:O55">
      <formula1>"Participant,Eligible,"</formula1>
    </dataValidation>
  </dataValidations>
  <drawing r:id="rId1"/>
</worksheet>
</file>