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Ex4.xml" ContentType="application/vnd.ms-office.chartex+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E:\excel\excel projects\"/>
    </mc:Choice>
  </mc:AlternateContent>
  <xr:revisionPtr revIDLastSave="0" documentId="13_ncr:1_{6B08BC66-3CBF-444E-90EF-23ADE423C24C}" xr6:coauthVersionLast="47" xr6:coauthVersionMax="47" xr10:uidLastSave="{00000000-0000-0000-0000-000000000000}"/>
  <bookViews>
    <workbookView showSheetTabs="0" xWindow="390" yWindow="390" windowWidth="27690" windowHeight="14595" tabRatio="921" activeTab="7" xr2:uid="{83F5FBE7-6EEA-4143-86CD-4171EC84FB41}"/>
  </bookViews>
  <sheets>
    <sheet name="Data" sheetId="2" r:id="rId1"/>
    <sheet name="Pivot Chart Sales Line" sheetId="4" r:id="rId2"/>
    <sheet name="Sales Map" sheetId="5" r:id="rId3"/>
    <sheet name="Delivery Performance Doughnut" sheetId="6" r:id="rId4"/>
    <sheet name="Customer Acquisiton Waterfall" sheetId="9" r:id="rId5"/>
    <sheet name="Return Rate Doughnut" sheetId="8" r:id="rId6"/>
    <sheet name="Customer Satisfaction Bar" sheetId="10" r:id="rId7"/>
    <sheet name="Dashboard" sheetId="11" r:id="rId8"/>
  </sheets>
  <definedNames>
    <definedName name="_xlchart.v1.3" hidden="1">'Customer Acquisiton Waterfall'!$D$2:$D$5</definedName>
    <definedName name="_xlchart.v1.4" hidden="1">'Customer Acquisiton Waterfall'!$E$2:$E$5</definedName>
    <definedName name="_xlchart.v1.5" hidden="1">'Customer Acquisiton Waterfall'!$D$2:$D$5</definedName>
    <definedName name="_xlchart.v1.6" hidden="1">'Customer Acquisiton Waterfall'!$E$2:$E$5</definedName>
    <definedName name="_xlchart.v5.0" hidden="1">'Sales Map'!$A$7</definedName>
    <definedName name="_xlchart.v5.1" hidden="1">'Sales Map'!$B$7:$H$7</definedName>
    <definedName name="_xlchart.v5.2" hidden="1">'Sales Map'!$B$8:$H$8</definedName>
    <definedName name="_xlchart.v5.7" hidden="1">'Sales Map'!$A$7</definedName>
    <definedName name="_xlchart.v5.8" hidden="1">'Sales Map'!$B$7:$H$7</definedName>
    <definedName name="_xlchart.v5.9" hidden="1">'Sales Map'!$B$8:$H$8</definedName>
    <definedName name="Slicer_Customer_Acquisition_Type">#N/A</definedName>
    <definedName name="Slicer_Product">#N/A</definedName>
    <definedName name="Slicer_State">#N/A</definedName>
    <definedName name="Slicer_Years__Dat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5" l="1"/>
  <c r="G8" i="5"/>
  <c r="E2" i="9"/>
  <c r="C3" i="8"/>
  <c r="F8" i="5"/>
  <c r="E8" i="5"/>
  <c r="D8" i="5"/>
  <c r="C8" i="5"/>
  <c r="B8" i="5"/>
  <c r="E5" i="9"/>
  <c r="E4" i="9"/>
  <c r="E3" i="9"/>
  <c r="C3" i="6"/>
</calcChain>
</file>

<file path=xl/sharedStrings.xml><?xml version="1.0" encoding="utf-8"?>
<sst xmlns="http://schemas.openxmlformats.org/spreadsheetml/2006/main" count="34785" uniqueCount="58">
  <si>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</si>
  <si>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</si>
  <si>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</si>
  <si>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</si>
  <si>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</si>
  <si>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</si>
  <si>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</si>
  <si>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</si>
  <si>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</si>
  <si>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</si>
  <si>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</si>
  <si>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</si>
  <si>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</si>
  <si>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</si>
  <si>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</si>
  <si>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</si>
  <si>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</si>
  <si>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</si>
  <si>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</si>
  <si>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</si>
  <si>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</si>
  <si>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</si>
  <si>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</si>
  <si>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</si>
  <si>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</si>
  <si>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</si>
  <si>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</si>
  <si>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</si>
  <si>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</si>
  <si>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</si>
  <si>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</si>
  <si>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</si>
  <si>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</si>
  <si>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</si>
  <si>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</si>
  <si>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</si>
  <si>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</si>
  <si>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2018</t>
  </si>
  <si>
    <t>2019</t>
  </si>
  <si>
    <t>Sum of Revenue</t>
  </si>
  <si>
    <t>Column Labels</t>
  </si>
  <si>
    <t>Total Revenue</t>
  </si>
  <si>
    <t>Count of Revenue</t>
  </si>
  <si>
    <t xml:space="preserve">Count </t>
  </si>
  <si>
    <t>Orangic</t>
  </si>
  <si>
    <t>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</si>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</sst>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1" fillId="2" borderId="1" xfId="0" applyFont="1" applyFill="1" applyBorder="1"/>
    <xf numFmtId="9" fontId="0" fillId="0" borderId="0" xfId="1" applyFont="1"/>
    <xf numFmtId="9" fontId="0" fillId="0" borderId="0" xfId="0" applyNumberFormat="1"/>
    <xf numFmtId="0" fontId="0" fillId="0" borderId="0" xfId="0" applyAlignment="1">
      <alignment horizontal="left" indent="1"/>
    </xf>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9B3B3B"/>
      <color rgb="FFCA7474"/>
      <color rgb="FF203864"/>
      <color rgb="FF178EF1"/>
      <color rgb="FF46BFC2"/>
      <color rgb="FF4A0EC2"/>
      <color rgb="FF002060"/>
      <color rgb="FF0C015F"/>
      <color rgb="FFFFA7D1"/>
      <color rgb="FF217346"/>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 Chart 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 Sales Line'!$B$1</c:f>
              <c:strCache>
                <c:ptCount val="1"/>
                <c:pt idx="0">
                  <c:v>Total</c:v>
                </c:pt>
              </c:strCache>
            </c:strRef>
          </c:tx>
          <c:spPr>
            <a:ln w="28575" cap="rnd">
              <a:solidFill>
                <a:schemeClr val="accent1"/>
              </a:solidFill>
              <a:round/>
            </a:ln>
            <a:effectLst/>
          </c:spPr>
          <c:marker>
            <c:symbol val="none"/>
          </c:marker>
          <c:cat>
            <c:multiLvlStrRef>
              <c:f>'Pivot Chart 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 Chart 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B25E-4ABF-B5AB-7BA07DBB4119}"/>
            </c:ext>
          </c:extLst>
        </c:ser>
        <c:dLbls>
          <c:showLegendKey val="0"/>
          <c:showVal val="0"/>
          <c:showCatName val="0"/>
          <c:showSerName val="0"/>
          <c:showPercent val="0"/>
          <c:showBubbleSize val="0"/>
        </c:dLbls>
        <c:smooth val="0"/>
        <c:axId val="1689188272"/>
        <c:axId val="396998080"/>
      </c:lineChart>
      <c:catAx>
        <c:axId val="168918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998080"/>
        <c:crosses val="autoZero"/>
        <c:auto val="1"/>
        <c:lblAlgn val="ctr"/>
        <c:lblOffset val="100"/>
        <c:noMultiLvlLbl val="0"/>
      </c:catAx>
      <c:valAx>
        <c:axId val="3969980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18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[Exceldashboard.xlsx]Sales Map!PivotTable1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'Sales Map'!$B$1:$B$2</c:f>
              <c:strCache>
                <c:ptCount val="1"/>
                <c:pt idx="0">
                  <c:v>Alabama</c:v>
                </c:pt>
              </c:strCache>
            </c:strRef>
          </c:tx>
          <c:spPr>
            <a:solidFill>
              <a:schemeClr val="accent1"/>
            </a:solidFill>
            <a:ln>
              <a:noFill/>
            </a:ln>
            <a:effectLst/>
          </c:spPr>
          <c:invertIfNegative val="0"/>
          <c:cat>
            <c:strRef>
              <c:f>'Sales Map'!$A$3</c:f>
              <c:strCache>
                <c:ptCount val="1"/>
                <c:pt idx="0">
                  <c:v>Total</c:v>
                </c:pt>
              </c:strCache>
            </c:strRef>
          </c:cat>
          <c:val>
            <c:numRef>
              <c:f>'Sales Map'!$B$3</c:f>
              <c:numCache>
                <c:formatCode>General</c:formatCode>
                <c:ptCount val="1"/>
                <c:pt idx="0">
                  <c:v>1353090</c:v>
                </c:pt>
              </c:numCache>
            </c:numRef>
          </c:val>
          <c:extLst>
            <c:ext xmlns:c16="http://schemas.microsoft.com/office/drawing/2014/chart" uri="{C3380CC4-5D6E-409C-BE32-E72D297353CC}">
              <c16:uniqueId val="{00000000-2EE2-424F-B283-FE39CA9D3E56}"/>
            </c:ext>
          </c:extLst>
        </c:ser>
        <c:ser>
          <c:idx val="1"/>
          <c:order val="1"/>
          <c:tx>
            <c:strRef>
              <c:f>'Sales Map'!$C$1:$C$2</c:f>
              <c:strCache>
                <c:ptCount val="1"/>
                <c:pt idx="0">
                  <c:v>Florida</c:v>
                </c:pt>
              </c:strCache>
            </c:strRef>
          </c:tx>
          <c:spPr>
            <a:solidFill>
              <a:schemeClr val="accent2"/>
            </a:solidFill>
            <a:ln>
              <a:noFill/>
            </a:ln>
            <a:effectLst/>
          </c:spPr>
          <c:invertIfNegative val="0"/>
          <c:cat>
            <c:strRef>
              <c:f>'Sales Map'!$A$3</c:f>
              <c:strCache>
                <c:ptCount val="1"/>
                <c:pt idx="0">
                  <c:v>Total</c:v>
                </c:pt>
              </c:strCache>
            </c:strRef>
          </c:cat>
          <c:val>
            <c:numRef>
              <c:f>'Sales Map'!$C$3</c:f>
              <c:numCache>
                <c:formatCode>General</c:formatCode>
                <c:ptCount val="1"/>
                <c:pt idx="0">
                  <c:v>1412456</c:v>
                </c:pt>
              </c:numCache>
            </c:numRef>
          </c:val>
          <c:extLst>
            <c:ext xmlns:c16="http://schemas.microsoft.com/office/drawing/2014/chart" uri="{C3380CC4-5D6E-409C-BE32-E72D297353CC}">
              <c16:uniqueId val="{00000007-4E6A-4D8E-9D40-6FA021B35D69}"/>
            </c:ext>
          </c:extLst>
        </c:ser>
        <c:ser>
          <c:idx val="2"/>
          <c:order val="2"/>
          <c:tx>
            <c:strRef>
              <c:f>'Sales Map'!$D$1:$D$2</c:f>
              <c:strCache>
                <c:ptCount val="1"/>
                <c:pt idx="0">
                  <c:v>Georgia</c:v>
                </c:pt>
              </c:strCache>
            </c:strRef>
          </c:tx>
          <c:spPr>
            <a:solidFill>
              <a:schemeClr val="accent3"/>
            </a:solidFill>
            <a:ln>
              <a:noFill/>
            </a:ln>
            <a:effectLst/>
          </c:spPr>
          <c:invertIfNegative val="0"/>
          <c:cat>
            <c:strRef>
              <c:f>'Sales Map'!$A$3</c:f>
              <c:strCache>
                <c:ptCount val="1"/>
                <c:pt idx="0">
                  <c:v>Total</c:v>
                </c:pt>
              </c:strCache>
            </c:strRef>
          </c:cat>
          <c:val>
            <c:numRef>
              <c:f>'Sales Map'!$D$3</c:f>
              <c:numCache>
                <c:formatCode>General</c:formatCode>
                <c:ptCount val="1"/>
                <c:pt idx="0">
                  <c:v>1381150</c:v>
                </c:pt>
              </c:numCache>
            </c:numRef>
          </c:val>
          <c:extLst>
            <c:ext xmlns:c16="http://schemas.microsoft.com/office/drawing/2014/chart" uri="{C3380CC4-5D6E-409C-BE32-E72D297353CC}">
              <c16:uniqueId val="{00000008-4E6A-4D8E-9D40-6FA021B35D69}"/>
            </c:ext>
          </c:extLst>
        </c:ser>
        <c:ser>
          <c:idx val="3"/>
          <c:order val="3"/>
          <c:tx>
            <c:strRef>
              <c:f>'Sales Map'!$E$1:$E$2</c:f>
              <c:strCache>
                <c:ptCount val="1"/>
                <c:pt idx="0">
                  <c:v>Mississippi</c:v>
                </c:pt>
              </c:strCache>
            </c:strRef>
          </c:tx>
          <c:spPr>
            <a:solidFill>
              <a:schemeClr val="accent4"/>
            </a:solidFill>
            <a:ln>
              <a:noFill/>
            </a:ln>
            <a:effectLst/>
          </c:spPr>
          <c:invertIfNegative val="0"/>
          <c:cat>
            <c:strRef>
              <c:f>'Sales Map'!$A$3</c:f>
              <c:strCache>
                <c:ptCount val="1"/>
                <c:pt idx="0">
                  <c:v>Total</c:v>
                </c:pt>
              </c:strCache>
            </c:strRef>
          </c:cat>
          <c:val>
            <c:numRef>
              <c:f>'Sales Map'!$E$3</c:f>
              <c:numCache>
                <c:formatCode>General</c:formatCode>
                <c:ptCount val="1"/>
                <c:pt idx="0">
                  <c:v>1376333</c:v>
                </c:pt>
              </c:numCache>
            </c:numRef>
          </c:val>
          <c:extLst>
            <c:ext xmlns:c16="http://schemas.microsoft.com/office/drawing/2014/chart" uri="{C3380CC4-5D6E-409C-BE32-E72D297353CC}">
              <c16:uniqueId val="{00000009-4E6A-4D8E-9D40-6FA021B35D69}"/>
            </c:ext>
          </c:extLst>
        </c:ser>
        <c:ser>
          <c:idx val="4"/>
          <c:order val="4"/>
          <c:tx>
            <c:strRef>
              <c:f>'Sales Map'!$F$1:$F$2</c:f>
              <c:strCache>
                <c:ptCount val="1"/>
                <c:pt idx="0">
                  <c:v>North Carolina</c:v>
                </c:pt>
              </c:strCache>
            </c:strRef>
          </c:tx>
          <c:spPr>
            <a:solidFill>
              <a:schemeClr val="accent5"/>
            </a:solidFill>
            <a:ln>
              <a:noFill/>
            </a:ln>
            <a:effectLst/>
          </c:spPr>
          <c:invertIfNegative val="0"/>
          <c:cat>
            <c:strRef>
              <c:f>'Sales Map'!$A$3</c:f>
              <c:strCache>
                <c:ptCount val="1"/>
                <c:pt idx="0">
                  <c:v>Total</c:v>
                </c:pt>
              </c:strCache>
            </c:strRef>
          </c:cat>
          <c:val>
            <c:numRef>
              <c:f>'Sales Map'!$F$3</c:f>
              <c:numCache>
                <c:formatCode>General</c:formatCode>
                <c:ptCount val="1"/>
                <c:pt idx="0">
                  <c:v>1314385</c:v>
                </c:pt>
              </c:numCache>
            </c:numRef>
          </c:val>
          <c:extLst>
            <c:ext xmlns:c16="http://schemas.microsoft.com/office/drawing/2014/chart" uri="{C3380CC4-5D6E-409C-BE32-E72D297353CC}">
              <c16:uniqueId val="{0000000A-4E6A-4D8E-9D40-6FA021B35D69}"/>
            </c:ext>
          </c:extLst>
        </c:ser>
        <c:ser>
          <c:idx val="5"/>
          <c:order val="5"/>
          <c:tx>
            <c:strRef>
              <c:f>'Sales Map'!$G$1:$G$2</c:f>
              <c:strCache>
                <c:ptCount val="1"/>
                <c:pt idx="0">
                  <c:v>South Carolina</c:v>
                </c:pt>
              </c:strCache>
            </c:strRef>
          </c:tx>
          <c:spPr>
            <a:solidFill>
              <a:schemeClr val="accent6"/>
            </a:solidFill>
            <a:ln>
              <a:noFill/>
            </a:ln>
            <a:effectLst/>
          </c:spPr>
          <c:invertIfNegative val="0"/>
          <c:cat>
            <c:strRef>
              <c:f>'Sales Map'!$A$3</c:f>
              <c:strCache>
                <c:ptCount val="1"/>
                <c:pt idx="0">
                  <c:v>Total</c:v>
                </c:pt>
              </c:strCache>
            </c:strRef>
          </c:cat>
          <c:val>
            <c:numRef>
              <c:f>'Sales Map'!$G$3</c:f>
              <c:numCache>
                <c:formatCode>General</c:formatCode>
                <c:ptCount val="1"/>
                <c:pt idx="0">
                  <c:v>1439951</c:v>
                </c:pt>
              </c:numCache>
            </c:numRef>
          </c:val>
          <c:extLst>
            <c:ext xmlns:c16="http://schemas.microsoft.com/office/drawing/2014/chart" uri="{C3380CC4-5D6E-409C-BE32-E72D297353CC}">
              <c16:uniqueId val="{0000000B-4E6A-4D8E-9D40-6FA021B35D69}"/>
            </c:ext>
          </c:extLst>
        </c:ser>
        <c:ser>
          <c:idx val="6"/>
          <c:order val="6"/>
          <c:tx>
            <c:strRef>
              <c:f>'Sales Map'!$H$1:$H$2</c:f>
              <c:strCache>
                <c:ptCount val="1"/>
                <c:pt idx="0">
                  <c:v>Tennessee</c:v>
                </c:pt>
              </c:strCache>
            </c:strRef>
          </c:tx>
          <c:spPr>
            <a:solidFill>
              <a:schemeClr val="accent1">
                <a:lumMod val="60000"/>
              </a:schemeClr>
            </a:solidFill>
            <a:ln>
              <a:noFill/>
            </a:ln>
            <a:effectLst/>
          </c:spPr>
          <c:invertIfNegative val="0"/>
          <c:cat>
            <c:strRef>
              <c:f>'Sales Map'!$A$3</c:f>
              <c:strCache>
                <c:ptCount val="1"/>
                <c:pt idx="0">
                  <c:v>Total</c:v>
                </c:pt>
              </c:strCache>
            </c:strRef>
          </c:cat>
          <c:val>
            <c:numRef>
              <c:f>'Sales Map'!$H$3</c:f>
              <c:numCache>
                <c:formatCode>General</c:formatCode>
                <c:ptCount val="1"/>
                <c:pt idx="0">
                  <c:v>1308503</c:v>
                </c:pt>
              </c:numCache>
            </c:numRef>
          </c:val>
          <c:extLst>
            <c:ext xmlns:c16="http://schemas.microsoft.com/office/drawing/2014/chart" uri="{C3380CC4-5D6E-409C-BE32-E72D297353CC}">
              <c16:uniqueId val="{0000000C-4E6A-4D8E-9D40-6FA021B35D69}"/>
            </c:ext>
          </c:extLst>
        </c:ser>
        <c:dLbls>
          <c:showLegendKey val="0"/>
          <c:showVal val="0"/>
          <c:showCatName val="0"/>
          <c:showSerName val="0"/>
          <c:showPercent val="0"/>
          <c:showBubbleSize val="0"/>
        </c:dLbls>
        <c:gapWidth val="219"/>
        <c:overlap val="-27"/>
        <c:axId val="46784416"/>
        <c:axId val="1227330864"/>
      </c:barChart>
      <c:catAx>
        <c:axId val="4678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330864"/>
        <c:crosses val="autoZero"/>
        <c:auto val="1"/>
        <c:lblAlgn val="ctr"/>
        <c:lblOffset val="100"/>
        <c:noMultiLvlLbl val="0"/>
      </c:catAx>
      <c:valAx>
        <c:axId val="12273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[Exceldashboard.xlsx]Delivery Performance Doughnut!PivotTable1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'Delivery Performance Doughnut'!$B$1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854-4826-81AF-E5D5BCEF763D}"/>
              </c:ext>
            </c:extLst>
          </c:dPt>
          <c:dPt>
            <c:idx val="1"/>
            <c:bubble3D val="0"/>
            <c:spPr>
              <a:solidFill>
                <a:schemeClr val="accent2"/>
              </a:solidFill>
              <a:ln>
                <a:noFill/>
              </a:ln>
              <a:effectLst/>
            </c:spPr>
            <c:extLst>
              <c:ext xmlns:c16="http://schemas.microsoft.com/office/drawing/2014/chart" uri="{C3380CC4-5D6E-409C-BE32-E72D297353CC}">
                <c16:uniqueId val="{00000003-6854-4826-81AF-E5D5BCEF763D}"/>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0-07BA-42B4-9819-85FD4453312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[Exceldashboard.xlsx]Return Rate Doughnut!PivotTable1</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4C-4F9C-BE0A-43A60C0E72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4C-4F9C-BE0A-43A60C0E7270}"/>
              </c:ext>
            </c:extLst>
          </c:dPt>
          <c:cat>
            <c:strRef>
              <c:f>'Return Rate Doughnut'!$A$2:$A$4</c:f>
              <c:strCache>
                <c:ptCount val="2"/>
                <c:pt idx="0">
                  <c:v>no</c:v>
                </c:pt>
                <c:pt idx="1">
                  <c:v>yes</c:v>
                </c:pt>
              </c:strCache>
            </c:strRef>
          </c:cat>
          <c:val>
            <c:numRef>
              <c:f>'Return Rate Doughnut'!$B$2:$B$4</c:f>
              <c:numCache>
                <c:formatCode>General</c:formatCode>
                <c:ptCount val="2"/>
                <c:pt idx="0">
                  <c:v>5184</c:v>
                </c:pt>
                <c:pt idx="1">
                  <c:v>596</c:v>
                </c:pt>
              </c:numCache>
            </c:numRef>
          </c:val>
          <c:extLst>
            <c:ext xmlns:c16="http://schemas.microsoft.com/office/drawing/2014/chart" uri="{C3380CC4-5D6E-409C-BE32-E72D297353CC}">
              <c16:uniqueId val="{00000000-741F-4981-9C7E-915F4D4E91AD}"/>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[Exceldashboard.xlsx]Customer Satisfaction Bar!PivotTable3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s>
    <c:plotArea>
      <c:layout/>
      <c:barChart>
        <c:barDir val="bar"/>
        <c:grouping val="percentStacked"/>
        <c:varyColors val="0"/>
        <c:ser>
          <c:idx val="0"/>
          <c:order val="0"/>
          <c:tx>
            <c:strRef>
              <c:f>'Customer Satisfaction Bar'!$B$1:$B$2</c:f>
              <c:strCache>
                <c:ptCount val="1"/>
                <c:pt idx="0">
                  <c:v>Product 1</c:v>
                </c:pt>
              </c:strCache>
            </c:strRef>
          </c:tx>
          <c:spPr>
            <a:solidFill>
              <a:schemeClr val="accent1"/>
            </a:solidFill>
            <a:ln>
              <a:no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Bar'!$B$3:$B$8</c:f>
              <c:numCache>
                <c:formatCode>General</c:formatCode>
                <c:ptCount val="5"/>
                <c:pt idx="0">
                  <c:v>114</c:v>
                </c:pt>
                <c:pt idx="1">
                  <c:v>231</c:v>
                </c:pt>
                <c:pt idx="2">
                  <c:v>509</c:v>
                </c:pt>
                <c:pt idx="3">
                  <c:v>198</c:v>
                </c:pt>
                <c:pt idx="4">
                  <c:v>109</c:v>
                </c:pt>
              </c:numCache>
            </c:numRef>
          </c:val>
          <c:extLst>
            <c:ext xmlns:c16="http://schemas.microsoft.com/office/drawing/2014/chart" uri="{C3380CC4-5D6E-409C-BE32-E72D297353CC}">
              <c16:uniqueId val="{00000000-5FA9-46FE-AADA-865541015500}"/>
            </c:ext>
          </c:extLst>
        </c:ser>
        <c:ser>
          <c:idx val="1"/>
          <c:order val="1"/>
          <c:tx>
            <c:strRef>
              <c:f>'Customer Satisfaction Bar'!$C$1:$C$2</c:f>
              <c:strCache>
                <c:ptCount val="1"/>
                <c:pt idx="0">
                  <c:v>Product 2</c:v>
                </c:pt>
              </c:strCache>
            </c:strRef>
          </c:tx>
          <c:spPr>
            <a:solidFill>
              <a:schemeClr val="accent2"/>
            </a:solidFill>
            <a:ln>
              <a:no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Bar'!$C$3:$C$8</c:f>
              <c:numCache>
                <c:formatCode>General</c:formatCode>
                <c:ptCount val="5"/>
                <c:pt idx="0">
                  <c:v>92</c:v>
                </c:pt>
                <c:pt idx="1">
                  <c:v>249</c:v>
                </c:pt>
                <c:pt idx="2">
                  <c:v>445</c:v>
                </c:pt>
                <c:pt idx="3">
                  <c:v>248</c:v>
                </c:pt>
                <c:pt idx="4">
                  <c:v>126</c:v>
                </c:pt>
              </c:numCache>
            </c:numRef>
          </c:val>
          <c:extLst>
            <c:ext xmlns:c16="http://schemas.microsoft.com/office/drawing/2014/chart" uri="{C3380CC4-5D6E-409C-BE32-E72D297353CC}">
              <c16:uniqueId val="{00000000-91EF-4BC9-B873-1DE1F001545D}"/>
            </c:ext>
          </c:extLst>
        </c:ser>
        <c:ser>
          <c:idx val="2"/>
          <c:order val="2"/>
          <c:tx>
            <c:strRef>
              <c:f>'Customer Satisfaction Bar'!$D$1:$D$2</c:f>
              <c:strCache>
                <c:ptCount val="1"/>
                <c:pt idx="0">
                  <c:v>Product 3</c:v>
                </c:pt>
              </c:strCache>
            </c:strRef>
          </c:tx>
          <c:spPr>
            <a:solidFill>
              <a:schemeClr val="accent3"/>
            </a:solidFill>
            <a:ln>
              <a:no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Bar'!$D$3:$D$8</c:f>
              <c:numCache>
                <c:formatCode>General</c:formatCode>
                <c:ptCount val="5"/>
                <c:pt idx="0">
                  <c:v>119</c:v>
                </c:pt>
                <c:pt idx="1">
                  <c:v>249</c:v>
                </c:pt>
                <c:pt idx="2">
                  <c:v>421</c:v>
                </c:pt>
                <c:pt idx="3">
                  <c:v>231</c:v>
                </c:pt>
                <c:pt idx="4">
                  <c:v>133</c:v>
                </c:pt>
              </c:numCache>
            </c:numRef>
          </c:val>
          <c:extLst>
            <c:ext xmlns:c16="http://schemas.microsoft.com/office/drawing/2014/chart" uri="{C3380CC4-5D6E-409C-BE32-E72D297353CC}">
              <c16:uniqueId val="{00000001-91EF-4BC9-B873-1DE1F001545D}"/>
            </c:ext>
          </c:extLst>
        </c:ser>
        <c:ser>
          <c:idx val="3"/>
          <c:order val="3"/>
          <c:tx>
            <c:strRef>
              <c:f>'Customer Satisfaction Bar'!$E$1:$E$2</c:f>
              <c:strCache>
                <c:ptCount val="1"/>
                <c:pt idx="0">
                  <c:v>Product 4</c:v>
                </c:pt>
              </c:strCache>
            </c:strRef>
          </c:tx>
          <c:spPr>
            <a:solidFill>
              <a:schemeClr val="accent4"/>
            </a:solidFill>
            <a:ln>
              <a:no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Bar'!$E$3:$E$8</c:f>
              <c:numCache>
                <c:formatCode>General</c:formatCode>
                <c:ptCount val="5"/>
                <c:pt idx="0">
                  <c:v>113</c:v>
                </c:pt>
                <c:pt idx="1">
                  <c:v>240</c:v>
                </c:pt>
                <c:pt idx="2">
                  <c:v>459</c:v>
                </c:pt>
                <c:pt idx="3">
                  <c:v>200</c:v>
                </c:pt>
                <c:pt idx="4">
                  <c:v>123</c:v>
                </c:pt>
              </c:numCache>
            </c:numRef>
          </c:val>
          <c:extLst>
            <c:ext xmlns:c16="http://schemas.microsoft.com/office/drawing/2014/chart" uri="{C3380CC4-5D6E-409C-BE32-E72D297353CC}">
              <c16:uniqueId val="{00000002-91EF-4BC9-B873-1DE1F001545D}"/>
            </c:ext>
          </c:extLst>
        </c:ser>
        <c:ser>
          <c:idx val="4"/>
          <c:order val="4"/>
          <c:tx>
            <c:strRef>
              <c:f>'Customer Satisfaction Bar'!$F$1:$F$2</c:f>
              <c:strCache>
                <c:ptCount val="1"/>
                <c:pt idx="0">
                  <c:v>Product 5</c:v>
                </c:pt>
              </c:strCache>
            </c:strRef>
          </c:tx>
          <c:spPr>
            <a:solidFill>
              <a:schemeClr val="accent5"/>
            </a:solidFill>
            <a:ln>
              <a:no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Bar'!$F$3:$F$8</c:f>
              <c:numCache>
                <c:formatCode>General</c:formatCode>
                <c:ptCount val="5"/>
                <c:pt idx="0">
                  <c:v>104</c:v>
                </c:pt>
                <c:pt idx="1">
                  <c:v>244</c:v>
                </c:pt>
                <c:pt idx="2">
                  <c:v>474</c:v>
                </c:pt>
                <c:pt idx="3">
                  <c:v>243</c:v>
                </c:pt>
                <c:pt idx="4">
                  <c:v>106</c:v>
                </c:pt>
              </c:numCache>
            </c:numRef>
          </c:val>
          <c:extLst>
            <c:ext xmlns:c16="http://schemas.microsoft.com/office/drawing/2014/chart" uri="{C3380CC4-5D6E-409C-BE32-E72D297353CC}">
              <c16:uniqueId val="{00000003-91EF-4BC9-B873-1DE1F001545D}"/>
            </c:ext>
          </c:extLst>
        </c:ser>
        <c:dLbls>
          <c:showLegendKey val="0"/>
          <c:showVal val="0"/>
          <c:showCatName val="0"/>
          <c:showSerName val="0"/>
          <c:showPercent val="0"/>
          <c:showBubbleSize val="0"/>
        </c:dLbls>
        <c:gapWidth val="219"/>
        <c:overlap val="100"/>
        <c:axId val="1162612496"/>
        <c:axId val="1293152272"/>
      </c:barChart>
      <c:catAx>
        <c:axId val="116261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152272"/>
        <c:crosses val="autoZero"/>
        <c:auto val="1"/>
        <c:lblAlgn val="ctr"/>
        <c:lblOffset val="100"/>
        <c:noMultiLvlLbl val="0"/>
      </c:catAx>
      <c:valAx>
        <c:axId val="1293152272"/>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61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[Exceldashboard.xlsx]Pivot Chart Sales Line!PivotTable1</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Chart Sales Line'!$B$1</c:f>
              <c:strCache>
                <c:ptCount val="1"/>
                <c:pt idx="0">
                  <c:v>Total</c:v>
                </c:pt>
              </c:strCache>
            </c:strRef>
          </c:tx>
          <c:spPr>
            <a:ln w="34925" cap="rnd">
              <a:gradFill>
                <a:gsLst>
                  <a:gs pos="50000">
                    <a:schemeClr val="accent1">
                      <a:lumMod val="5000"/>
                      <a:lumOff val="9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'Pivot Chart Sales Line'!$A$2:$A$41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'Pivot Chart Sales Line'!$B$2:$B$41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8111-447E-8B30-4A0D4FE91632}"/>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689188272"/>
        <c:axId val="396998080"/>
      </c:lineChart>
      <c:catAx>
        <c:axId val="168918827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396998080"/>
        <c:crosses val="autoZero"/>
        <c:auto val="1"/>
        <c:lblAlgn val="ctr"/>
        <c:lblOffset val="100"/>
        <c:tickLblSkip val="2"/>
        <c:noMultiLvlLbl val="0"/>
      </c:catAx>
      <c:valAx>
        <c:axId val="396998080"/>
        <c:scaling>
          <c:orientation val="minMax"/>
        </c:scaling>
        <c:delete val="0"/>
        <c:axPos val="l"/>
        <c:numFmt formatCode="&quot;$&quot;#,##0.00" sourceLinked="0"/>
        <c:majorTickMark val="none"/>
        <c:minorTickMark val="none"/>
        <c:tickLblPos val="low"/>
        <c:spPr>
          <a:noFill/>
          <a:ln>
            <a:solidFill>
              <a:schemeClr val="accent1"/>
            </a:solid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1689188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[Exceldashboard.xlsx]Delivery Performance Doughnut!PivotTable1</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l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w="12700">
            <a:solidFill>
              <a:schemeClr val="tx1"/>
            </a:solidFill>
          </a:ln>
          <a:effectLst/>
        </c:spPr>
      </c:pivotFmt>
      <c:pivotFmt>
        <c:idx val="8"/>
        <c:spPr>
          <a:noFill/>
          <a:ln w="12700">
            <a:solidFill>
              <a:schemeClr val="tx1"/>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w="12700">
              <a:solidFill>
                <a:schemeClr val="tx1"/>
              </a:solidFill>
            </a:ln>
          </c:spPr>
          <c:dPt>
            <c:idx val="0"/>
            <c:bubble3D val="0"/>
            <c:spPr>
              <a:solidFill>
                <a:schemeClr val="lt1"/>
              </a:solidFill>
              <a:ln w="12700">
                <a:solidFill>
                  <a:schemeClr val="tx1"/>
                </a:solidFill>
              </a:ln>
              <a:effectLst/>
            </c:spPr>
            <c:extLst>
              <c:ext xmlns:c16="http://schemas.microsoft.com/office/drawing/2014/chart" uri="{C3380CC4-5D6E-409C-BE32-E72D297353CC}">
                <c16:uniqueId val="{00000001-E0D4-4C61-A1B1-F86F147EC5FE}"/>
              </c:ext>
            </c:extLst>
          </c:dPt>
          <c:dPt>
            <c:idx val="1"/>
            <c:bubble3D val="0"/>
            <c:spPr>
              <a:noFill/>
              <a:ln w="12700">
                <a:solidFill>
                  <a:schemeClr val="tx1"/>
                </a:solidFill>
              </a:ln>
              <a:effectLst/>
            </c:spPr>
            <c:extLst>
              <c:ext xmlns:c16="http://schemas.microsoft.com/office/drawing/2014/chart" uri="{C3380CC4-5D6E-409C-BE32-E72D297353CC}">
                <c16:uniqueId val="{00000003-E0D4-4C61-A1B1-F86F147EC5FE}"/>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E0D4-4C61-A1B1-F86F147EC5FE}"/>
            </c:ext>
          </c:extLst>
        </c:ser>
        <c:dLbls>
          <c:showLegendKey val="0"/>
          <c:showVal val="0"/>
          <c:showCatName val="0"/>
          <c:showSerName val="0"/>
          <c:showPercent val="0"/>
          <c:showBubbleSize val="0"/>
          <c:showLeaderLines val="1"/>
        </c:dLbls>
        <c:firstSliceAng val="0"/>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[Exceldashboard.xlsx]Delivery Performance Doughnut!PivotTable1</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l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a:solidFill>
              <a:schemeClr val="tx1"/>
            </a:solidFill>
          </a:ln>
          <a:effectLst/>
        </c:spPr>
      </c:pivotFmt>
      <c:pivotFmt>
        <c:idx val="8"/>
        <c:spPr>
          <a:noFill/>
          <a:ln>
            <a:solidFill>
              <a:schemeClr val="tx1"/>
            </a:solidFill>
          </a:ln>
          <a:effectLst/>
        </c:spPr>
      </c:pivotFmt>
      <c:pivotFmt>
        <c:idx val="9"/>
        <c:spPr>
          <a:solidFill>
            <a:schemeClr val="l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lt1"/>
          </a:solidFill>
          <a:ln>
            <a:solidFill>
              <a:schemeClr val="tx1"/>
            </a:solidFill>
          </a:ln>
          <a:effectLst/>
        </c:spPr>
      </c:pivotFmt>
      <c:pivotFmt>
        <c:idx val="11"/>
        <c:spPr>
          <a:noFill/>
          <a:ln>
            <a:solidFill>
              <a:schemeClr val="tx1"/>
            </a:solidFill>
          </a:ln>
          <a:effectLst/>
        </c:spPr>
      </c:pivotFmt>
      <c:pivotFmt>
        <c:idx val="12"/>
        <c:spPr>
          <a:solidFill>
            <a:schemeClr val="lt1"/>
          </a:solidFill>
          <a:ln w="12700">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lt1"/>
          </a:solidFill>
          <a:ln w="12700">
            <a:solidFill>
              <a:schemeClr val="tx1"/>
            </a:solidFill>
          </a:ln>
          <a:effectLst/>
        </c:spPr>
      </c:pivotFmt>
      <c:pivotFmt>
        <c:idx val="14"/>
        <c:spPr>
          <a:noFill/>
          <a:ln w="12700">
            <a:solidFill>
              <a:schemeClr val="tx1"/>
            </a:solidFill>
          </a:ln>
          <a:effectLst/>
        </c:spPr>
      </c:pivotFmt>
    </c:pivotFmts>
    <c:plotArea>
      <c:layout/>
      <c:doughnutChart>
        <c:varyColors val="1"/>
        <c:ser>
          <c:idx val="0"/>
          <c:order val="0"/>
          <c:tx>
            <c:strRef>
              <c:f>'Delivery Performance Doughnut'!$B$1</c:f>
              <c:strCache>
                <c:ptCount val="1"/>
                <c:pt idx="0">
                  <c:v>Total</c:v>
                </c:pt>
              </c:strCache>
            </c:strRef>
          </c:tx>
          <c:spPr>
            <a:solidFill>
              <a:schemeClr val="lt1"/>
            </a:solidFill>
            <a:ln w="12700">
              <a:solidFill>
                <a:schemeClr val="tx1"/>
              </a:solidFill>
            </a:ln>
          </c:spPr>
          <c:dPt>
            <c:idx val="0"/>
            <c:bubble3D val="0"/>
            <c:spPr>
              <a:solidFill>
                <a:schemeClr val="lt1"/>
              </a:solidFill>
              <a:ln w="12700">
                <a:solidFill>
                  <a:schemeClr val="tx1"/>
                </a:solidFill>
              </a:ln>
              <a:effectLst/>
            </c:spPr>
            <c:extLst>
              <c:ext xmlns:c16="http://schemas.microsoft.com/office/drawing/2014/chart" uri="{C3380CC4-5D6E-409C-BE32-E72D297353CC}">
                <c16:uniqueId val="{00000001-0EF4-4EEF-B70C-C5762DF9AAD3}"/>
              </c:ext>
            </c:extLst>
          </c:dPt>
          <c:dPt>
            <c:idx val="1"/>
            <c:bubble3D val="0"/>
            <c:spPr>
              <a:noFill/>
              <a:ln w="12700">
                <a:solidFill>
                  <a:schemeClr val="tx1"/>
                </a:solidFill>
              </a:ln>
              <a:effectLst/>
            </c:spPr>
            <c:extLst>
              <c:ext xmlns:c16="http://schemas.microsoft.com/office/drawing/2014/chart" uri="{C3380CC4-5D6E-409C-BE32-E72D297353CC}">
                <c16:uniqueId val="{00000003-0EF4-4EEF-B70C-C5762DF9AAD3}"/>
              </c:ext>
            </c:extLst>
          </c:dPt>
          <c:cat>
            <c:strRef>
              <c:f>'Delivery Performance Doughnut'!$A$2:$A$4</c:f>
              <c:strCache>
                <c:ptCount val="2"/>
                <c:pt idx="0">
                  <c:v>on-time</c:v>
                </c:pt>
                <c:pt idx="1">
                  <c:v>delayed</c:v>
                </c:pt>
              </c:strCache>
            </c:strRef>
          </c:cat>
          <c:val>
            <c:numRef>
              <c:f>'Delivery Performance Doughnut'!$B$2:$B$4</c:f>
              <c:numCache>
                <c:formatCode>General</c:formatCode>
                <c:ptCount val="2"/>
                <c:pt idx="0">
                  <c:v>3889</c:v>
                </c:pt>
                <c:pt idx="1">
                  <c:v>1891</c:v>
                </c:pt>
              </c:numCache>
            </c:numRef>
          </c:val>
          <c:extLst>
            <c:ext xmlns:c16="http://schemas.microsoft.com/office/drawing/2014/chart" uri="{C3380CC4-5D6E-409C-BE32-E72D297353CC}">
              <c16:uniqueId val="{00000004-0EF4-4EEF-B70C-C5762DF9AAD3}"/>
            </c:ext>
          </c:extLst>
        </c:ser>
        <c:dLbls>
          <c:showLegendKey val="0"/>
          <c:showVal val="0"/>
          <c:showCatName val="0"/>
          <c:showSerName val="0"/>
          <c:showPercent val="0"/>
          <c:showBubbleSize val="0"/>
          <c:showLeaderLines val="1"/>
        </c:dLbls>
        <c:firstSliceAng val="0"/>
        <c:holeSize val="74"/>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[Exceldashboard.xlsx]Customer Satisfaction Bar!PivotTable3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0">
                <a:srgbClr val="9B3B3B"/>
              </a:gs>
              <a:gs pos="100000">
                <a:srgbClr val="C00000"/>
              </a:gs>
            </a:gsLst>
            <a:lin ang="54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rgbClr val="FF0000"/>
              </a:gs>
              <a:gs pos="0">
                <a:srgbClr val="CA7474"/>
              </a:gs>
            </a:gsLst>
            <a:lin ang="5400000" scaled="1"/>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100000">
                <a:srgbClr val="FFFF00"/>
              </a:gs>
              <a:gs pos="0">
                <a:schemeClr val="accent4">
                  <a:lumMod val="40000"/>
                  <a:lumOff val="60000"/>
                </a:schemeClr>
              </a:gs>
            </a:gsLst>
            <a:lin ang="5400000" scaled="0"/>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100000">
                <a:srgbClr val="92D050"/>
              </a:gs>
              <a:gs pos="0">
                <a:schemeClr val="accent6">
                  <a:lumMod val="40000"/>
                  <a:lumOff val="60000"/>
                </a:schemeClr>
              </a:gs>
            </a:gsLst>
            <a:lin ang="5400000" scaled="0"/>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100000">
                <a:srgbClr val="00B050"/>
              </a:gs>
              <a:gs pos="0">
                <a:schemeClr val="accent6">
                  <a:lumMod val="60000"/>
                  <a:lumOff val="40000"/>
                </a:schemeClr>
              </a:gs>
            </a:gsLst>
            <a:lin ang="5400000" scaled="0"/>
            <a:tileRect/>
          </a:gra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100000">
                <a:srgbClr val="FFFF00"/>
              </a:gs>
              <a:gs pos="0">
                <a:schemeClr val="accent4">
                  <a:lumMod val="40000"/>
                  <a:lumOff val="60000"/>
                </a:schemeClr>
              </a:gs>
            </a:gsLst>
            <a:lin ang="5400000" scaled="0"/>
            <a:tileRect/>
          </a:gradFill>
          <a:ln>
            <a:solidFill>
              <a:schemeClr val="bg1"/>
            </a:solid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Bar'!$B$1:$B$2</c:f>
              <c:strCache>
                <c:ptCount val="1"/>
                <c:pt idx="0">
                  <c:v>Product 1</c:v>
                </c:pt>
              </c:strCache>
            </c:strRef>
          </c:tx>
          <c:spPr>
            <a:gradFill>
              <a:gsLst>
                <a:gs pos="0">
                  <a:srgbClr val="9B3B3B"/>
                </a:gs>
                <a:gs pos="100000">
                  <a:srgbClr val="C00000"/>
                </a:gs>
              </a:gsLst>
              <a:lin ang="5400000" scaled="1"/>
            </a:gradFill>
            <a:ln>
              <a:solidFill>
                <a:schemeClr val="bg1"/>
              </a:solid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Bar'!$B$3:$B$8</c:f>
              <c:numCache>
                <c:formatCode>General</c:formatCode>
                <c:ptCount val="5"/>
                <c:pt idx="0">
                  <c:v>114</c:v>
                </c:pt>
                <c:pt idx="1">
                  <c:v>231</c:v>
                </c:pt>
                <c:pt idx="2">
                  <c:v>509</c:v>
                </c:pt>
                <c:pt idx="3">
                  <c:v>198</c:v>
                </c:pt>
                <c:pt idx="4">
                  <c:v>109</c:v>
                </c:pt>
              </c:numCache>
            </c:numRef>
          </c:val>
          <c:extLst>
            <c:ext xmlns:c16="http://schemas.microsoft.com/office/drawing/2014/chart" uri="{C3380CC4-5D6E-409C-BE32-E72D297353CC}">
              <c16:uniqueId val="{00000000-1C9E-4A53-A053-4929D7085C2C}"/>
            </c:ext>
          </c:extLst>
        </c:ser>
        <c:ser>
          <c:idx val="1"/>
          <c:order val="1"/>
          <c:tx>
            <c:strRef>
              <c:f>'Customer Satisfaction Bar'!$C$1:$C$2</c:f>
              <c:strCache>
                <c:ptCount val="1"/>
                <c:pt idx="0">
                  <c:v>Product 2</c:v>
                </c:pt>
              </c:strCache>
            </c:strRef>
          </c:tx>
          <c:spPr>
            <a:gradFill>
              <a:gsLst>
                <a:gs pos="100000">
                  <a:srgbClr val="FF0000"/>
                </a:gs>
                <a:gs pos="0">
                  <a:srgbClr val="CA7474"/>
                </a:gs>
              </a:gsLst>
              <a:lin ang="5400000" scaled="1"/>
            </a:gradFill>
            <a:ln>
              <a:solidFill>
                <a:schemeClr val="bg1"/>
              </a:solid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Bar'!$C$3:$C$8</c:f>
              <c:numCache>
                <c:formatCode>General</c:formatCode>
                <c:ptCount val="5"/>
                <c:pt idx="0">
                  <c:v>92</c:v>
                </c:pt>
                <c:pt idx="1">
                  <c:v>249</c:v>
                </c:pt>
                <c:pt idx="2">
                  <c:v>445</c:v>
                </c:pt>
                <c:pt idx="3">
                  <c:v>248</c:v>
                </c:pt>
                <c:pt idx="4">
                  <c:v>126</c:v>
                </c:pt>
              </c:numCache>
            </c:numRef>
          </c:val>
          <c:extLst>
            <c:ext xmlns:c16="http://schemas.microsoft.com/office/drawing/2014/chart" uri="{C3380CC4-5D6E-409C-BE32-E72D297353CC}">
              <c16:uniqueId val="{00000009-1C9E-4A53-A053-4929D7085C2C}"/>
            </c:ext>
          </c:extLst>
        </c:ser>
        <c:ser>
          <c:idx val="2"/>
          <c:order val="2"/>
          <c:tx>
            <c:strRef>
              <c:f>'Customer Satisfaction Bar'!$D$1:$D$2</c:f>
              <c:strCache>
                <c:ptCount val="1"/>
                <c:pt idx="0">
                  <c:v>Product 3</c:v>
                </c:pt>
              </c:strCache>
            </c:strRef>
          </c:tx>
          <c:spPr>
            <a:gradFill flip="none" rotWithShape="1">
              <a:gsLst>
                <a:gs pos="100000">
                  <a:srgbClr val="FFFF00"/>
                </a:gs>
                <a:gs pos="0">
                  <a:schemeClr val="accent4">
                    <a:lumMod val="40000"/>
                    <a:lumOff val="60000"/>
                  </a:schemeClr>
                </a:gs>
              </a:gsLst>
              <a:lin ang="5400000" scaled="0"/>
              <a:tileRect/>
            </a:gradFill>
            <a:ln>
              <a:solidFill>
                <a:schemeClr val="bg1"/>
              </a:solid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Bar'!$D$3:$D$8</c:f>
              <c:numCache>
                <c:formatCode>General</c:formatCode>
                <c:ptCount val="5"/>
                <c:pt idx="0">
                  <c:v>119</c:v>
                </c:pt>
                <c:pt idx="1">
                  <c:v>249</c:v>
                </c:pt>
                <c:pt idx="2">
                  <c:v>421</c:v>
                </c:pt>
                <c:pt idx="3">
                  <c:v>231</c:v>
                </c:pt>
                <c:pt idx="4">
                  <c:v>133</c:v>
                </c:pt>
              </c:numCache>
            </c:numRef>
          </c:val>
          <c:extLst>
            <c:ext xmlns:c16="http://schemas.microsoft.com/office/drawing/2014/chart" uri="{C3380CC4-5D6E-409C-BE32-E72D297353CC}">
              <c16:uniqueId val="{0000000A-1C9E-4A53-A053-4929D7085C2C}"/>
            </c:ext>
          </c:extLst>
        </c:ser>
        <c:ser>
          <c:idx val="3"/>
          <c:order val="3"/>
          <c:tx>
            <c:strRef>
              <c:f>'Customer Satisfaction Bar'!$E$1:$E$2</c:f>
              <c:strCache>
                <c:ptCount val="1"/>
                <c:pt idx="0">
                  <c:v>Product 4</c:v>
                </c:pt>
              </c:strCache>
            </c:strRef>
          </c:tx>
          <c:spPr>
            <a:gradFill flip="none" rotWithShape="1">
              <a:gsLst>
                <a:gs pos="100000">
                  <a:srgbClr val="92D050"/>
                </a:gs>
                <a:gs pos="0">
                  <a:schemeClr val="accent6">
                    <a:lumMod val="40000"/>
                    <a:lumOff val="60000"/>
                  </a:schemeClr>
                </a:gs>
              </a:gsLst>
              <a:lin ang="5400000" scaled="0"/>
              <a:tileRect/>
            </a:gradFill>
            <a:ln>
              <a:solidFill>
                <a:schemeClr val="bg1"/>
              </a:solid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Bar'!$E$3:$E$8</c:f>
              <c:numCache>
                <c:formatCode>General</c:formatCode>
                <c:ptCount val="5"/>
                <c:pt idx="0">
                  <c:v>113</c:v>
                </c:pt>
                <c:pt idx="1">
                  <c:v>240</c:v>
                </c:pt>
                <c:pt idx="2">
                  <c:v>459</c:v>
                </c:pt>
                <c:pt idx="3">
                  <c:v>200</c:v>
                </c:pt>
                <c:pt idx="4">
                  <c:v>123</c:v>
                </c:pt>
              </c:numCache>
            </c:numRef>
          </c:val>
          <c:extLst>
            <c:ext xmlns:c16="http://schemas.microsoft.com/office/drawing/2014/chart" uri="{C3380CC4-5D6E-409C-BE32-E72D297353CC}">
              <c16:uniqueId val="{0000000B-1C9E-4A53-A053-4929D7085C2C}"/>
            </c:ext>
          </c:extLst>
        </c:ser>
        <c:ser>
          <c:idx val="4"/>
          <c:order val="4"/>
          <c:tx>
            <c:strRef>
              <c:f>'Customer Satisfaction Bar'!$F$1:$F$2</c:f>
              <c:strCache>
                <c:ptCount val="1"/>
                <c:pt idx="0">
                  <c:v>Product 5</c:v>
                </c:pt>
              </c:strCache>
            </c:strRef>
          </c:tx>
          <c:spPr>
            <a:gradFill flip="none" rotWithShape="1">
              <a:gsLst>
                <a:gs pos="100000">
                  <a:srgbClr val="00B050"/>
                </a:gs>
                <a:gs pos="0">
                  <a:schemeClr val="accent6">
                    <a:lumMod val="60000"/>
                    <a:lumOff val="40000"/>
                  </a:schemeClr>
                </a:gs>
              </a:gsLst>
              <a:lin ang="5400000" scaled="0"/>
              <a:tileRect/>
            </a:gradFill>
            <a:ln>
              <a:solidFill>
                <a:schemeClr val="bg1"/>
              </a:solidFill>
            </a:ln>
            <a:effectLst/>
          </c:spPr>
          <c:invertIfNegative val="0"/>
          <c:cat>
            <c:strRef>
              <c:f>'Customer Satisfaction Bar'!$A$3:$A$8</c:f>
              <c:strCache>
                <c:ptCount val="5"/>
                <c:pt idx="0">
                  <c:v>(5) very high</c:v>
                </c:pt>
                <c:pt idx="1">
                  <c:v>(4) high</c:v>
                </c:pt>
                <c:pt idx="2">
                  <c:v>(3) ok</c:v>
                </c:pt>
                <c:pt idx="3">
                  <c:v>(2) low</c:v>
                </c:pt>
                <c:pt idx="4">
                  <c:v>(1) very low</c:v>
                </c:pt>
              </c:strCache>
            </c:strRef>
          </c:cat>
          <c:val>
            <c:numRef>
              <c:f>'Customer Satisfaction Bar'!$F$3:$F$8</c:f>
              <c:numCache>
                <c:formatCode>General</c:formatCode>
                <c:ptCount val="5"/>
                <c:pt idx="0">
                  <c:v>104</c:v>
                </c:pt>
                <c:pt idx="1">
                  <c:v>244</c:v>
                </c:pt>
                <c:pt idx="2">
                  <c:v>474</c:v>
                </c:pt>
                <c:pt idx="3">
                  <c:v>243</c:v>
                </c:pt>
                <c:pt idx="4">
                  <c:v>106</c:v>
                </c:pt>
              </c:numCache>
            </c:numRef>
          </c:val>
          <c:extLst>
            <c:ext xmlns:c16="http://schemas.microsoft.com/office/drawing/2014/chart" uri="{C3380CC4-5D6E-409C-BE32-E72D297353CC}">
              <c16:uniqueId val="{0000000C-1C9E-4A53-A053-4929D7085C2C}"/>
            </c:ext>
          </c:extLst>
        </c:ser>
        <c:dLbls>
          <c:showLegendKey val="0"/>
          <c:showVal val="0"/>
          <c:showCatName val="0"/>
          <c:showSerName val="0"/>
          <c:showPercent val="0"/>
          <c:showBubbleSize val="0"/>
        </c:dLbls>
        <c:gapWidth val="219"/>
        <c:overlap val="100"/>
        <c:axId val="1162612496"/>
        <c:axId val="1293152272"/>
      </c:barChart>
      <c:catAx>
        <c:axId val="1162612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93152272"/>
        <c:crosses val="autoZero"/>
        <c:auto val="1"/>
        <c:lblAlgn val="ctr"/>
        <c:lblOffset val="100"/>
        <c:noMultiLvlLbl val="0"/>
      </c:catAx>
      <c:valAx>
        <c:axId val="129315227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62612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_xlchart.v5.1</cx:f>
        <cx:nf dir="row">_xlchart.v5.0</cx:nf>
      </cx:strDim>
      <cx:numDim type="colorVal">
        <cx:f dir="row">_xlchart.v5.2</cx:f>
      </cx:numDim>
    </cx:data>
  </cx:chartData>
  <cx:chart>
    <cx:plotArea>
      <cx:plotAreaRegion>
        <cx:series layoutId="regionMap" uniqueId="{2C41AC44-0943-4FF0-AE4A-36CC5F865FE7}">
          <cx:dataId val="0"/>
          <cx:layoutPr>
            <cx:geography viewedRegionType="dataOnly" cultureLanguage="en-US" cultureRegion="US" attribution="Powered by Bing">
              <cx:geoCache provider="{E9337A44-BEBE-4D9F-B70C-5C5E7DAFC167}">
                <cx:binary>1Hppj902uuZfMfx56FAkRZGNzgVay9HZaneVy/4iVMplUhspidqoX3/fspNM4s7tyQCZAWLYMqok
HpF8yPdZeP75vP7juXl5Gt6sbWPcP57XH9/qcez+8cMP7lm/tE/uXVs+D9bZL+O7Z9v+YL98KZ9f
fvg8PC2lUT8QHLAfnvXTML6sb//rn/Bp6sWe7fPTWFpzM70M/vbFTc3o/sO9P7z15ulzW5q0dONQ
Po/Bj28v7TDqN8nTYJvSPL1982LGcvTvfffy49vfPfv2zQ/ff+K/vf1NAx0cp8/QlobvQippFFIs
v/6J3r5prFE/30aRfBeIkAVRIPDXP+SXd18+tdD+z/fra6+ePn8eXpyD4X39/9/b/24scDt5++bZ
TmZ8nUkFk/rj23tTji+f39yNT+OLe/umdDb59kBiXwd0f/d1Bn74PRb/9c/vfgFz8t1vfgPX9xP4
f7r1b2hdlM69/u268pfp+gugIu8igkUkwm9ISfl7qIR8x0NOMCPkG1T8l3d/g+pPduqPcfpd4+9A
uoAp/xuC9K/m6aen9q/cSwAQ54xwLL8BQL8DiL8TDFNKMPkZwd8D9Cc69Mfg/NrwO2D+df5bArNr
7FB+/guBIeJdKMMwIPT7LUPeMRFRRgT9FbFvlfXblvkTPfljRH5t+B0iu78nIvmLHVT5FyJCyTvO
BBEi+nkrfEc7gr5jjNGI4Z9pB7bSb4H5Ex36Y2B+bfgdMPm//pZb5c5O/29kAX0nMZWMBMGvG+O3
skDgd0ICOEEQfCtl33HNn+/XH8P0ffvv0LpL/pZovX8xBtTPy8svi/kvEAUhcArsISz+tz77HVD8
HWWUhOwXTvpOv/2pLv0xRr9p+h087y//FvD8Z83yW4X9uyf/bxW2fBdiGkY4hD3yW2ikfIcDQVmA
fxZ0UAN/W+O+E7r/c3/+GJ7vmv9uCP+fVPT/rLB/tSTp0/iUffUyvxHZ//nu1+GCz/qu6X+yRN/m
7vD5x7eE8iD4DYKvH/K7Wf9jQ/Obpi9PbvzxLYrCdywkPGKChxEhoLzfvllevt4S7B0lAWcY3CGw
HKPi7Rvz6t/AbvF3oRABFaHAlEAzaOVeazjcorCTaSAkqJQQBzKkvzrKa9t4Zc2v0/Lzz2/M1F7b
0owOWgcEdnb37cHX3oZMBoxQKiPwBCLANAIK7Z6fbsG3wvPB/4rqtW+HxlX7Eocs52t3Hwpf5Lia
M9OR6aaikb5R1XI0bdDkeFRBSjtMb+GtXVy323QM2y6pF8NvO9TLbHPE7MoNmfPiOx0vGwuv5yIW
qpuv+aR2SpnqzqJBxE25tGc3dd0HOlzIoE7qEm+fismY1MilvySj6U71ZupYVc7HYxlEN73cZOLD
or2L6imtFVeJDwp6Kwjyu5EE5BTaUp74PE67oOdFSnQf7rq1rWLr3fo8SnShRYCg57w5McOb/bYW
bT4HfnnEw5AWrlw/lqKLUT+GWTc0Y1613H7wnqxxr6P5QBt7XFs13a+eq1gj311M4zbeu1ZMse3G
MO1Ex2OOA31vVJO2YZM37dae3Gov/XbjC80Os+ifZCRNWtV1HvRrs2vLUJwrvul8mNBuWbLOjsEl
peUH2ek1i7hO+62dz7I9z6L2J1eQtIDJesDjkDYdp4dKbu8tb2mGwnlIwYK8oEVk1sLrsNtcWm99
FNfNusT9nBrd6b3ZltupnmUWkbslIkmpWLszOHA7xJzNkT1XbpIP+FTdYBmaazWtj8XSLrt2bebM
t9WS+GGye5nXi5p3bnEmloHZr+scXLN1vjXDHFy2U7XGvG10LmEIhJ+RaMK4q/tstMgk44DbvR8F
ObqolPHEhuqhmETKys1cIzHomPWB3XfsM+yjfl9XLdtHnuOrUhZNWlj63tWoGLLIZavQ7kqQliRR
WHQH2c0yHkKy5h0Z110I4OxGqXOG/bzjEg+HZu1Roqoaxab1TYqqftqPtdUx6kJ9Chb0xTr8U4ew
33vV0xuMjmou6CEgRp7DSXaHFT40aYqSZiPm6kjJVMai7Jt0piXaoaKS+ciFSapZ0mvaGRHLuXVJ
QZtPA8X1uXu9RNt4Kuq53GszdSdcN7DudYKlo8e2qO0xkrdbE5ELUa7kgtKwTV3D6rRk1V1ddrsS
VtZRFF6kS+WPghXVdUlRwnvBb1bqfRxoAz+6vkyGdphi6EaTSVwWmerdEnfMr9eVatu0RVF0RDMG
+NspQbaMUr2hKR2tfzCeoHSGKU+icuvzqnjFdJniqqi2nLTUxtTzeRdNXRZ01RS/X1YzndZB/0SL
sTkM/WbjkI+JEVWTWjyIRPQo36Jh2PvtdinHU9930XWEW5O0wevwPdGxoXbYr6jf0pGJMR9fF2tX
jGVqDWepC7o683MtTuVSf8CaDdfSkjuu6mNZUHpBlHjQqLCnZtGpc1sdz1zZx9YGeTQ4kxiowBew
dz6EoyqhcgXRLmi2m20l/oCjEBZ3WZ1M0ekdRVRn2tgmDaeC59NYd2lV6Sie8LzF2DciLZoaNhqD
MjHYjqdLs5JLWpb9RUV1Xg3mE2N9n1phqyPuE7feI9lkIyunC0uqIPbDIA5yqjKE6XjUovRpKLcH
s5ruKmI2iQKLE7es8xFv8lHIscw3E7VxFbYfg6JILWfFrhfIfiwrGnsc7aaedheqHc0ll+t625VB
mzRRp8+R33jcCz0mTARRwk3IE4ba6WqMBnLDanxF+tFciSW62bYaJYPdFBRwPl/2sohb0Uc/LbPO
ehseVFc9qEVtmWg7kZnUzlV18K4I4ymoy8McRS51bSSzZijLvNS6jEuCqn3VoZ/Cyi53VUGubBPu
mKbTBcdcJlUz2Ax4yJ75QG+Mnz5gD5U/eMGRJlcdrP5M4xJfOhlWsRERitU6T7mSG0nUNEBcOrPi
ODiSsD56UmUhH2jhi0s2BMehpku6dsWynyo0xkvVrmfeIrLzoL52fKt2bYTX600L+6kKF3YVUXTv
MT21A5/ubZQ5UjAaB5FISVDNOzxOX6pSTjuEyRTXzupzaHogD7yV+7Zm/tSL+rEpgztVrugkCp3O
dVO/H/xzNxdXkybivkLosY2mU9dFVbrVXB9rsriY6IkkJISpbdsImHbrh0ui26PyM/yw+E8bNp88
hyfnttW7aejlQYVGJkp5l9hyLPcSVnw6FnK4kegA+v+zslo+9KoP9xtW16VoumSqhb6rfE2SxZe3
K6773Azwz1TootU0bVdapEEn5xNzRO/L3jwWOuyTpW7tsav1nMxia/N1Q1U+F92040NFcq7J3m2h
fT81E02Ma9ecB1ZeCTrvcRBFu2iIxiScQ3yWfTfGFo0iFxtfsmhtt4MyeEmFZkE8eKMuFyTZRW35
JxLgNJg5uV8Cux7LKrjeylYlA+PhLYM1pJZlx20wH8ciKJIpJGEOTN2lpEEyXXryhXj/1E518OCD
E56NfPDNcgvC6Gkz2iS9dzJjtbtXs9RdPOLJnbceZV0tnjTzy9Gi5bFzRxRQmfK+s4mTXX1BWHD6
RiSRrw5aCGDFKgoy1g94PzjgxGkaCWiAMUjroe8yzVx7LZtmiDfyRHoc3tQLDg4N7umZ1LTcVT0w
tWa9ipkzYj+ME46HQNv3tqy2TAqg9YkMNG6tH/YNdfY0EFodbKuCeKr9EReN2MN2j02xPPPmtim2
4tSvRZWPgajioa+D27pRaTTO8kR7m8/LII8uXIZjRK/UxPDtOF6urlMnFpTHwVt76OqRxpNFp3kt
tl2guYtD17kbJ4uThAJ0tgWdEl23de4Gx8+z0Ufe4zGpujaKo6Z56bceVAEyOpmWm76Fld0pt94q
PN2NDoXvh2CMm5HjxAQ93olR5Siy47mtPjUUm4MY/ecBhzYzshgzPQaJLkV1sW7lFI9u6KA/tTK5
x3aKZ9EUOeAcz7VqPy2Mix3BW9ItSiS8JviybGDt224we+1XvAOkaSbURyGVg9JoJ5fREanDslVB
sgmZzlZMVzOfQDxWy7nwfbAvlkLFbghZykQv4mEm+sxD+zINa7Gza7Djemxix5g5uEUM1xShD4vV
w4n1d2OE7F2Vf5URNbY82YLbqjXBDvd9nS71ZB7nPptWKG1ouw7C+jmqQHYw4tKeddGFAF2Ydqob
cr31Oo7kRxPeIs2WK1awp5DpKW+3PRa9S3BQuZuA8Hgdx+gkmmbXg/k5YxWPrDGnZvZfaEj1eSxU
FBu1ASlEJU1kOaq4Mm19GoMuncrCZyboNKi1arxuQWqtbFGZqqZr0KztuYVZTHi0bjFjqtlrWtcJ
RtrHM1XBron4Q0uci1G94X1rwy0hUR3G64zHUx02yUxtmbDGqr0X/p65qcwpKd5HaCj3Y4/LPKyW
Kw3aLTbDdjDdVCTbCHt+hB5xgt5X05EUYniM+g4+Ie3mqr/qmMmoWm4kKftD3R2DqbJ7XLMilYHH
x5Ac7avC7isepCBktnQYOhMXfF5vW9Y9aCbjegq7g5hb4M5uu60DE+NS+wtbDvGq1vXaKpNMtAwO
bmX0gFaZSS7mlCIQ4cNiXTa7Gu90Yz4bA5RbIFqea+ObuPSdjfUYsctRzBOwHd9ycF1tLBDtwWag
aOfEZpPqlVFcPX9oh4odvooh6G/c2VVk89jduXLqXl0AudpUlxTLJs9RvSzx1HRlPpDuLloLlZRB
We163dzULasu4P6x4SJIeW2bBNWkTcpwG7JgmWlsmO+Tr6JsiZb1XGllYUpIH3djJU94aT9Vdmzj
AZnm3E9Vf5gNNmmEyvocLiYz4IkyGfkuE7z3mSSS7qe1qmI+11nVK3jV2oR3AxV9yq2XGQa2zEJf
ZCQJ7HJLpQ8uhwjc0+vNchYautXFW9v53BQoW2XY3iqJYO9COdYcjwerpE383E1xD2J7N4VmA4nR
N6Aq5QFREL5TCZoaDTQRZWv3awurskeszDUl+2gUF0YOSwKf7NIAz5nwwmR2+jQTUFgh+ICYhzir
2PolEp1InQRObcb6mREMG5J2cxx1HWyVWqPEMO4S5eiWLttQ5lKKIQW6n5MetcdGzgeifJXAcS65
tF1QbbHtdbGniMAS0KRPG1U9VrVQWeFEAxQLZQCgy1zzUPF+u3IbCdNxE8Nh7Otk06oCB7Usez4E
LCVEXcrFmPdBZx7lAArYznKvQDCmZIVaX/hVn9i63rWYz7kdscibgs5groDpVjAsuOmifTuV7zdX
+6SsB7sLI97Hk1xFGt113E0J6TaoovXUAoHzAdR0MeQRQnPeVP6DrPrgshijJmlcsaTydVkOxMbB
QudjW9cXne8+lFpyWH5mioWh5akz/qNr5y2ZmbenyhZ8J9xaQWxQAKBl/ThJweJZ8jKtp83tZsEv
QoLMMVwsbJTCRruGV+rI1vpkCOsPQR9+DsQwZ2thisQqbmJTNmi/qmIBXnU09bOtAaT0q+Euha+T
YmzvvK9hxufgiwX9ks2VrjKt5mcfdgB3I+OwZ+I8gvlMtGMwuLYX+4mX8owX2Gpli6d48Ujthj7C
aVebKq7rWaRWt3TniXCJHsTeuc7sWSB1WkY42tcdAWEX8Is6KO0FYvTII1ArrCzwLmCT0rELn0u6
JgXubUYWRXJfjMOe5zJwKtc10P0IdXtXsP6Jh/7ZbYcRfOd+c6u86Oa6TKwx8qIv0KFba7cf1oqm
U0TX24CsHDD0y8l3Dmz5CEW4c01syFZcrMX8CZwrPNDMxXET4wcRzfzQkXC8Huy1KZccWHy8KoCP
cgZRTtp3MC8QWuUTTenWyPO2zFEyctiLYTg2OzzUQYrVKuG7DNuLqLYgXfu1AikOJqzy4twQFLzn
itNzKbYmL6OuT2rwpsAe5lYXw4GGZLxqGmHjeVQ656JOpWjdYTCXqyXsTJaoOZSmcH0SGdSARHci
dn5zWSCB/Kxry7wtqjJHrFlBqbdL7EMTXOKx2yG5pmOriwcduHzCXb1TlZzSgILagbwtTOR23mSb
l3VXX4IjGPNJNiTuGoUzUW5dMnoxJBxOdJPglQLXgeBzIat7PozruQuA53y93/xw7dvRn9pmSbaq
cO+5j1tHxyTSMrwA35FXoxHX44pvuwa95jkP9QqiC3PBD5MqLGiiFoqqDppUVnX/wRZxFxRzAnS5
5X0RTpl1C9SXgcz7CGxma/RyQJu4CVoXXFvxaXYTGNbFXndBuwvcKDO7tWGKgA4OAaXJMLET2wza
e+OXpCV83dUdhFQRQxK2cXnwwcUEdviirJfHZkTuoRcbBAbmpxGh8o415WNRze1JFfrTV8aqmjYu
nImyIOjNzm7ofoYgZgv4cKdrqC90oBc12XCsp3HOociRA5QVkOw3VI3Ng6ZUpz5KFyphbIMfu1i1
eVvO5GrBbEmsK1QOX/ww427Buj9y6/ZCBsH7zdcxGBG8lwgWNXD1JXkd7YooBtfMyoOsljGnOuoP
pc+jFfSeWgK/X4oxjJkCOddXBLKmQH3hW+Svm4bvMUXudgUJSPxtG07dxwrZVIwVZEe0VjuxNpBN
MXsKTfWlYgO+CHWYha3uY/gqBjlUgWGxXAmEGA7rS54xOYlDv/rY8SpxRZ+3ekEHV271qVypSVQt
x51a++jCWIv2vZjurFyg/0OND3M77ENCTT5rWUCIWNmUeV1eNEtI8q6pm1j51SdyZeynaVZxzw5d
uLjHwMmYBZBqxlDJr1i76n1TFSDxXZQKi+QFtp/FOubr2vtkcKNINZYfNYLZEpDPJCD2VKyA3a5d
G9zirS5jOoGbAWWzXPefBNvsbqFDnw7UHFlR2HPbovBWa51WDn/Q80g/KfRYFGg6lTQ8yoAXB04i
dapEc4TBLFfcsQMEuUPOKoH3TQl1HlgcpQghCGNafIOqUMddGc2XSzAfqmaBNJeK+s5MfS43Y6Fq
dms2F7Bm7WtYSxd3G5YDhJlibkDT6ijbKmISywwUC2weXH2zcr9BlMKfCdXLcUaRuWLMQhq5vC9V
HV2x5aAgQz9L4GUSLMU+dGubOO7B2khm4o2jFoz4WmWtEAXkjROkWCaCl1TNdFwLtCRqqdcEKYX2
JQJtbSavdqYuRNLNSxGT0ald2M1B/DWxmLfJxO0StTkqLYsh0B+zWaF21w9DvetKK/MItvpmISuP
Wn1tkb+1FNx4w9nltE7zg5eglIGfLxcmnufQyru6CuRdxyAhWCGbEOx64cgnQYDka+Rc7VzLD2jC
KkGi6O90OMYIxN3FouoPrgHbC+WyTFrIGW4gH0nsauts2db2sILWg1hfxdZ6ujf1kiI4IDj6wKsY
0VbHZd/mYiEfCaTmcTXxDL4LV37gUbcX9fDQh8/zvC2vCYdIZ4y/8FpWEFlC/CEUKGe9ykPE6/5o
u/6S8wWErTPNTbXaO76NUQ7qaz00nl2C1FEHhWu9l1pXsZ6tOxcNQkljCSSuPeGHGRGZTFNwDJUd
IAseWFzM1bBHczyIyIA+Aq6oCJxFOON+mruSJ0uHgHN8cL22tN0JZJ4EIrHeapWXxB6BcTzIYSjJ
pBHmOK6R3zcDSeoG+IhzCBVUtOSVii4j3LvjPCTrhGnsKoiN6+YWbTSmtVyPwesFf15LiAbb2u9J
NHfHsQzvMEQou7EoPqF+RRmzUCanwMYg7reED5C4IngImQofxaT3vhU4Gfqlit2Mr0CB0N3ChukY
OdYnYkJD4hyy+3DqMz4CfUVu0rGE9CouKwnKn09XkwJVvWqxCyvpITYqs5Xa5TgptRzXEdJtmDbI
boc6jgZ9DbYiHfoQ5bRll1jJcIcrfukmXufL1t+wgoDhbWwTo1bZ7Gs/65lvMN4QPHYzNgmmMP/S
3keTvaiYCpK152kzi3UPkhqKqyVhEpShTRWmOnkeoWgfufP9sfLbkre+PvT95o5fLwrkem0jfPA9
hIPLUrusVdncjcUunOsPdmg+d9aWUIvUuXV8PJoSrCMNmy+RnbZsUpMDWywiyGnMmOqx7uPaR/my
9s9rCGQNB0cW1edqkB+34lFXRXskW8T2lhVxiCJ3jF4vqvY2VtqTlBrTHTESLoYIbErZ6xL5eoHI
d4wlnL+kSPr5yEJb58U0n2tSDUe/kiWzevlp1HLYKVLfRaCDEpB7Lvb+9VyC2QN87SJRpl3ANMzg
CIMAkDb1rfFDEfPShKkrccwnfoR00O5mWO/HrW3PXqw0B6lLVwWL12c1mKx4JfWSlRsoDGTkT6pv
Plu25WMXvd+q5qXAaIftrODwBg4ygCU5rJWDR9odA6r0jmj8UOBoPhI22NjP/lOoIaTsZAoqsMnd
iq7dKoKD75Z4E/BdkkS36OjxOsWFWh3EbgBEb+4x3Vg6YezikrPpKNZrWLlAgTa8mFBvjpxV7Y65
4mSXSSdB1W055BOweJR6mNlM7u02BrGuo30IReAQ9dG0U50tdlvn72VDafr1jGRzdjhR8/quy3NQ
enyJxFR/FHZMKwTqI4wcOnZB+F6jlewwiugRG/9AlpVnuBxRvMI3YeEYQ+U1WqBmT4o9ek40uMej
CgqW0hpSbkisPE46OD4BL8NFwrQcYRF0KgvCtc0mq2jcQ05fTv1xeb141w07sJq339YlWUeooFTG
iPF7Vs4Xg4/et/JzOD4Mpb5FXhfxNvVPkQwWSC7kFBvDr0SLw2Sb6i8r9imTo085QlCFJeYxYeIA
sTCKnRt5E9fFCOc6jO47E5EjgsaamNfAETDmZoxeyTihpQVRBIuyiRlkiDs+gW9/BpkiOc2kc0Fa
InZeGnYLiWPSTE1/REw+CdJ9wuUMm9ec5hoEML9b3fWm1k9wHA2lIOrA4CzzIzLdB/cs9GUb8ClD
xRm7SsXz9Gqqyf2A3R2L+BEtEMv4+bYTU9qSNdVACUkBWRCfphQH0xD3rbyvB50VSNxrePQY6SBb
aFXvQ1l2QL/dsl82lLTrpep7eoDTjenYagJTzA2DkG6CE6EJFO8GCVnf59pAog2HzAkfSxeL8zKC
HewD38ehtzeiXoOEwElSm4aklSkYVhy39U5vSkF2p2tI39VtTXpII0wwJa2rLxmKyQYU7ss7BfET
yBfFEgm0o+iypZrOcHS8SfwaaeBjFJq487zN3LR+rkI4ADT7To+pGAaIDJCB0WuVdp62h2Fjez2E
MldgiAI+Lnvqm2TSiu2D19rTKOAoXLHj1HcrpGgE7SNEE0WaHa+k2c8L8HbX92CTqPzcauQyojbQ
zC1ZwORD9AX5QIJ4BaZSyouSR48giFW6Fv2VgIJxnDpRgsIOg70aFM7LgLpjU/iPcDIBFqMSZRJ6
BXujwNUJzlBU5izuQSkt7Ci7vt1tHp/ngsUr6EnI8CacK2qPW6iLY9uDrF4jpmK+rh/aQM47KvxD
99qsUA4Irwd0HLoBhTBBwlxcYag/X+nu66V7re2srExWheK6x/q0Eg3jK6yL/5uSM1tyG9eW9hNx
BwECBHFzLjhoLJVqck03CI8EQXCe+fR/SvZuu919uv8T4VCIGsolFQmslfnlalndHDrPPjacY4lV
HgriSpN4ZGmCta5Br0LRF9rxUMGhvvy2jcL3rtMVl3ZZnEEtNFGhUPRVQ3rruvgRMj3UbDjX/Zpv
/RwXel4tH4OpTtIMPlpftmiaL7v05Te/3pvsxzFTNBTdTKO5cl5hYFaRWxbP871X2sjHF1vXXbNZ
UPjWKGcgzwYqomW3tU0b1WwMTSEesF9NSds3D7IybIOmdD1wd4AJQEgG5Uyc5EzmaDTjCxXFxyH1
5yhbpjVyLMrfglKGDtn7JC/VCU+kh+XZK2GqBUzGDsrTQ16R4KDEWO7bSUaMEm87kOmZc+wZWM6r
cFU59HiZt2FrWREWdcMSGwQm4taksZUKW5ddxkg7ozxYQr81jO8Zh445r972um9DwBr2TvfRc50n
ls1nfTlTAk8d09TfNYQ9dAg8bEUnVFT3+Qq1DC6CGJfz0Nl5q8xmdn2Yk7W/ZV7zvIwmxend3ub9
fPSgCB2Zq5PFa9mD1xYNHAmFpdifb/CX7AECTE/pOJ1R2d6jWwvigLdtUkjfiVhWfuMECwR65Vi6
jEditS8BrqRmqBeUjstpYvWuf8ndge7XbhFROXn4y6VjmTD3azc1qJ6qrIuw0qltNkLMm5R6bNEC
hnnQtWcooq3K0LJ0wU7RsgilrefDNMxbaxusghdhzhNVusmfGuMMUan1PdYJBVkRMgaHsx1A2a4J
VkaSdvuhnVTS5Sw0vQhCiLcggwrXxQXsbFuvUVued3aXkkxEUOxYRB1nMxTc3btBtwERBLmgCN4y
G+R7l6CIEct5hCVybLMAagKImyGbzn0KCACFiW2Hj8qUn1z8iUM/WJaIk6GLwW944TQ276VP3x0T
Wa/nR7f2nNA1n0oChKVaetACgTPtZ55fiBHSRSU666i0OnLGh4pOe3Q8BLtkaKQ7bljm0QT7YxnL
fHawGYgxRuX8LCe27MjwxSXOriNU7b0aLExjo1ISfmcMvrxe5O2WFMKEaWOeBAzbXbcMu3xU5DDx
r6pSDpy2dM/RS0atb/tIVt/aStlXWUJe6Yo97XT+LreNtGlkUEHuJlayzerxr7Lu/MR0nQj7JYR6
r46ZNlnor3MQjVm99zpSJfgA6cb1IZAxnocQl2kMAzSPeinKkM3uHCrmP+MkiNgKQUh3NUV/BDAg
NTG/OPNKFudssumO9g/uCHTHactoyTMUeCzFRRWVbvrRQ8F6sVM++zKXsYuDyYhwzdJla/sAC64a
IDW6rb9x0gkXeLGX3J/gEBGFr3NKoTQ9tq1J90CwlggkQ3c7mPEuFd2mzmlYSPIF8j2/CwZRoJU6
9Svp4zGtne2UQa4bOoju1p4JGmxe+H7cpekWC5TZBVXNI7TSr8Wwr637RbUTtAlvNttMSjBJblVv
FS+3CsIQVitUKa6J7XoKiA6VFGMi1uU4zy0KELGETtt20cxAbXkM2BhlVVy1qox54K9Rz0W/o574
Op7WZM6g/7WFGsOFMRJVvoFZvsZz4sJA2yjD3mn75Amv3Q8TGIVsNuziX4H8Af2RuJ1fhAQiV+UB
c8nLe8AVwUbktoWhDIShCHY5c7Ad5QnER3RQfB0iuDJo4weYjv0ywW+cYHeV7Di7l24NhE6VbY2w
6dF3q1cx+3HhDzLEKiiaEQZJZjS6DupBs8Ci4TCYTV1efJJTu4Tu5RfjtSzCZlluaKnYLuuaJso0
/RJAD27co8PnMkl1/mTrhhyXikde46C/G/MubBwUydjmBJAZ4GBtuPg6MqYd4jJtHtDlYZN2bRPV
2ZoQtsQ2G5Y9s+CA2o4k3JlCXUxllK3FfQGhIPay8ZNo+ePat2MEmT+ua7NXZz/wCoimsI2gO0ZW
Dnu31ZuAze2h6mjiL26+64dSgpShG6MmuIe8Di3zus2c47tLyfTgtKmMNM6OOucHGKM2alS9Ncwh
W0XKPZ/dOgJnmcepoEuYduQzrF8v8mvhxZ0pIMTQ+c41pojnB3Q47YFnawTGJNuwYH1vsnEMK9X0
EL3mV786pbJr4d+wT3bymjiYhLsZMlznRTW+Af4pLh6dCo2VRxjBzta2RRLgLRsbzA9tOQ+o9GZg
SJefMvku2zRVDakNlFNfWQEpaG88p773i/LO2F4e4N/4MVPLt8rV884r/ZMXyDJEC9GhcOxij2ps
vHnFNjTV53xqQqV6thuA5xV2vEnLgIQeG5uwxNlaN/UUu04Foxm+RZyu2H8hpIT1VCSpk7619L7s
y/VDXWxXnFFsQmk9UUo2manqqBPYi3jhQusVkxvOrrwBN+bF8MTnpFhpOJb+a2mXIQq6AaDL/JgW
Bs09pzqauwzubnE5GzoBF97SiCuQdlO/Jq5rngafvASwjwrWQ18BJhqQSuOa+2DBIW6AaKBNx/kB
iMzr7j0d6CNsqtME8DBsrJ9tJCXHwFcvWlYqHnqxMemcHX3WHvKC691Fxe87H2DMkHqRQf2/Om28
EjhGxTJVWB90noDLumtqe1Zi7jaIL9RRwFoFuK9xNk2RHYp20rdtvbyZ23lgnz2Ly3Wpyw9138Dl
HeV7xiTdaNmEhbYLMDhykSGLo13RWpRjj2sCNNgY9mjeDqlnkro59rDiM4p9WcIKQz2fPSvuGxQe
NI1sCp3T5f1hKi9X4owaGmufhhV8qdAbdxj7Y+1/CITo9+6lcheX6vp68/1QoHHyF+bHPKurg7M0
OUQOG05FkdrQuwgL1xvyx73/38cKqBhhj8ZzlZbFOoBwq6qxPIzGFZE7o89c/IFsgjZ4dNES5pVa
QBv1W9Xm08GYfjpc7+k/7l0P/+6x60t+vuPvXsLYjGYh40PcMZJjpWloaLpWn7U0QZKSdY7cqgeZ
t6g1djrIM3o1SanbD2xiX9Ihbc+ZyaZE+bkIWRMcy0BDHfHdcsOAI0c+XsVGYKa9l4WolcAQ1YeA
jhAEF9iuQw+1cBrNDc68LZZYupkX1CSD1PN5cpqw1wWLS764IYhSOJWQOTis2pAN2THF84sGdwyO
JRrWHcQ29f5OciJPzH7DmjlHlYtlbugWnvhNv+VMTiElH1PjDfGiujQuJ6hIxGCV9ARKqCGE+E4O
laJvAZaOvfLjcvbea6rullSJrUALfzGxnWH6RGufHFXWx6SHCeoL6ELLtODrObfSeNAMPcCPI4gi
6gchvVSUvnKeh+Kb28nicSJvPVm+QlzV8eqqD2nT+xDVl63X9fWhynMTDjO4mrWlLGqDbV4PbKMm
dPbTXH1ZF3NC7YJt0O2ewUNDl16xFCyBvUW5kAToiEJNRJ5kZHgoVBSMzgMoIi/Gh/owtf4WXXqG
V7htRGn2uYNAEZolmzezHIsdbYOn0tEeLrVpicmQ9RH65bO3Fm/BMD3OBQoHl2eoeAppwfQwiC1p
egz04G2zdeUHz2v4YRwCfmBV8GQdMqDmRUc3F3N/kYvmWMxLsJnb9tYOg3NopBgiNfgTjOEvDceF
2zf4gVXnOYdqNhCy7lMosI3o22M1nym86hCL5tAmFhtNnBW5DpdKlomei/t1GR61DDrY63SM21Gs
oUNmcfCLpgqDpWiSjpdsb2C35Bnk1EnabY5VEL8dtPSiWLaydbGgSLoPtLTHRVZJnxfTjl16vLGq
c/gHvYrSFqyErPBdkLSgRybWFzSK4dpLkqRy0rtatYe6zsF8z2R3/fykPXu+gIQyu7dwy6FkLj46
7+JF5Pkdn707M4F7089MgQIK3NoFlgBhGaL0w2BQ71DIT9cfJPmN5+MzORMkZ+07mx6awahbfwdu
YwntCi1WCpKC5gvUoXfotpjltGv0OO7GhW897i4wrShc9eqYZxzL2a0pzaEqBvy/IzT9JRSp8COH
q4NoHJw4qIfBuKL7z+UGRd5bq9ELMtGBTp3GaKlRvtl8Dk12Cjh56WdeRp5UH7ua3HjG3/ZWvK2l
fZ3bEUzjXO3EpN48pRVcbDM8jp4O3dXVh0EX6GpgmTGPAXm2DaQi9Uqawd0Iz0Dcz5a3vK4XOP7Q
o0bj5IkyCn9YV7uPFW++uoXYtjo3DwNAhtBt/MhMdjvlLHsoNZytYbXPIhDy5FjU62gfEgFHCtZ0
YM5Fbnauo/TGqZg+md6X+7nM3K0soLpM7KaapbMbshaOYyshCTUcjLc+k4GgnfnoU5vflOvHEnzR
0oiHGVJOCsexBtSx6RZ9by9d1CSqCsoUuIUAzgN8RxPDUHsKLHQOOxgRdRfXoarlJ4P0AWiuoUxI
YJcDvZx+PYdULzt87Wm5dhHs5aOmNer7HOqWi4o0UqgztqrsbnXqw7eqzYupay+UkyljpCmawyp6
7GLFkq5Y/SjWP+IXkUnBAQ8+XIdlTizCK9G6SImWhqdY/rHL6nF6G2U2H7xhnr7fyHqF4k+hG9RZ
eyrJOG4JnIjAAxRkm31pV3NQPXVhI9T3I+H7/mJoXG+GGoAKdx0X3KB6nvPZD5E7qEPBsyHxxvlL
4VYiCiRQ52ZYjyiZqvyyg+R9zGj6VBYoFJGcmMIRgvXBH1zITpebtRohEfZwFocuKw+EZs9rjdcW
3YhdzafDkZaXpqf9QrO8hLiK94AAQGN1WdN8l36TQdBHU8aeWTuHGU6NnWw8eJ5jewrAN73VNRy8
GqBZqeaX9uJgV0Gex+6UfwEupfdjULvnsQP9LgYGMTBznsErFqvK7gAZ99HssAndRc42U+d32DVn
+ACuqaI6KIcYcpw+rs63BXo9Ogl29LvMP8selna5kvZrUCdlZPmYRmwi2FW812mAUey6gLH4FGTn
nDU30M/tFkRGibpsOBX47VtZVg9K8E9z5z2mTK9vTlUdpZjmr4WXneTdxFf91hbwtFeHZ3BwatDJ
geliuHbPVC+RWfm0GQ0U/AWRgVXDRJW0zl7pIN+8ibdflu5F6CqypXuX9sxHtzTxmJXeNyUAo5oq
dULTBiZRI0VvWALY8pBFiYlONTRv9TVfGTjqfo30AgwwrdbytAggoi1Z5aO4IOCyaoN3Mu37urvr
Xf7gN9kQ8zbN910QbIKi+QCNCsaVvaQFinUDMu4jN3dszvRT2RLI6BmPM5j6uDKwsonGfKS2TY9c
gabse2/YoMqu9zwFVJJX1WMFRq5Wbge+uHPRzjYPE7BRJr3xc9AHE7YS2T7Vuj4YVLYhLx/8Zehv
FFmTZiHlwWREgRUA2LU0dYoEDEEoCn9HX4t6nwbQYOnyVXr2pkzNtson9o02eh+0QL7RvPubbMIX
JQePnwekffdYCoctA2HxiMwX+lxkmr7ydEdWp96tqHBjka7DMdUciZmB3LUcqPbcwlbEZIQbOlTb
pZqa06i99W7wB73NqYYEDLntFPjufQ9cGvhyV57SJoe7aiCmjq0bYE0fyFtH12yT5VQcxMWmuN4U
6AkP+cuk+/pU5qY+FW3mJ0ENdfX7IYT8bdezJfJQqyxsne6CXr/qBRmvAtF/LKj0wQSKx54cwVM1
WZ1Yp7nERKQT5bqPlMMF1rs5T/jct1Gu/H7fi+5ViDW/SfnlO6+h3LCcsJsmdz7wgcoEOkCZ9Pob
Ef5li1yeYQeN6FFX8JAMtDSHHTwo2E0oWeuwq3NArnY9dJqr2xE8gGenQ6aX/C54nPwcCBEvyyio
BgAScrZRW5Kkm4BjIryBkpgyaEk1QjMVFuOdU5RBEijHIiT9xyyYv4kMcvevgUGOPCNFbJAKhAcR
W/w1MDhoZbO6z8zOpx1CPGtHT2PvHjLay3t8XZsB2tQhZ17Zh9BtEp8tHXZxOP9riVAKSinA7HbJ
LIgW8zx2AQrcwtJDlmfODvhKUUSBX+ThVHs/olCe1TSqWmHjtO52/pyZw4ISHsSA9Z96KztkPwZy
9HJw+BWhLoQEd02gJ+kdrdWbLb3p1MnG7OngnWu1pqefN0FRdjubDk8paeBrMdRJIwg4dxH+Cn+t
q5PaJQ+DkOpfvkbG//o1Bh6B38VE4OGrZH/+GieNQMRK+3TXT+JLPabkbWjNGOWeCUKEbnwoHGP2
ur7WSwfmR1gvhozvPYB25MBBbLUfmPUe4L92Z8HWDZgFBFhYgfgLxO5HXLgI4wziyV06Z5/LNgRf
kt7NufFjfPddUvn+Z0va7gA4WN9TxBCBXOh321owRfNaPJNsLmNWMQinTIsI+Ke6FWTYB/PSHIGE
3vUUOT3WNfsevjPqs448Bwz++T+fbh5it7/nU6UXoASkPmKyQlzyq7/kU0tvUJUGF7AbqIrnshgT
X3XbeqrwcQ1dUEpyE4E46o+jC5RVjxuDc2A7eUO2hzx8q0rp3mg4FGKx7e4aYDO8b3Y85TIp4DdG
X3hdpOcgaeZ1+VDM2e3sFnOscrCMjireHGPGR2diRzA8//zZ8P/+7Yfz8QF94MKEXZ7/9cMtSLGW
4wrs3bd2D7wU8ulmqrzsXdcdIpBp1eBSwh8C7hXbeE03h7WTOZ+ChmDvqlAEt7beMcNtUgYwW+Gf
jiEiU+6HVvIpFm0BqRunVditFeAVOLbn1BP2l3s517eCev3tMpgydGjefx6xRPruUr74vWo3wRbw
z3xAKpfcrlVXxmnqijdVF/uCwY0rZ/fZ7c1bRsfsA6qbYWuRgNkxMdAHCxA8BIsEEHNafCDqzgtU
H/8RUYk8HEzGkhY9R1RVkkQNfJPdYv2978UEsbQj1XdtQNewSUnwiE3vALR8iKbG6pta+voWzSwW
BIUsZWtmdeya8mXs/PHrCLNLsf69GpYFjDtQUMof+hEcQy54ExLes8caWv62LubyEKChjh2CIGnR
AOcTw+i/NnN1Ju3Kv2Jp3UH9VEffnxGozZQK+yFIn4xiNhkI928Rs0Piwil2CF1m2CegQeoN9u12
szqIqEybbq27N8TeAI53e1y7yO9Osr+hBikXNmI7mtr6tRS+DCUgBbBY7GA0L3a91y5b3gPFHA0V
IKt6L7EoM7SqyNs/n4XeX1ciLgThwpPUdQX5/QqDwZM5HjK5OwnBdOcCXfYgbZ7E+GJHepcJlQOJ
bP0EYiI9WpJXkPzydAeEHh1/MPVJe/EcM5d+Kjh0Xgbvbitc+OTuwuH0Lku8SsQ7aIekwHCh6tc+
CEXfFVGxQIPs2iDxKgn9Xuk3gG2ANqCORqxYT26PV9pg4rsCXuW/fOzLPgXXCAn5/wbfQVMg9eZ7
THjEJb8tLA5vnHWgQu9WUZ2zfKFnumRp5Fsnu035cCxKWuzKtHyqqAQmP7rDEzqaszMNaDDbbrjr
GDKWo6Bwf3h6cpT1L2KlB0wGmeV6BP2dFiPIwQsIuc4fCdJ/oecgAZga8wEXUR1LeGJ52936nj7Q
iu8gR+cbOyv406LhsaUF3zR828H/ilfYWf/yFRD/r396TCRgXPrIe0B9JJgz8Ov6I0a3RiK40buR
1uN5sWlwGloPfhl99UXf36+prw9Nmn0WDOwGy+qXKVNxK9J54wsXglwh6zebn/uRPNolB8VcUO+p
ECkLm9JC983mI2/a8UVmbwqYwt04jZ+a2XV3tFmQc3OY++wZEYNIwZXWGeRVlurcewr4PmxsXdnn
Esbbec3aFyftsyhTuTl0Tjs8SnFQqqyfBihCcVPM9W4Yqjtbu9O5hYV8M6fLe+B2IzDTYtPVC+hw
7j93i+HnnjJ2xnr5alnmxj4lOE0xCe8B/JB3g1kDt7QZOFrDAvGQyTkNSBVFa8p4kk1rfe5g1cT9
Qk9XtgRr9r6zaPlHdw6AhzTrQ83JQzDU1XFo2gfP64ObGUDUQ4FmsJYriGPwklt4rUenqpE56cts
GwwcaYo12A6rPPZuA6tgcjMsecE9J0O+dfzejXSfsmRyAKQippjWDAS6qIMbyjsH0BLwlxlo2Qb6
xxexSDdBmjoPEQEro2mw6s4W5AzFwW7NaNukDkASd2XaJhna98QlRRPPgQB8R5x8k9G8vHOzYQfk
FPhehr5crRC7OUnzcNWTOYLp7kLfgWjOdaAS0hC6ZX2OpeAZxRXqPwtFz9EIPnefOKmhfK0LUK51
fHOF121XDQgFyUjUfgMCjnWJSQqjQd/QrvpbY+kduM0TAbJ1ngqIowwJ0wBgTtig7bpr7SATX3Av
mRcILtlCcljrJVhAAdpiydwn5Myre6vnLJp8vFMrH7X6GjyDFAs9gb4PhKl/UwwLDJ5aOR/+eWUh
FPPCfl9aBBXMJwEjzJfstxJZEwfC0CicLdzUObqECM9WKBWB6KbhsrIvI5roh7I2Kl5IZ5NasPIw
afI+liLF9AQId47BXIlKyvmuc6jeDxLbWqHlE5dBtmsxsmAzionsPM9/6Us3muulOPGKd+d+cYDu
NWMXetr2t1I5keRBhQbvbta5vrvYffcoSJGtIFQkWQnqV8GcD1xqtsHY92HRj3hfCjllFqXFLuTl
J78C/DDyaYgnRKVPnBWwzStC4AxXH2GbQ6kOqtOgdQ26H+djxom4pbZvIs/Puo2eWhMuBNHtYulf
iomKuynPEg9ps0tOb1PoQ+EM3WexdPtMgr4lzh2lnyBfjDungltemc2KIuJWoMLFTjJNOwwPAX/i
m3jCgpxMI/6XlPocvpRad56f3vWlAXKDFgzW3LLH3AseX3PwXBw9H7KeVfW6K6DYhNaf5DNitKd8
aTCdgt2XK5grFN7eQXOJOGAvmh3i8xrJBOklDDHscG1K75yXKM0BJt2Aw4yIU6PYQNCrtSBjJkST
jn6Zuhtg7Beo7UJCAK4G78KfDJI3UL6CIh4VWEyTV+tOBnlzm4EHWTG2ImEpwnigJE1qis8yBxgg
DQ1Jq+iRCmQVr2fsj8E6d993ve9zYT5XNYzLVP8YNvrH4f88VQX+Xcdd/nzwMqv059Hpv0NO//FV
mJ12GYvX/f6iy2/zx8/CL/Pjt7uM1vnTwV/m/Pwvk3y+z0z9X57805ifPw01+u/0pOusHoau64/m
9y9Dfn6bjfTLeKDL+35M+PH9/0iBIWjA/OFLBgJb7PcBPyik/sMkExJLEUXS0ccq8WO+jyD/8Tiq
DkSCAkLxjh/DfUjwH4kpXBiWhkuPSKwh/7fhPpce8meJw3zMEKKu9Aka9UuP8XurbgnGTpAp518b
rzrx0vU+gCeiMahUuf2eo2cNhRzYyu31WTdwyPdnaVt6H6bLs9bmP579u/def9T1xX/3XiI/Zpg5
EKcj3NHrDfLHaNJ+HstLN4lN/8fT1yeuj5l0rf/7Qqe7AZE671K2tjc/b2wtfz3MsCYdqxwKqfRe
0toWUFwkwgyXw2Yp3WSatNhSv2EvVPRf8rKfzinSWmh7k0q0ZnOdqsDrJip7Il9G1DhcGuTrIJAC
Fr5m6JelUcfrPb9G7r1UKYDhn8e5It5hBM2RL26aMKEwtaj1AMEF00qOsyWiQbAPzc31WPvD2akU
5svkUFMWw8obs+rqBhZzdaPVDEbLrRlmCfzpievh9ca/ZFoQSXOwE1/u1ijgp/zm+pydIdunACkS
jIMYN7O3BrfwUcdNWqvgVl/urfOMUSUSYH1NtjC3umcwgM5db4Gi546uwrkeq9vxcqOcHDeiWSBy
waPs+ykFTsQKHxVNk8qth2kBBHLpLYAg9kgAvCV0RC6xnUGJ6LSeTlBuPjRFoWIYI3x8gKGIhg4I
n8+7h8G1/QM+x7grsyz7/tj1icu1EsoMVNL10F9p+vBPb7r+IOjRO6/FwIIJsQUAu2BZjtNlYNLP
m+tjNRXz74+NDNOvvv/NA+92MeOOkcmeWy/Tj4gsXSpxn0Qt8zV45gWgz9TNsYGQvm0wHeFICB0O
tZjGXUCa7JbPxkdbvlYPdA68iDu5fkEsBEYlfE0kXxs3rhDNhSPUmefrPfvHvW5ysu+P/bwnMCps
Z6z2E4JpKogalnwrNTR6qMw4nsqRb1GQpzsMsxricYW860D6R02dl7u1HZtdOrvBQ92NqDWdwnzR
UPvBLBTvvUKrrJmTnXhP1U0KKS1W/YIxBgND7KFWCJpiNCqGNklkBODUVbd60dWtK1qMtLrcNGJC
nF+29eb6RBssmuC6wTOO7nkYNPVnMcxIotp3aopJR7Vs4LTisCzHUUeVWB34ONU7Lk98oD8O25K1
94i1Eti9xxWlCNJ0F53PlDZPY4xq6hMA1O33B78/bzryCbid3okC5kGlHT8asPsGW+58dvpiPuVC
ebdwIKMAONb6PFoQaW6TpUGJITcY2UA42M6U58udXPn8/aaEazLL7NdHUtT7VdOuW8Xw0tnOMDig
R1mRZveVqmhIl7b4nE0o6Mwwv6DPvRVls80vsziuN1j11BFU14/D4rqY/DzGH/Cs1jJDzIaYG3RY
xUm3TMTYbtbXVLk3fkf9LzpbH9nKs5cikFPicmVuqrUtTqDrfrx0LNcbw4rq5Zet8EfJ8OvoOEK8
33YX6UrKgAkytI/YsNzL7vOLeCVIkQ3a18HXHKTypWyDekUvvL1T+9Whv6YGrnd/P/79pb8c/+Xu
7+9FpDePnH5mCfNW98PQpA8NX+ZzkWXmQwXLvoCuoC5uCSpu7/Z6Q/yVYQ0r4Ifa/vvjBa1AFFyf
RYq4gBHWoou5vO7n2/54x8/HOaxSL7y+49//j6ZsT005lY9IB+fIY1XTfUbb9kb5Gmin39cf03w8
pLOXPhfSyfYsUMUGPn79cTz2SB1+7Iqq22CGfLDzbd49Ow40NwNlfO0f5/QyHM3HDIxCD6d0EcPr
wsFGrRj7lhDRD6/l2MBpbGEIQ5VJ0TKguSMtAWHcLvp9RGwtAhk8Y05LsDwWeXOHmlS/d8GsExcG
4b7JePmyDm50fXyQRmyWHqN9AAPod9Kfp2UWr2q5KFRDy5Lrw+nI9r2psw+pDPpjzzAqQU1p9u5R
E//L2Rf8eW4huiohgGdSjE30UOHgVPzz2bcaL+gwLyr7YkjuIemOrcu4+frO3BWhvYWiZqgxGHBY
A2zl1fIOShkAQdpjpE+3eA8aYuSCCxY5lMrEi1X5zf+j7Ly64zaCLPyLcA5SI7xOJCeSQ1Ei9YJj
SjJyzvj1+6FH5ki01959gVDVBZDiDBrdVffeqmYptrSofp5Jn+KkD3FGgvaDX8YOrTXAyJqvvQ1D
Yn6ojIq/+D/cTvpI0m6LoH20hZmvh7btD2qTikM8FyRTpLZeGis62/PDLTzxUKIg+UWGUiP7GdpN
+i+huZ3Y33MFvEaRal8sb8zXIMKDVTUnDAC0mspUZCB3+3seyU0fmWxH5jMVDTnIvG3w8+z30Y9x
yhDOME2u+D0ud2qIGzDHl86caVfG6deDW1AsNKzq/oP/Fht7hXqQJuI5h2ZIvTuSceOsD/H320mf
yDNANwn8wPlSeWPp/3hZ6qoX5E0Q/MrjDfmL8RMvz2ipOVr1Yo0wGUMKp29+0RwhcwazhEezCEMF
Ab80RBNDuNVFC9MK1En2rEVDdIbopj+/W5PrG89hWD7rXRqdtdmax6SFUsLV+r9fN80/4f0ut+t8
foK03sduP28eu1nvv5nIEvs+Jhe/iCjuHJ0CNMYg9HyVQqY5Sp88ux1iOeAnYKC14WfcPwUHg+fd
/fuTPCug/rpJYe9kzNskXafE4zrGx/Rz0Y65zbfX+a74iSZIZWmlvpZbCkhZSYu6jzQof/aiUD7B
yc2fwvGPLrX3HuWbo2UB5Vy+mxTJWU9EZO3lqBvayJ/540plphJTqR8MEyx9Xaj6QcxnxuyTZ9J3
G83JDG1vcfKsD/uLlk3hobddVq+mPlDQrOpzPPk/D3Igb12UE959MmRiel7KgUKQi0CEi+u02Slv
I6NloBuP7uLf/8Y2GsEf/8YGErSuYc0VRzaWv0+WQxCSRKoM5XsYqU/NVDmPjh1FxzpGPULOmiy7
vrXIIZI1s8Jj+e538Nfv/m4KEV0o9XFepn0bkOv8JV76Dd/+lnh/hJV7cZtkagHSpNrBe3+Ur2ez
T53qch3B9Fy4QY16inyO5bA8yCdanslAViDmgkw+d5TO681hL4DBmgJ1peRsPMokLhZZ52b7ct54
pDlqD4GKUpY01cxJHhstulr5HGF4frEIB1Bnofg6wUWGICr2SdnU517v0fUI4/RbyUcUgYz5mrIV
oaL+V4QlvntiV6NIc28boCsbzeKLd7ML4z9WXNbfP0Xq7uwPddcUjs6e/vdP0RddqADINb6LrPGX
dRhqh/b9ADaHv6K0m8ZkdQhowoC+uLu5yozHKwk7Yz2Fwjwh2mSe4AMtEKisj+bYmid9Pkh/GFHj
Qo3JXH4YkKODm7Cz1cN107oKGkxTaCcneHPRKtRTCmhIYslkZI2yxtmY05KzPzctAEoyFqWM+Gy2
8V4Sdyc9dx9sO9xXVP2fjXh0HuaxUnX05/exerZMs/+U58kI7UIp7+u+iPbyLOrHn2fJ+9lt9Hbm
93a0j/W62v77E+b8bRYT1KcdAdEEIWVdGB+esMYCNjXGmfctHrOVBuAjB9tXsmdR2biQKE730iyF
py1EFU2rfGKVvJDDHwIjJ7BtEMRcXcqgYb6HjLyFy1tKU97SKcQ50al0hFEznkLTKChLAdI5FXvp
mXpjPAHKwG2Tdt74PcSjhEdwJv5zhRwnjwWP0k7i7QQv+nQd/nkXjX31oqpSsc5B2FVO27CHbKuD
FuUlacz5VB5qJfH2M+d+9qjwMA+/BN/CxnmEnLG7V5J1WBTcTrqup14L+JdSmrfx6iQ/1lk2bgpW
MfzuXX6UPnkQ7LXAvMwxcDcOhTpW91bQBD99t0DI1z/vIH1uIdzdv38BNONv3wCDpjtgFNDsdskH
fqzlBzbAmGhUq+8xhdLaXNuFuwGWqhwTp3wolAHg22xdXbbmTYsKDZCVDwUEWVZpv49HcTjueru6
HzNHOaKhIbotyN9fbiMH5L1CSzdhcvcN4J8qgqI2Ka9Czy4wOWbI7cEfG5t/feNh0LPya+8VsBGo
GYDmn4Z1livesSxU0DFhVt47VoAiD6smdNei6slIs2g51oH/db4jWGlkAyuIIn58cYwAiRYFMGfT
l+k3ZM635dCPL2GXeutJsfudlljeg4xIKqs/JRE6cI2cr+b5CTSgerDlpNWX4ASE4Seb9n3kFpjr
LRxIGJUzt7J+dId8kZRD8GSWbvCk962+CsFXg/HE9x6Bohl86MG7lHMCATxhttE9D87cbEpfmNio
qcCZXdky5eC/2xlb9UcZKH2KG6HLOqsoyoHbvVKZuch0E3qo0uzMEkncxslOrY/Qtzyz9TQ/FbD4
9lrpoy7xm19GyMH5Shl6u0jMV1bzle+3lRHSL8P0cLjeVro+XP77bWs3/49Fm2Z+2PzTpwC+K9sv
9v98QQ3nA3IFtd1IuEWjvMV1vG7IXRiQ81D10/J2WMl3xO1d4nTucHK+SkeYFYTKd8qYwrmKp+ln
vPTJK6dwGk7dN75I813nt9T1Xr/f//pDw8j+02YCi4e0fkznQ2dfAtUsH64rv3n5xxb85vGdNH4o
ooOJvszALPQYNygSQsX3oZzk5hYit3hCrTHao0YFv2QeBXklnuYLoEjV1wvIuHJBPy0SyphbuUJV
XAiyvCFyKAtkz/20BEKbIF0OHdNAl+CvUZl5v43KzLscVefgD9dqsZo952mf3k/F8Kc36ulDoAbZ
9aD43fepiLV76ZKDrZOAD9arP1Pwkw+JqsN5dIGfwWPKs3YTGf6qm1c1UVfHQAZHcS5Htd3baCYB
xfD8r7WN4LMXGC/T5IH1QRzWG9pgxdwSPHWlETxp8bB2/UY5S9cAep5FVhGsehExxbW9vnZh+W0C
JewgBCP6W5quc7bns0JQgCWbktzfBoYYcV+gGEsZdvPLm7RNhnjifL0cIFc4LeCIs9gIPXPad1VJ
diNmTR4V+YOqWN+a0R5eUPjLNiBexq0FNv/Fa/Oz1Tr9JQ6C/3gO7N8rvaZNVkw1TZjfmk3ZxrA+
5MDaHtVRtZyGN9CtbO4X2aBkC8scxJF12mMuUg++YmP+aaCmAYdQ7Z5I29Z3sU3BUJry0BWfkMor
L9LQQ743AOHQLZnjAy0TR5iSj9Jqvax7QjXgzzgpgY93SnEit/ozazWOQPX7XtnLHNY1V5U4brAJ
uiRGsuevOENmsdzWW5furP62k4uwlFIxxJ5EBWzGSiv/3XRHN4VMXWwoe4kjslpPMrkvD0WcPvhd
VZykBTt7Bu3bFhiFuRoQVdYtPtdGY0mR2dyZEcgreQYT3/lUjtWhn/M00m+OMfoQjed8apzio9/o
Vd6GUVgte031vf9YyWlirs6zZPwJDJo/U4vavaFaSEsaJvnN35fZTqnXzVhb+Vs99s4q81AfbNL2
FA0jYOQB8ZEjOKnhKM/yOKuRrKtP7DVqgRoUwbOZ9l5EzRa8ppqgwJCH6V3hugHklz492tFkre0s
HZ5YR8GbDMP0Dzsd9nFb1DOiD3RUF+ugOEYEzlVxggFVHEniwyJVnZG6Ei+kcqLXz8JKxuwhA+fh
2hMwc+DOAdi68IdOd8RVBm5/Oc0LrdvBCsL64MyHm6/LioWqDT6aK5CFXN7uQGHQe8y86g69FeOL
EQX5aixMcS/QJfzSWM7B093i0kIxu0QN4Ls6iz8X9lmCoflV6GjwfnCmaqwXEfTGvE60OzlQuR0V
Ih29kOuWjsITvOXa2942gXLfeDPlpk/uCd9jpUtGWEqx9kTX3CNYTWOM98PUFbPaYnqXpgDKDcMv
4O+8j15tO+ArannTPQrD5nmy+lWbpeXRmC3panjr7NVmOEqLOeanv8vVcDNGao/O8V8+GUIN56vW
jvW2J8dbvUUoAa37ZrDu4fuy/SpG/zU1MmNJ7nLc52OafdEAR0h/jmDe/RhEEThyP3g18ppclKW5
CPVl1qNmNs/W7Bds3jfohXnwKmxgvvoYoJ/mlYM27ruht54QCg6fm3wjE1ZmrUlD5o9M2LbziDSS
OYy+HbcwP9yUkRus/31tbKiUtD88UsyNNn1wHJ2VA2iz3x+pwegzdCQn4y0NeF5sU3UO8qA4SO6X
I3KEN58ZNNAqdRLh15gsSdQDT554v0rGfjBlvAC1ukhS/kt22TwFyjTuornvhjyMQkWIgJXIzQU0
RV2MpZ7dlXpuXsMCA6KSpQJtlz6jR7lUlG65UV1nWBbo1NxrQ+l+KkE/rS2joKI7m8VkVndx48Be
nc1ozKgH5kjbSxPyoXbuVPMoLTir+SdfXC+UntTqoDVH9oPvht8iWmDsU4QW71pzgFo4L1nHef35
wSeVvePf424+RVC5vtbaPlzXoqKzFz0Y3AmaeIti++e665S1pge8UmCWHq1J7VaJiNVXdfJRAmmt
77+HxjZvH3MOFWXXoZ4w9Fs6tdhUXrrg5MwHZO3zg6oGMz8cuUtRpupCjkq7d4YTa33zXqn0BPnP
OcbtwCJXStwsjWCEPXm7rlR0e5s44ADKIEigfjZfJ9tVUUVmmWamJG6kWRW9ubXjIFtLs9YTIEZO
7wGfn4MTL1jqSVftpQld98UWQXu2/Er7HMT1EhD6j9aDTm4KQzyNogyPkGpf5FtMuqjN7dnehGc7
d+2DH5sXRIupc8r1uJYiY1poZARvC/XbqlyOoggFpmBe2d8GFE/N7wcNfRV38ph9mnaMdmVo3geg
0JEiBFMIEGlvzAc/LWoKhpxNeZwz27kgTP9yyTMZJiOkKQ8qNJW95yFtS9U9XESQALe6Zxt0BgpD
RBDycRFO44QuuO99dsdzMPMOVE94+8nLsqU0dRfes22p6b008wZdr0zzLlEVvXq19UesodLqW96w
c4M8fW6CZF+hLP9V+sPZj67HP/ptcuo78Meo5s7l0AH9krU0ZYlUVkPlwK1sevO1U3NXTCrCQapx
9NRZ5k6PVYremLeD+256qkhnIedwK0d9tr5IiszDValDYQ7vvaI0jhHs/bU/zPLxk+Ec4Y4KJE/7
8pV944TmhuXtO/LLz6jQ87CH5asZK7BDQbsB91aL11I3jyFv9icH0bfr5dMc9uFypDRW0s9SyVyL
MDpAB1N+gT8YeREtUHgydhL+wEpAQwJc43MANDFmcwONiVWi0/rx2W6fw8FD84ccFJsDio2rIVQq
hKwpYEmfsDQqGPaz2+a/hWXiJe7Z+YCEVNxHc7xMJPfypeZmyirWaUYhjDZ4Ut3SmwfLGfvgddb5
398QmpjzY78uunQSVkCkLFUzhEUb1g+5TTtVsrLLuuJr4ZkdwPDaokFHmFUL5PU5Xs8tT4h9h3rc
Ug8scynk0DVADl0PlUAxBFmaBcXPctulNDuSm6piNqF9JWu55fJyq9jm6AOv5YbM6vKfo1GX5o8g
LzcSvyDxDPKsrdvnyoZWcvPfoBD9X4MyXmIibmGu2j9HU42wEeSvLA6f44iOXl06vehawjMVpgoZ
jmp8cRFUhUU/BKfY7a9hymR3x3RQ9KVc8LC6UDeeQNrrliG/rYQ+ZNtvwR+WUx/M2515T4XXDPvt
pvrQHRpoSWd3aE6yLpmG/SM44f6LWYlybaJtcnCV2D0o/hiskelNX2qjOoU1ZRp4zySIM7/xLx7v
0oWGwMbZFKx9e13d8dYeX4wawkM9VlR9ZlOG6UCZUM6GLIfcBDRpkvQPt++yP6bPXTGou+uX2bAK
1FRS9rgyRB6a+YsfWPlz2+cqWhZY8nCLlfe8PjSKyK/3i3K0cOopQM17SuILmWiEymuIQgXNhi7y
oKfh1yk1x720PIivD178Ig15TWB7+r3RuDVgGa75p/sMWaz+xxJLzKjBDw+QobtkZQAZwSb6264l
Rt899YK8+NoEerojCx0cE9P1j0M9pktUvN2VQGmgXknnPw3LgaYQr3VtFnu50Wzcc4uW2UUaMdpL
UIKdYCtNZWi1o+oNl+smN47VH2Vu+4eucsQdUN9w6Q0DHCSU1P2VQbOcVV+NiLlF7Rcwx8M6D9Ew
bKbJPQvYwzTSmowvTmZGO+mT3YKiUaFOhDK2tKbRBKrrIaiw6ruCGTDPa5MON6756ARot84741Qn
86DSQwmFZ/bOXt4GjxSyl1bu908yojLR88izmT83X1DalrPr50SPNDUjgbkQI3CfoIN+KEyE4Vkt
nSx0DE5T2ZA+1wIV5aJWQYXCaTNrJYdqRf3qFo55N4KbhjnsB3f5mHUrmoRol8CuO1Q1Eu2CMGy3
GuazaPblnqMfkfVl2W4jE8I7MqSUngQPItApm8yHuqRKKP1s+h6kNYXqmjq2i0RODPlZ6V7l1FHn
/rTpCiXdalXv79smsu6DzHtskqE+Sshao2fxPYqyiLXNU7o8KKn3GMd2fZTWLUJC3uRV7/eQEaGP
YLnBE7+4zYtystO1Ojg23vcPbmnanR4cSVVJ4zZlyvlRjnlIuM1YsdvFpXnsaqeyTvPLqnCi+GBQ
cd2xbwQME4n+qGoQ2nwnGcj3BSF/VBF9bgMkEdOmzP8o0+YBNRvvT6t56zLkrhDdKOA8Tvr3utFQ
pnOzVz+meWRGvntX6GyodcWwj6Me2cfIbuxjKOr8PtNi1D5nengw++RA5jxZAWvADllfNuCDHy2z
Tve3t9TckCWb3O2OfAseHT8wv72f0N/j6gHWfRtqNPusBF2MMFjiHJHVbadFX5FabIWCJOzsdKF+
Tquy8YpN1tvhYxgJsSvUAdWUtlGTZW0Kf6WoUEDl4oDZp3qMxnOiOOjWTeJwm/9s/hq052ROuE59
XX1pAgd6vwbMsg/j5BPxL8jYtm9tiIpGB+XjglIN0sZo+K3LihKCndYLGZG3WrhqUCQ/pm1rnyzP
pBNoaev3ipPz0nVcsS/Yue6r+SDN26EqZ5JmEtzfXK0V91sD+Pr0WYNgtaW8syb5Fpx0qpEPA1XW
B0dBME0bJnvb2abiLXKHLmxBSdMoOYzap/kQDkHEzsOnkFlCaQjp3mF0hrulsRy602mWHZK40Tat
VvHlob/4shae/aW0xbdhEtmPIjYWtguMbzH5451SVsNbrICl0NsaugZJ8YXT5RUtTGG/6br1mNRO
+ZRHbbhW2zjeyEEjbOwzAvQbOShdNLJQFg0JSRoKcbmiJv0eDiob/D5u4Bf1yXMSGclxKotsVQjw
uJuyVtN1OLcODRKKgappUTGUp9IpD/E8fD1TdZEv6DD5M1w6pcl0a23RYVN2sRfAJhzMKtwFYfQy
ICFy9lDPPXfzWamHylKNixHNSsweUbY7r0Irgd2LDeU9ZFqB/vui6xROBvtL0ekodA4F6o2keEqa
C02fIXmrfHF1FE/mg688t17pPSgknS+NyIa9NlZfb+Nocjrrvhj0lfTpav2Hg8YOCwUbgNkWnjh1
Qb/4o0FVcOVaen4Ie9U+abRrhcoPvvIfIgofdYO+MF+gl+R0Cwo2BpuMZ2mhIPKLNY+x0qDkPEfm
mrK+WfPYaFnxj5Qk7j7J2+ihBTN3fd7KhKT/QCb0ulyXwOMMrhl8aLTai/Q0NhpSG7R9QbK3++Qp
dXdR0a+Dt618NjMxHEojQTxpjoqK3t5GZYDiwDyaREG9QgUSdHEBEETeWofw/aA17S+bA4h0+bby
op+/QeQb6bbx0WmqY8c4DJN+aVPESvlkwmSN4PpAQc+pL/JAuexEf0Wxbrz6LCSooqqpBwdhQ/J+
xmpcnckoaA2nU0nz/IhXmDWzrWZqGHopGVBYpT9Hwb303Ny30AC+z4McgHs2zKGqTa+BroAbcRfm
qr4mR14vQJcmP2rAZVru/bBTJ6RC0DTPIoHD1mvtdBgQN9+jSIvcHotEZXUFmiThzrWm7ln17WrX
+c4vfhMZm2M+5W+pnxoXXj5LFRGZTzLTkqOg66K2cJFW5NkvWud517yMThJ02bVlvpODnd+4K8rO
yVaaoWE12yi0daScuJs1wuGxdcVeCMejMZGWR6Q0XUqFEB0PqkllpbI1C5GxJnjj2UNzJvafETuE
7ka71I1KY4vjOFe42E1v60oJv0PyTxdMwe0TIgXKtg3G8Q6ETHdJJloLy5AoJtsCCuQrXS/4RLoA
8Jqedv+RA/8gTgAYyzJsFVKwAzfWEsZHXij9MjNfc4vkaxjSSKUr2wdt7n4SN3q8K2pU8UHUNBfp
K+wafd8SPRBpyoEJ+bIPVw2KhmyO2yhPwoKiPi2dwUXlwURf8K8TSuvpo6H6tF/qUBFb2EZT7+XB
SwWKzEL9Y1KUep/59lCgYabXe3U+yBBpmlnDdfL0dvEv18j7DGP1HwzqK08//6VkoNu8h2D/gIMG
mfq3v1ddqXXQp0b/qndZuqENIxzqeT2hzQd5VgQJr/VQbS5VaEf30hfOi4q+FAxQB6jppGVEqPzg
bOPQOUKltQ9xB/vbQ65NtS3t/OGs0xO6p86jw/vZ/z+u12mFQaPRraxTCgDBKOKSWJPbYmn6ZhTv
5R5amigSRL+YcvQWfLu2yaH+fwi+mT7Eb95miofIoGYfnDzPz3TjukvnQr48kK83lqlrGFsSsMFT
MrnZ2bINNKjV8q2Kx5lmmDWP8DT0O/RC07vAMWP2BYaxiIbO+h4j88yn/d2KW2WRJkO0KzSmZKuo
kaQckuzFH5nylWDQttLMBvsTbMPskS5YJUVk42S4RvoSJnl9FygtVANpRrN+S++Nxz7qxs9G9iNK
p+ylT9BfMFAZ5QvNrWEa0KQYAjKCPIyOJjTMIKsAjKoD2wl+A3kzNQ39jfwNrqbpfsqdLnts3ay8
1J04pYjorIWIQjpAJdqqGmxBSaPwHsJoxsjGZQjrvnwNndx4MtTIuLfgKW5qEVVfHftNaezg7cOF
Xqt9+ffsjW79rmMBkw3dHt0G+SR0lT4CEhvzCxVgMpg1FddKP6POkk6fTYixmzqIrHFDA/S2a729
YqHmHXTlY+D7JnxmLOmnsmZXi5sNm4bMOzCwu7430/vRitjjoYueIvuKtK7tTfW90YnhUpZW8ZAj
CeFXyXiRriwfuk2n0LlDmnLA1N0nq2qBfc4X2ZBzDnUwPUtLHgaP/paJR1alA/K7jnR4S/ZU29u8
9ZARjoDxscgMlpXaJAcBGOHLEIJKcNLxGSSdf19GdrREyU40MxqGxpbovdDejYf4+sjLRzls8q1p
Vnu0b3QEkv10G7lTfTYpel0PRQyd20wE9Oz3gWA+k1fY8xUyOCusN83wLPgzBfy4zm8pTrkx2qPv
Z5UckTaFXgeJHsf+NhQugO85UEHtj1blDx/yANK8+cIRlaLaPEhPPmvm3FIGje6XVNkQ7Q+cuckr
24fPfuR9NZn7z9JqadVm5s5zqnvpI22bz5SdlM96Gwx7VTXpQi5a5TMkpXBrkWqte5CTFwg42YW5
Onqs+UCCWKWrTcShDPoccYyo3EtfWrg0L0QW0YuKbq/MfaSUfOz2bqI79F1+t+XZLcaZo6XJtu+E
WD0ENW24u27iApIXu8ArniWMQgIn5BltVMvFkLsgzceCzR7yDL/EiRwGWK3Q/VwbNPOMaCn6exUr
KGM25UFtfHHOzOJxRpvuxkqESIV3sXesOm/xISwqERG/suPUyTP38ax6Kg/ZUMUnZ3yQBtlA0s5k
lj/nrU4r1KlPTdrZEWuHc/HJ1EjbzqbLl2nvNNGRGSe6DIiUJ3mfPEirsOKU+kU4z0bRRR5SlFk2
6B+ULC/+8plFwFq+cJZp3AXHrBq/115nPMdWQdNMrCKMDNpXT79Y1NyuVp3q+nNM/4BbZAcpCklz
NUXHiQ5AIohomDKfNf0wXc+kDx4mTe/6BIB+S0MRWzjFzsjpIAHpv0VV4nqumfAU0yjJFjY173sH
Zez7IW2Tg+548PGQJDu1fTqtFUqdlzwtQvTfguY5E7RW9qCjvw5d+CNiP/lNZBpf52HudxtGCH2E
bDrqCl1oegejMpm0h7RUnDcrqP9E9ct5yVwag5mFlj7nsMRWngMZ6d8nVJR/fs/mOQaIKjaPTKpM
pn8XBootL8j6srafg8ZTF/LV2xdtuUz6KNnJ9PWgwFQtVDXZyVevHE3D+ueoqs163vPo7Vo5qovh
vtXz4vGfrr9dEKBMtRRVpY/7rKS9SdYE9CP7nT5gtcDB2QwjZnhNYjmR2x9MfW53ELb9c1F51dJ3
rf7ZZNPegnVUFJ22aqiITLRN3A02He2lSaaQToq+MTJJMmr5NjDvsimPU6PlX4TIlyVax9tW0MPP
bwLrDu5PuRWdbj23k7jIjeDYTAG9qcL6KeqFuKt9FZGNJrKflc64hFCl7nwRmHfGUO7UOs9ehQJs
PGSZe0SqTN8Hrk73i9zqPtN/57PMcr+HpnX2M9SmbcA11HGHL3lfKOg76vbRdKAlr7QE7lSUt3sa
FbOmo8Gbc9QpwR6Npnfe9HS6WDyUb6pR/rCDwXo1irRduOgVfIG1BiXSsrrnwYaEkbp6+5RE2bgq
W5IUqtLQl7YMEC3JlG4DLjQ4eVWhbofWbA5Wb9p3ujK4O9ex052h5MO93ffq3MkmR1gKMqAboj3f
DoV9KiKhrOnVMD3ooEIpAfbtJYvyZBWFTvOprmiUlulZ/5mJi27f6aC9hDaqBnXRK1/taXrhf1J9
YwFwtKfS/iHo8WK2ebDzKdrclT3/nc7MkvOYj+VjVpRv9BvVXjXfVGkIoCFlRUObL1rSL6Qf+V3E
UcG2bQbfVl8DX9wFiRN86tvzwMN9P7ljdIdQyQRTqg7pu9rRdbdEFLmM2x9j6fgLtAOL59BL/I0u
FAP97cw/Oj4qE7RS97/EvfW5d6f2hxJHm7YV5sbKI/1uZE+zzI24vaS0LN8YrdrtbbDbTIh+sWmr
oHiqU8RYk8BI30RJr/Oiokt1HiZLOy6cPYV/+3qQpkU1jjWICFZyQLO1noZEc4yaRpzKoOupO19u
NFOGyO0vt5HBTtj0NCPMk3tdoS/C0KvVyVNDfddamU53PSf9BOCRngCKmf0wgtd+CqZvGS/m5VBl
6qNeTtmdEpnOnan4+oMS0JDUL+3yrfZp+TZfkznOn62u5ujBm/Gm5au3FwbMbEXLbADrwUA6ulJ5
LUbpjtnwKZSrj/lgzKsU6a/aifZFf7lufqqST9LqPR1qSxLW13v8rz55E/kThi55SQ1gAlboIBup
Gv6ntivrU5M6D7oSBZ+ky0I4vaaYfFZnl+NW6KqCuEdmini6+6TAySgGSNPVR/JxdIKx1ahe1kO3
hl53MpKpOVuN0jw1AVrdSUwai24VNJdBR4Zmc+ML1Olo0elufS4No31CSfaXsHYEaZm6X4yY/n4F
abrU7cGs66VToe4Ddk0epJnGI5+fENmK9JHx4Gm5/xCFO6i55CulS+nFV0N1m5++yeJBBwZQruUo
q4xi/+/vE/IMH94nEEYcUJ6UVnk4kbv/AMApka6f8ijTn6l/UozZMNcWux7BIYu822M5v8jp77SF
tvnTmsdu1jwmI5v5tT78Fvn362RkPd/z/Se8XxfGSrXtKxoDex1ilQuvRdXFoo1y3YGZdCwE+2aP
PIyAorZKlCBF8PtAbSXsAmSi2HFSdeVW2S6IBUD2ueTGA56fBGL/0pIHsw7FlomiWmoi6GMQiE67
7FxnpNWXRtdD24ED2Lpnewy9XWhEj2EWuWfpkmdKSLmm9SeFN8ZfA2S3qk2W+uMpcus1cmX6gz+v
WtH0LuitrpTATjIBfjNS96wf6P2S6m8Ved5Poeb8mBo9eK60rt+MGa1oNC8WJ1SmAxDD9PEp8t5d
k42CWdSIi12kxVNcZNs4tfIvVtZHB9GSG5TmAF6RWUs0m2qgndo46eFS0XZWXrQnVHfTFTkpHbZJ
bvGY9yI/ofmERA+Q0VpR7llK0JUshQS7HafpD6HntEGIu2ZNZtp5bgsdhckx/ZZ2lFCGHEYA0CDr
LjGopP9DBPnLfNV4aEFB5NHou9dQ1NDT9MgeuFinhZp+5l32HZ6A90PXX9umrR8SmMXmnWdXPlun
QpC9ScRDn+TaLiJTsgZzL17UQtkEg0i/aUryM4LfXt3N1MG1bVG+qguTFttpzBJ8hvySUm+XScVe
GVng8AXMaag4/f4KkfOC1j+E43AYVB9B/JoqCq2M4YPWSGvGY6//6Wt0E0UW+a2C27vogMLS9Akh
LRal8Se0R7UVXS3UhySkQ28GdPwo0Am/GxqgLGPYBXtvEDlKzLlzJN2YbKIKSQA+MUQZDArKo59a
tNWx4ulolCNMID030DhXxpd44B1QDC45c686DrBtFtJvejUKxcFA2DxxDeXwS5gal2LRzDOYMmbc
rRE/w2LUftPY/ZNXe/zF5E+IiEL16iN3sKbhc3BoohLFey1GPB6a5ZuG8oivWt9CVc2XUxO7IKNc
fVc3Vcgvq5df4jw9pVZsfUuT5Eem9NUnuyyL/1r6ig/MAsekhm2YdPjVHFWY0N2Yyn7JJTRDrNlJ
m4/PoHXcS2V+doyWiRe5jJ3oXBgDSVy+pmFULCylac9dXxqPg64hrYE/nmKa7PWrANbR0igG5Jjn
GUuaYS1+NeWolTd7xH4f3clJUEsO+01QDcUlqWIatZLteDXS6TGUuFxXaqeXf9ZW8QdN9pwvCvTD
Zdpr6T3Fnz8benrtFRWBzKItxq+BnV1qFINkr699ABh/5ZvG+LU7lAjE076a1Lvc0efxpG76KaeV
0/xmldt/ClzDMdQLcW8lttlsRY4mfCmMaEtHdlaWEMepVTq0lLsm01ECW4GW7g52lCG0G6hDf5C2
5+f9wR9ES1Xif2g7r+XGda3dPhGrmMOtsmTJllO73Tesjsw5gOTTn0HIq+XtFfba9de5aBYBTICy
WqLAOb8wYIn7nwMyxC5tpshAjF3xfnGHZySzzxJJKLGHsNzT49ylQBq4D0snRWLCFSsotOrJRb99
7ajzwxC630iARMOPNoJVqQfWL8etHmLfVT4jKGAtk7jWzhNkde7/Grm439MjH8yYnM47d5luW4H5
q476h8kYg7vO9MXOQZD2roFWsCgCO/9c1xEOHA76bgp+wJ9Dx37tfFOco2qKHj0onbJ79JCXQzwB
iZ95Uj7y9GfqtX80Q7V9iYqdafjZZ68o7RuqxPVSNgdlfIRtdhdPYvyS1+jexlb1FIg2vRGa0a9k
f5AHd4DqqicDl83cm7SFmpYbs23ZgrOTPwIef3+49qlOK/DxrTEBnkOuA7IJUlSsYeg5yOE342rQ
s/Teq3JvzXZD5Ycy6rdRnFXHoBqLfcK28JCBXLgx+ILujLjr0AjJtI0a9FAm4ilbj1k8PKQ4tC2R
dG+ekxbT+EHTus9q2CSLLB6Nr7o/14DL4mddNpsx8ZGpnKyta4FFXRijv+iSIAoWakERxnfa710Q
PRr9hMt5D5hiLytmQ0NdwO+Se3WuphVudPC5v93LMSo6lzFjJsX/HpM1uT/Pw0YQhUyR6xf2gGdi
wewXXriTCEy4sQY+0CFUxJm/2waOsjFFir/vgk9k94jX2p5tfPALotoerdTolVwI9qPKkNymWMAe
VKRtNhmSqo9uTRUb26/uZ2wv+fY7P1BlVxeTnisPrjYV25bNwGEIkEsKKvablZ6Or0UV3ERe2p4a
NTG2Dpm8BYnP4BeQ0yw3jV9K2b4WFJdfnC4pV6i7T3eGU467ydCxg/MxTUmUNLxBKSXapGGj3Ri1
FiFzWqVrQF/JiyHST+gAdD9BuWy6xAy/jgm6HSXmKmeIEdxpqjzEabM37h3E/Hgs1q1vjvjClhm6
gVS6jiRNwR5KcTPXJ8XMV5ADIILezkxtHNA3KKYFCq32uRfta116w+feHceNk5vkGmcgVquZK7VT
vKcxFdURXlO0VFsz+twVMXA1Ph472fSm+tQ1gXiofRRDRZE86nOUh/f6LkN+j+03TZJ3ZD6V8Htu
ie6WegJvRQkZ6QqSmiLM1NGUIZf/G2w1dtjdITl1J7uc3EH7MA231AqMG/w9IFwEjrc1y4Y7g5oq
q0bruqfExsBBrXvxpQ3K+5hPBxanyjpJkiLEOau8GY0++IaDHaTzIDKf1en2sjFQku/cqD9huWW8
lK02YZOSYyo7Nz2v75aKwjftMsqfJfLAvv3nfbr9p98+2zBIEOsg+DVP/RPDWxMTFGm7Up6El2tg
mwwDvf6pv1NFlhwaUfsbyMHFE66FlM70DOFwcIFBy5f4GjvC4t2PyS3bAsKjMn8qMenG3tSwr+GZ
iiKVXDqF33i4xM5LWzObpMEoY3khauezEX2apjctGd+fdasdhq5IvrRNby6jNs7PJqZ1u4Lnjl1Q
aPE5gCO9tJUi+IK4703AplxO6oWTkAUFpzGBm9DnO0FpZdGTE8QLfa7OhwhePSWC4u98B5Fjv1tj
Mn0cm+eBcnH+i6wMkLmPD0owTgyUKFTb4B8I9P/cfZC+wY6xpBBkUNpdJYjZly+p5S+AmOFoDjUI
LXtUYBfytO4oR7bz4TKSm6O3lJ0ibahETiMe3ZkFktSeThLnIuEw8uwDJuZDUwhrRNmgtc0dZCm0
gbq+ZwPeu4+OhvNU7vbdjaZUzrFN7H7dIPvwjFRJgJ0Rb3hWHpHUsH7ISZkSMcmJu41q8MwvJzVJ
wNcydI1nJ8Wf1krvdL0Mf3RCrF294VtSBcXSHgHDwO776rT29NnT2mYJl8V6UNH5XRdJZJ9afPl2
8A/VfYLh9skCLrDBWkE5eKH5KfRJqOHXUB9J0Xk34EPjjZJNArsUH74RNP2fPvDm1uQDAh4PvEcf
P4vEQ2XXq98mkQiPLpN4bK1+TxolUqBGqqtO9egyKZ6vND82Xa7k64p4Un2bEgkAoG1vetk6B9iJ
A0sbfIUTph2FgZTwVMYem12yjI3PXrYZhmBnzjnIysC20apG75KDRF5qMT9vPpeptRIq+E1F0ezP
Zf+rmXHubdcOm5p8ys61Ymfuroy4OAdm8jlzMh95NJjpTaO/IGPo38oueZBNL0s3JN7j44d+s9H1
JQZL9TofH1CjH2/CWQCRCgjU+fnsepB9SdCXuyQ/codye57b1Mc8mQHHqW8dtZmC6tjgaXU3x4Kj
t/VnOYpWvHWsvcegHpq9niXGSzJ5G4p09qM6OOF9HYrHdCaBFWbj7bQssXFe1Y210qEHVGDJuhPk
31fyW6u5Y77zRmy6ZVOOZna597Vxa5XtLxwyeHgBqL8hjYPr19xUYu1Ugf988Isfxugox8YbnZPc
4IZYFTpqdbrseXXXbiey87hokZxmO5Og7ibUGPW0JgRdzVaNp8xgBVsdhfg4zB6tKX7fP/HUN+RW
9jjHW13mvZr6MR1B+GctHNukC9emfEVRVu7Z+rsrYfTqzp4s/gOycFpkqJGf2iQsnpU2WMvnzDHv
yn1GfngpEr17HIew3JZYDm1kodBPMkRcE9M7JrxlL3l8xkxi/AT67OmybwfrhbC3oagb9sbOIfM7
5YQEL4+XcVt9ttrkjAFK97OPS/zCcutVJAPum+zL7io/8vee0jTbKPDMhzRP9YULVuVHq2/MpPmV
w3V4xWaHZHABifCPE0X52PN+KAe9EC/ex+RV67yqkPtkyQHsy1wjcki3zh+nHFONjR5pwUaO9tAk
q2L85jo4EPCs7vPfuYRK0N6mkZMcO6uI0F5rnNcuq9dN2mrfswIrEE9LpvuUTRJAQNvdpJHwnrO2
f5IRdRbxwBqlz22ZVtvOzaO9lnbVQzcn32SEg+5AaWHEXHJPW7Wz3kg9H4QKmUYNM22Fkyw69Ikd
0+nYBiq8Tvw82zwYelqd5Y9PQYsJ5Vl+buexa6s1gnet3/N8nw/iP//6e0hd/+nXZ4bbUPnRKNT9
WafHQANdCdRhfJq8Q61oottHGZgkzzP7VV/E9o0kRsizoMPtb2PCcVrFDSbGou39TZcjSQM5BR4+
uYmbyhxcqufqU+IkSGZzq9qOZhtj/ZeTFZ6hxRJkHM9KRS3WpXkFYQ3N6ubG5s76yTG9T7mb6Hey
pQYDxgDxU4Lb71mzc//AfbteBbljvcK4/uEAlLsvvUa5TaZ+WGQwzG5HT8FjPBnuw7ZvIP91PyyU
al9rMmtgF/rxJcamYxnV6TkZA3FbxLDQI9ctbmvP8XexJpp9zdNpxjPkeuyq/nHQ1emIP+0XbdL7
x7HK9WXc4thje1QVSn7rfng2yte8d7tEi5Vd5bffxhoduMzMSt6PwFgJzau/anzbc710XszR9LfQ
gfOtXZXdfWiXJ+zr9dc0M1ayrqS2qEthKxqenbi6F0oY74chsm/8HC6KPPDzCUIRWzL2mfCEZl5V
/0vo/N5SoYkq73NYYHbbGmp94zpje0dJjJ/SLhrXhjVUmzrxzbuau9NS+NWs3w6iYAFrG0WhLnEe
XF+9M4DBfcXfu14UZZEvfKfEwXwaN4XqvoRW3n9zXTzEK1E3a4z54q1dq9qSO4B48Ww7wuw+7L8H
0OHroBLhojOe+tz0flm9cs9D8a6lOr8aHRgLY6Iv21ZrFyIL3W1ith4Gh82ws13l4E8F1m8jLPa0
6Rcq6OqXKe+GTQ8ublP4HU/geXunl+D3GkCH37pEnF2KrT8pOZGzcbxl4IfuBjZIe8AHFig3bD8C
/qAF5uPUQ1tIEe4P43t5qCpVu1ESIHxzV6Io9RLnZWtdWoV2Es4I/0CUnwe3PFd2Xj4Bq33Sai+9
Q0RJfS4U7VMRzCrkcdmcRqs+QwQA0p/FMY9wP2O1y49qFDx48Lr3gZNFJkTswjwq5J699RTa2auw
yRqXnYqbx9xU8DBxSx4Pbb0Xt52NR1ug5PmrqcTRqlbxStO97gRM0wX/jMKVZNCEHmcVmk1JGQZb
/Gnf+uVgQhKTdM0cItsoYX1RnCJHFnx8pjKS31Vp/MzupLkdB+wf2D7hWi6a/pPqcqcGGp5tSZL8
4HdX3Gdub5yGwdlZqRlGS2TRSOiZQNDnQXX0xX0/OM6hnJJv1BiJECgk7L0IzaxLO0IRdzHCmlz4
Q96vSzLLn9jGYIHnePyszU3bwJgPT9IORs9UbiKvHJeibRTEjmwjv7mcOmbHYxI7Lhf5fXoxA3xI
XV1ZhuK2FKF3yJvxXM1GDG7Wbnn6XGNj9qMQOOyqcftNmFZ/ntqsXOqFW2/q6HWqAfrGPOngUdP8
EuajcB3x3CShd6z8Ce5wlUKrSDpIJDG3dCT8/J0qMNor+TqfEZYvz/l85pjaOeOmfyO75GBfNNlW
CCNYyibgpuxW0epvCSXhonGspzrBgBJzvHopm04UTGTekq+xkttPaAuLh6zDaG5ulQWMzSjAb3FQ
B+U4zQfQZG9naWL0OLDZX69d17BrrAejmNIGV/8907GbG1C8v3DCdg9D1cR7t/M9KKFDtotMLTiJ
KGq2YW0kt5QSx41RGtXd5NbO2suQ9hAiOHv8Mu+KrMjww53aQ8jXH+fIwj0aKKVu9FGd7oaqLdY+
4I+HbkqQnjaF+lSm93VtgTpwsf5G1zre9WZd7+PAa+/GCN+N3EvrV93PT2rFNx2N/X2n5c2XuO7w
5HaM7GxQdt0BpFJ3fdkly6rQodtZzmxRy2rCUuafDFEtXcfQvto8WOhqbf90y+xRYw+xbMgKnoWh
rBEXKX+ZkMpC7oWvQc8rFGFSnK0cl4p6bG9dvkrbRHfFdrDAyqiOS27BDvUX1Wq+6XYW/8JtG5Qm
Agt8mc82tedXJzTKZdVrzQNyL92mStvi6A71jRdTE/QDpTnDMOqWeUMloCqGZVjU6U815DHLy9mT
2C7OBdALi5tpMqyTDo5kFXpC+2yK8UQOxKVQ6WncsjeNaldfo9Ca1sJVqwNpSuchb8RPuBXcKKna
80Tc2PdZ08U3RhSgMpf1423mzY8vlvUt1soAWkY77jT8hbd2wBYJga77DpTudw+Y3ELLs/FhzEwB
wrzGth3TzxfSExRIiIjmjbNbFdm9LpoCHECzU50g3TuTZ++1KS6O/F8m21FtMXc0K28ViVmtaIi9
3ahH4zEvgeMPkec/WabZnJ16OCQwU4WBhURFuTcY2vQUIaO4pYKMG5AFuCvgvVxhJ1ztJfSrQ9gc
pIjbomnEaNO5iw5N0ydV7fMHFaNro2ytG6vu06Vh9mLfdVqwnlwtf4WI8ZOqy3CuPKgdhRH+iOZ7
roUBZ9kr5TLSycNid2Lv+6gft0Of5A+BLjzylfhJ2BifoVKs/VQoWVRq5DxXqonJvZa8umNdrrB+
9M7ZfIBgjxlzzAfVtxUdcwut0VZT7ZTr0K+9swz0PNvcujGOkNc+hL3gt1jcWOZVZFhqDfbZvax9
WSy1tW0AqqEX08uoBOHaLcr8pAQkAOEHsn/ucV70Yu+LkxjeKTJ4vg6bx8kwcE2adARrPVjuNd63
nqudMPE18EMNkSVoEcX30kbf53063pXzIdrlY5ZveDiOdiVPCivT7vQX5E6/GvUw/KI+h38LacuA
p+1aSbNF0+IoLMh9c7ucfZyUlBu1qVj3A/eRnToq8SqtbO3ZjgNn5ydKjtQmJoTYkX8GM5OuJrdh
w6WW43HyQY9khoVfu20M6AElxcbFSe9YVF3Xo6TUPVqFg1fW3Hc9aI37R0jj6uTVHOBf7EZQJGya
F7cRzSJ3zOhTj6g7zqiWccZrl0dUsBDgubexMUERgJAAvgc5T6HjRzlF7UnUBo+AZKgeM+pMC0jZ
w172aZlh47XTQipW3HNsRM5PalG4IGBAFbgPgcEuOdLVr6qijAeQp9PBVGCaLHy0k6NxTk1UimAj
mHxWmih9FWoIYB040AxcdkmAhwdQ6T1yf4a9TAYXB0Qw9FYYUZAMsuiolkO+j6ac70OpKqvKmXRK
e57/MDriIbCDE9zoIEQcSCHBknRbX6uLe/JpUJIVrOkVrYU2brNrglJbP9vFGJ8G8hqkQtr6OSkL
99ZLzCc+P/YT3mrqTAf/gyHuzGoxVypYxVPcquopAEuCuByIK2z+2vK7bNhhqK4LRyQrx6mnc4I0
FqYx7QAzAePOSx9qH1s9dcFezCFygKcFNFIUNGDoKUWcLFUrZwM8KwIOnlMduy59O0uNMlkjG2kh
8yVw/ZYxl1PuRHyuUrXfIJmPbJ6F5KSiQu3Gb8U/yQMfA2+P5dadgbbIyaptfgCy+L6tFIyPCm6L
7GCde20aEEfhndlbteXcy77WLQ560ky7InZ1BKZgdnV4bmv+gPahmqOpUo23VJ2MszqO1hJn6OA+
5FVvR1wEdwqPlpUeTLDRxjmFcAeCddVbqsnPNMhNr9Th4sTmaw+p7xT2P0ajmK3Fx3LjuSRuyyhx
Do3fsBebz7QE+ZxLp2zLQ+vcUuUdNz1252vSppQoSpiQQklf/SRMvmAmMCuiKO0n7vfaso394BEs
SrQ249q/s1U+FFHylYcrCvBdDXi/s/hpmZvyIDwdVK3lkR2A18aQPjj2IRcrRaT62WgeIrOB2Kja
SK/4vMFIIqCcrHp1igk9blDY/yrRspzIB5iJla6iSTHu5aEKoQSy2+o2WqC+9dVt11Gw0av9kNbm
JU5o2i0FPfuYFJa3KeMZJ+5o5qGNyLR4aFg/aaHdPIgGf2IEWp9Mp197iarczxt1v2u0FwPE6pEE
gX9pWiXOofEo4k2ml3GNDiwOGCXy/1skmFJqscV3148LnAMEttIOmWbRmsO9hZLGcvTSaWt5vnuT
1MqnMC6SBwFD0uzq5ikYxxrjHBfSU6vdloFSP3mGwAwJjWrusDRxYfG3Wk9qxm/9W6sAVAV1y7/N
Y/uHNk3xS5DF9T5SQypCXpC82LBl1qZoIvxyGYURgXRjaJagVxjFZgKt4kR5VF1TfeD3AxgL3YPT
w1sMC3th86B54ygTgMHeMnaW0aT4VKo2jKmkQbAJ9Bg8cPs5I5WAf4WrrsjrMzqq2rYs+HlXMEIk
xRIi3whMdC3nYnEXbEut7NaXuR2gM37tyfPNwezwmk0xgYyXo0lP7s8cp+rSBKbFD9Y4qBsZnIuU
+uZgIt45X1cNknxddyTGLnOHwV85FLS3MtjoW31VYyF2GU3tpkPfIqt2l7mYPHGHoiQk/4QE27Al
FdZkixnPznK8/q5H+n6TRVN5dJMb0CfRk4IPuaaKJ0Vz+qesHj7BovJOhZkPuwrT3YViDOKua5Gg
i3oP7pAS4fY997Xa12pCT+3S1SNWcGtSbPbVEp3bmCdmgObhwRWuuJPxeR1hQGnP7m053lxOLtji
Rc4K+HR6EwQQv2G9fc9JTn0ty1BfgPKw7jLfinfR4B7adsrOnZU8d2oSvMBHxr/Y1FBj9obgpU7a
dkOufdzIUcADzZIaoXeQo4VZP2ZN0Z+DyDU+dV+bKgt2elioq1JgIxdndr1q4K1um5giJ54WyCB5
Je4g69hy/jhN51MT2zd9+S7g3amZaeUmGUkfBNaDDwnzk82f9+iZwHgHL/hk8Gm799PiIFuKJcy7
OBgfZCuechQwc/Fdtmr+aOjbUUW5tQo/TTXaQe5AjU6uGreTsfFBpqxiWzHuRl99O5jK3lFEcHft
ZsNfHlI/eJZB1/7U7LR1OFIp/jBQBLG6qHzYAtdgGUI+gmcddMzE78v5PQ+MVq1pz/DhN5Fox1d3
sv3V1AJqxkJbPak66S6w0ysXrRf473W4jGYXFHnAV+ntLDUsl693zm+4A6ddjmq/z9Ii89ZDD6Hk
w4AMlqOiU4J3o5B9sF+xBaZ/c+71smrTYIzZTAD3OkjFJFjGKT8gF/Z2iNkqHNL5IM+uA9e468CH
uH8Rcl1+AhCfLOT613myeY25XulfhHxY6jr3b1/l317t+gquIR+Wb4IZmPdh+MOVrstcX8yHZa4h
/9v78bfL/POV5DT5KrV+rDZdGD1c/wTZf23+7SX+NuQ68OGN+N+Xuv4ZH5a6vmH/09U+vIL/ae4/
vy9/u9Q/v1LkHWp2h0axRCCErV00fw3l4R/a74YoRTErT923WZd2Z2I/KFe5tC8T3k37yyvITrnU
+1my9y/jr1e9xqjUnaf1deT9Sv/X6/Mww6O3MGN259crXla9XOd63fe9/9frXq74/i+RV2/hQFiV
6DfXq15f1Ye+a/PjC/3bKXLg3Uu/LiFH0vm//EOfHPgXff8i5H9fCkx9txpx+FmY8djcdkPorGsQ
8UvZDPtZMsDMG5A7jILRwmizcv2V4jaFvk0bTP2a2mNHOQ/LwGEMwMQBXjlCUq+xN8azaSWHA+wt
zdQ7gfmFQSe7+slLbyqPXWCpl/pWHw1nZVJUWsL7W1JmAHo527VdzNykr5t0c4Ozh6SnPLWGKVGW
V4833XmbeO26WsH5vhGjctykX/2oUfYmks/LPMuSLTUp8lFqVjyAytyZVd7eIraUPyhkX46W157l
mIyq+OZuPLseVtDC8wcZpidYiYUkWw4yRPdVtkg5W1NWlQFpWYDhMmNtcV3oX15dd/uzY+k+SdS/
uLI3oryk+9+C3CADl7viNIHEGhc22h8n2cZsMlwOqfc2fB0wf4fYpkJIMRBSiLdpcq48yDjv9ypW
lYSbwoS8q5UwWow6pgogT+WBLCEipdf2u6DEdU+gL8ftuzkgT/8If9eLuGLqLgcDm2GlQcId6zf7
ttci51aepXhX9H3enT70syGKVuxP+Qx9mDC04bFPAtQa/lhDRshDyeMtKlB2v732ybMwdfodNMif
H/rlImXj3tTlZB/koOxyUrHJ1FHsK/D2YCapE2LkZPEWOcvcrr1LvxyU/fLsegBeZ9/I5iQF8OSp
SzHFr+O3uXIaruD+KjLqFs+zbNgAAeiXUTzp3gJ9vea8qDSSJJgaKXxqgVCTtrOHTewV7VkEanuu
tdI5OL37JLuu/chvPVlZ6/KsQag8ZMCRNzaWtMtxnin7LteQK1075XVcJxgv15EDajl9zoq62Uqa
rjxD5un+ja/7gbqLCJ9XLi5jl3PJ2ZXsXWRhQTu0Kw9dzpAa7kFtDSNF17zKmoNSKTbnvqLW/3He
akaNc/Yc7rd1P9y0mm4vggYv7iY23rjTidJ5LtkN2NHXg1E2iHWSzZdd70I+Mq/leBC70LHfhRqK
L+R0ScRGvmAR4WqBcRo5a9OAKN2krn0TzqAIHCLVL1mBOtBspHCNCG1NQzRYZEt9/wH0k2SAzzey
05ndQuG/WiRAVsVvbBCaRje4alM5mjOAfFMeIqqoCFf+IYSHIHuGr1zbX0TzSqknPce1VMMucUAt
xBrVkwbpuLK5nxUKNlFbx6sQqfdwCVIwBw6SYcHse/V9Kcb6XvZpc18HqRs7HHK0G9mWwx/WGdT4
run8YN/bjTj2qtUfPUGFeCHbMSr0N65+W3TFkK8uAySfwAMMTvctxNyGwr3eo78clKvrCl0ev631
oS+c1/P12w/dthopW0Uf7rvfLqHvflfeXERrf1qSQ9De/cJcfnYoAd5cYmT73czLj4zwI3UZAHpa
wvBDH1ehYpql0YuAF7bNZ7M5eUh/n43SVO7alsO9SC4zPvTLJk/Q/Rbk/+dGdO60IPEJawqX70Vm
Rsrpesj95q1pBu2iAyZylIOy/zK3h42zDKZ6Wl+nkVX3V31ZacuL2q0J4RAalEAM0DSiCBCwVq0V
p3k1xi4LDm3uiGMe5zyYRk21j6e02idG6qoPwiJ3oA5uvpQx9RyYSEbC6IGM7qi6kYe8lV1uqBdL
NqMCeZBGU7Olp9voFQ/OtONnTruDzKrfybMMH1B9irrTtV/Huu2Y6RbaRYR6KqDahTaU1tbhZUPx
o/N6IK3HXwLqexUp3lwZmIcj00Oq8vfVZF8zX3IoFEoyXO36AsI6b459Y16u9q4/TyvQMfjiiUnf
T2lUbclTq49elyFUqfj2Dx3zmrDLxDe3zcWyhtR/9n/HRoYzfYgVzueay6QVesqBRgmgaxBHS72G
dFIe7Az0msRluLIjMpIgHd76CohVxVBhsDLPuEyW64hwTupVobto5pEaHTNtJVe0h3AnQz5OmdeG
Whuh+s4MOVpY1SrVHWew78Cs52u3QWiY/zr7hx3CE9GS6mtox+h6WE16V9UJ3r+YGW4seC5PMlbK
tfxnrNpPFmUaoA+KXisLR+MnSXIGGlwPIMMkNGcYsWqgqyZHJdtAjjouQAc5KucWHXVI1TNMr176
rLM0qZMv6tnlgHw9GfgK/NS1KUer2YlKjmYFHkq1CaCp0VD59bqF6acQdSim3smz68C1L5xHQXBo
WzuGrSDj5EGgxnwZgLvxY6LCNwlBEfU6QV7iw0ryEiNqJyhCs7AMvl47nV8U6KvmVAFrMhyzXNsj
cLzIHuJXeFCYH6mvAW8AxcIIqWHRaa+VpQGyKsfHsRDw8xRs6Ks+0F6dXHUofqr+KUgnFQNEPrDz
dLlq3ub1fiDf++9W9QcdbQxFwc2KzePeEq611fweZjb4rAX6Yf0x0qPgJSynfVCR7W/deHoqqmI5
zMJo8OeKW73DNSiYoyAtsne28ZiRo16iV/wpLClH5ZKw8sRRjkam+m7JfMwpFLOG2xY/KCmkVBi8
AgS90z2oCI7vOze0N3gd2Z+UKbqVv8PXiBTg576MHGsTNhaiyybqVGJRT1a1lfvkKY6MG9PJlx/2
ypAq2YFPqmrcWPHb6FufHIma+t3IOPDzs7hs1Sn47IyieUxm+0YjTVHRMZtDqwpF3P5uUhQNTvIw
5c4ecnR5shVcCVmo2DWaGz3IgwfAo0zA4skW2hb6qTLbG6M3MYDJxmzYZp3ouckyYeL7/+Bkabuc
7Ze2BVJ0mMS06qFsO+ckQ0bdF7e2O22vE3R7SnbcQWHVywm+WljLFvn0S8zlulNyVxZFeFnEQN7x
LhwpfMpX4QDDx7bdtxYyVh5ATacrsE1iY87LT4pbLgdcER6VdKXGaLsWXSMex6DWl5HA+Fb2DSBu
j6Cifniz3qvsqgoTqaBMPTlzlwCdvklqm13k3Cx56HswrM9yTIabMTxSL4Oy06q+eRgz/xXtEHHj
BYG4Gf0BFLo8lQdu74qCr8XvgI9R1e8RGSObftEG1UK2kTqL1ro19Zc1rzFZEY/+8jpbrmvV49vr
uCwh22XmPKmiDrYfQuxG5Rc18J5Dq8ZJpfPMg9srEdjBSeVUHq5tOS4j5bCDVNZbpGzb18jLkAyl
IDEutQCdERkk15Bn10viTaAYy7+8mozkGTVEdRBkoqo3w52DwOAqHrRkLZu9F9LXG8Nd707OQqBB
sfkw4Iv0R0i9Zf+xvxgOYZlpN3VepzZ2KiwyuI/6WIrbQA9awEmZs/F4srxH1L5e+PUk9rIpD0nn
PqhmHx9lq4pj7b6zhlWOgdBdMbc8MwjuIWZep1SocJy6ztr5YzNFS69rURnwsq8a9O9oicbLxFdE
R+xPTp8vPJih2DRRBk6pqpfAe8R97ajhI0QAcJX+ozwYsd2CILL8Qzr3uQ1A1WlSMHeZm1Tru7s8
0A+V6b1N0HsgDBY+c7ILKlq2dqYe2dg5HuxtfuwL59c1Hmog8C4bc7M5oOqrcRn04biTzaktO8Bo
drSUTcVNjYe8/JQl6dvVUEWqSF/azt5I2wTUTWGQtHFnlz60RGP+sjhYIbGOP9/cFxUWIOJr29wb
EOXQ6ifAnwNklGzKgxHZMTiaIlh9GLg28W4xN6FlgxH8ZGguPjmjEWCV4lJsGtCxtwA+rlrRTBuq
8EjXu1F4r0buIh7L7E+jcq6JJY+MTQ03eJTzIfd/nC8jQsRpLxHXK/y+vhy8rgEoGC1fQOgeUv8b
K0TDK6kxjFzYkHdOrtKuYWYECAlY4nvdxsEhnjHWCxnd2ZGzHENjOMtDi2rqqfQbZO3b8ZzbkDyy
2M+28jUhMY0lg1UfLy2XMlqjWMMikW/H71H56rK/GE1Jib2b281zxfzW5Wpi7ahVBzCcUqg3SVkf
gAuiLQUA9mEIl2k0F/znnkKNvYM95L/k0CWo9rt1WrnR+jonEEW6GPvgbR05gJjx/8d1rtce/vvr
6fpJXRoWCmVVahnHotG3faxb+9Y32G+lfW8cx4pl2HqlxjG1jfgwQAHGFdA4yi4hRy8xMryClLPW
Wg8uyTxFRsq1ZVMZcI9YVQGCT21SjWvZKYcvV5ThAySkNeSrehG5UfJ2ly5HcD6L0jTGHZ4Ya9zv
InNJUsM8RFVmAd3mnt8G/ORhMUHbk/d3OU4uZ3TXZdW2u7d9jT9Ee7J8yi1fkODO7VJ3MxStgdbx
H33qPID/HcycWr/05yjvYOQ7h+Bg/rnXrXIv58suOUHj47Pik4IsyjxfDog+c4+2PiqbOBvgc4jy
CFaiOk6aVR7/qikHZMiIqrVdT1Br/3usXCmNgq+OjSJabT+WiqEs5ZkJaOVyls99Zapg/vd79J/j
sANVQAWTzHTT9QdtLNnUgfEqeQRgdt7HyS55qMM+eGfDnQItSH0D2bYsOGlOAPmM+rJpZmCcB9MA
wBw/GnO3n3XJYeRZeimbVgX1Ho0kBQDzVLzoGkl4skD/j7U3a25bZ6JFfxGrCHB+lUjNsiw7sRO/
sDJtziM4gb/+LDS9LcfJ/u49VeeFRXQ3QMWRSKJ79VogHFXBeKNf1pjxTnOfOvFjhGalZxwy/GxN
vMdA4cIuoPe2rWrnQYQ2lMtuQzSH7IcIhCZbTXiLNwJZ2TW1TesEivDpfgZNiiWN/ggSNHkfmjiI
RAMLdpNw3xlq3Lym1M5Os/s6gWbRwTXyZSqNaP5kZWngAErj126TI9fZy23FEuNao9Eq6GvkyUzL
gqSesoWa2a3ryhZLCDkkFliBma081Fz+6iOLHZAaNq4gNT3oaayfWd+5ybp6lugVu3bKJftOOzN7
2nWG4yUQeS7kIdP4P0ukiWYtoNPNak3XvH2YPALXdwpYTA0M+5Hseed16wYSH9tlqduHITd9wNTJ
lw9yW656Zl7m7MuURyBMwMbOUDtLN9GGHaD+6NvSsKVf3YxMzsDd0n6RwoH5RiRI65eY2xI3x812
WwZqP+lqxu8UWvfTE1Joz2io1D51lbS2VW/Wu65o809g8vvOAXz88XvAlEDwoo2QllHEGpPU0Sdj
gMiLyAD12DZ8uyneD001pGDyUvBtSN4Pcysb8PQOGOv12FvGuciAB5pC9wvwrSw8RAx06WjiActX
W2sSaZrUPCO3a5wpWkydn7XGeKy6f/LKMg8xKJ6O6CTFf1WjQacSnaFVCxIxWKFGPx2REiKvVCF0
RodWoElq8Xwc20lnHOzhByTNbPRFqzhajsZIIvVohW4OqYxA1x5lQ4E2aByMmcXabmqQsJ/xHFkP
VlO6/+S5WRyBBq6R+kyK4iiAiFpnTsjWNEm4uRckfZ/g3ap0NPMMqV50rY8SHYBK514NwRolL14c
9pCS9169lj601xnSAGc04D1j11l96Yt0XrEqCZ/7HnAkNlTyOWwSa+V1onwOHcgOVlXkQUVBaCvN
Qs9ub6CjCWUD78Cgxbz0aZtpGi5DRlQPYKt5N7x5qa/u/+/cPI+StTNiS96p7k+jBzzGaBOGdwXP
OduK7QTlM6DYJWqGxzFqArJNgFzO/uJWU4qhYkGrVjDR0BV4jLeB22r1DvQpbpChbfcrz9IngRaD
qz40/DIWTb4ie1kMpl/ogJF7CtSL9me8mrEv4dx0B/wBBJRKiuwrutvESkReeAcs4PxQa92V7BEv
mk0emhYSY7hIIrpNbwJO1IFn8zl5MeJ0+jnOEeQKcFu7DnU376B+0ux0s4gesB0Eht4u7Z/JC+/A
f0KRoDeTVzsFLczrmzX4JtH5BE1HHxQWOXqgcmSNWtXDR0a0GuSBlE5+BhrPuZSNpq21yMLT7O0s
KpEqJVvydnbzLmfpVJ37EuRYSWRfY7y97vFdNO7ogCZ2885KQ6g2Qjlw9cFBQ5mG17ou3D3F3iLA
845MmAXM6ZBHDyD3Kx9Zm6dBqAP2Xwk0jqVaXa+twcl/dFO6nk05vURQFwvmNnsfIVSJ5H9GEE9U
nibrIomhJhppaPgoQbW5BbtNgV+RpseXUG04ROw5vqWDE2yRDI9pc+KobQj5wwj9DVpiHT1whva+
pxzk9XIXP5q8PUutbtEUovY076aptVEDno6iPXdKapcPSPgajVc/SAAT96Or8c0019oTMlhLhIGm
n1UhQTxkp2iJKlEfZopvHVJx31B6Zkcw63YP4FGUd+A+3xklPvZar2S1sSQffYqlg6Hn30Bhx440
avpkRk/lsAOfu7jH5nI9zC3KkiHE3EgotxPIw1UGsiOz6ORnh5c+tUCDHhXbYcip+NTl7HKHrVzb
1s9oUFznMRu0xySUMgDrfmWjUwa0uHSIbV0/aJY6AGte4C6CU2BrTY6Wgv57gXsjKgXKQ+Gqp/2/
TssIIpAt2mHR99rI6Zqo+zXIvizUcHIL23o0LpS/5rArNzdJzxm4W6j7NdAKlM6O7B9VPymkTI3p
mMvYXM1g4fApkBy3pegsysQ2fVvqQ1jmXjSPFSLZgnKFp35XWH7X2eW9VefYaJpZum15l/uCJ9hp
6jka53sdOqNm+32sC2/DB32GFIEDBWolW022zhvm9aRN4kqO/7Tpai46/NCaeouhKXkrxnUvJ+ZT
4fFGEL2ULd/VMWOoF23CcfxMVcvFvXBH/3m+lDdNA5J0C+d0X/X2Zqj6z27ig/xyZfEpP49yGOIg
09Dq6ZR/DDPVZVyOyNDlQ7el0Vtop+5jdDN7s9OKNCI7RbzFk91UAklv8XRJCvVe7AYETLViraZD
VYd2IIZ2Xt1sdKb4M8+88kBjSzGWC15C9Ou/zuvcEU1BFDlmDaS0xswJqiZ7H3NbsQPx2hbVqJ9Q
PrAPTWPdLX8PGoL1Cm3R+APc/kWosi1hZHJLB/fzt6nLkDwfbMj4fgujtlkxPuqB6HBnI3aBWhg/
AagfLhGgxcCwshVxEIioKU6mCZ5QiqJJTjSAfUFRmf85qRPZ+bVUwhIGpW+zRLtbnUloSEGeeZXV
9nSmcQR5nM0gUUokm6Zi3gei6zrA3cpZZpMbOWGGyiLyb8BeGyAeSn+ZqLzttVIa93SYu8HxnVFE
wc3Wor0OJUQ9WhWlbmJbDKn2UQmH0QHZavCttsh5l1MIBkelMx7bmQEx6hcKeGfuB7YBnW2xJttt
DeTkgHsSjrOsQQ67ZN6ZR3jVVJfq364HFFC+mWdz/OjAO8cPlF6H/W3xxsPPoDZ7fPk8vgODEihh
lJArSA3bq8Er9Fk75kWUEHiFOGR7VQFkogA6pM57E4WqiQArW8vE39e6Lf/7WrLqvnhJyg4uj1eO
bYkHOqSsguI9C/tXXZuuAikSnz1z3+t59zAMhXc/FLHKUUFLZoygrxrqiF7GSFyhFl+y12gH7Tj3
FbYyH6Nv16MZulqfbNKcvPsJ69Oor9lzUsTPU5Y412nE616TGfGehtS6483OEV1o4kw9PEXqRdeU
HWlAQTGY6dHLaH5KVN8P2REdbrMBqKnWQjPYuod0ns8Efjk0g2LQgfx6qdtS6lIOkriQ3caHYV0V
X8MWfX5qDR2dV6cRlyk8VdnSw3IT6TFAFsDp38fFcNfOuTySiQ41WJ220MPmIHNEGDKP4JJPEadb
AA9kmtMcmslMHSgJQ3Z7R1uJjB5xdEoHcDiGfscYW9E2hWy0LaGzm+0244ONFjBR9VvpbtUHMRpA
ARkyxoUbbCENQ7Oos2/1HMoMik4M7a6vhGGVbAPL4qDIHCAuuNHQP7lpVYF0zupigzaDbNOoaurN
KyP+Y2JA0KCkl6zRp+QEH2DyNCRvjZLj4r3B5AlOjyptvMz94FiWUt5sxjcZ2obIbqGLCJpGT3MN
pq6QgdHfHZj1FPb8BYJM5YWcfcdXIMnjn5qi9R4kj7dkjgsI8Rkj+nAnnthPU6WLfanXmU9eKxJa
EHkp6mjqAiG0j5cLLEtOzocLoJj47gKJK9wNqEyBekWbS3ey4myNIdIuNCwsAPok4+s8Gw4g8HRP
fSgTX1hJ8r1BI8fMwX8KIThzM/LKBqlFlX2etPZKAQBQOiC7iIzLbSbkAePvDcMm2AvNL/lcWBuI
u+BrZYG1Pp8K8MMozMqgwC63A9lKCK+A3rbc3uxe0o6bBkBJ5LkgDvZhKg01AlOquejThV7U28Ly
IU3wZbL6qK1XvdKnoINd9UhU0WmbAoLVqcPNTTY5R7E/j0gEkePjEss6dYtCMbLQvsFb8Ci+HcZ+
EIehBnTpzRQBjXQyJhDt+f+eouVwmMW7mKpLpm3Wed+HaKruwJXMz622oQGooSHzbCvlZrI3xZbs
ZKGzTs0ZM8HPeLe5mSMISoLTDkXW3xZ9t97N/tuiEQSxhlIkrrPm6JxSewragFiha2+nKXtZtihU
OFGHD/sPNAp/gegX8LTKCXwZ3yTphGzx77GOWq2Jk5dlB0TeZT8zNKMPQJN7TI2iQUqnbB9FjgY+
XZvRjFI0DniEG+eTtNGZDsKafyBh535muH8ih8fC05y27ZEbAEJCv8h4xN98XMVap//UugvpfKk5
VsNf54RMC08iSiDNnVUyYKNcy6LCrhgZ7ZcO9+fVABKXSysG0HnoEXZfcTG/CAfcD+CLlOtcgMvR
GWXlo6KSXgA9nva2K7Utd0R1dZnXYOeDPizDA92yIg+TyXg/DYJ/+TCJda0GtlWzunYteA9cyZ29
OXqygOoEXiDRH9Q6m8wqjaesne5y6eY/MiNDJyXe3h7Ar9mixxQRsaYbT+043FH+7G8Rb2v8ZwSa
2Nx1iS5g3+2zz+ClKO4J6NAHOqpbT5YULRrA4k8EqKhi3T5M4NhaYA5FbQDqCTWMjTGBvaoH3+62
NsphXVUm1LYVEiItk2VRmt/5tKgEWpIWJQwFGjudZdGeyT5IIVoCaDFeU3RnvI/0pjxB2wA7EIiT
LUMSqSfeWAYTcidgWFGvO2RXpjbVyxMt8bYOmSDouXZSjeHPDPp+G6BHNF6B5CM6zTbPLkIJ6fVx
XP7oYyCmOs97kbMe+jk2WkuE1enDKgZIxwPSbmOLFA1Ub/lU0AGIS1XnDA7IyEnKn96MFniwIXOp
YetCs1G0aVYcnA/qgRzZfjXNSK/JorgUNbhESde8b9IJgKo/Ha2tYS+hHBEyasuMbPDwLVaOKK3N
EzfAQ3yekKoqKqGLx9f8zmg4xWZCgZr07vxwkPq3LnuGUmjxA5k+fZ14cr5jwDed0MAOirDXgHJI
gjbXgOfTUncru35j6Z1ztGVoOT7SJdmmBJEiUEbQmCd3onHnmODfA/oh6FXmaL3b5xxN7PQvA8w6
MID+f+4nMH3c7ODGCcw8i5//Em8rO0+8CshGAS6yCvQeedbiV6pykjTW3ahdoWxsQdAOuQuvZtPK
tIsOkrGN8SxQeWk7JCGRHLiL275eEcsmeFZAaaWB75CGpm3+70kNMwHOK+UZSaoK9LfqoIGnEvBC
6Gd087825UghUwZFmBGwJ90OJNiNa+Y2p1RIeY3VoZysQNQV2N3ViA4A/JuJwEunsnhFr1961Ipp
BEpH8HEA2QdJ5Oh4M6VTWxzHQf9KJjrYvVftXZ13y0yRtPG+bK1fkOjpj+D+hIxRP2UDxEGrfg0i
dAs1prFGvl0ZyUORdLaE09iMil9lruvAy2TTCVsmFjTzMK4Ia8lGdN/gvRweGlMMndEBLGngLchO
NzPoe9N+Vff964RWQGK7mfVLxh1IGWmd5+CerHH85fo2DGQTuX6aGfKTGGLkUS3vynVgueKpBnuo
zbQjOedR19FQCaF18rqgf9pBtDpck9fFo+ZsS+cbOovlJwtc0I+QA6jatu3XVatdmhHcYhRZWejO
bmSp72kd3uKnI6xRBuTloh8PDP2uYMPEJwKOI71PeX2gZSkCSEgQ9mnNA42SEkSU2HI2J1oNOase
JPaNBI2WDb1RE3p4FhuwDZtj/jlEMysKHglooqBEuhvxRd4boNE9oysbt+Y2qj81IMdY6SOU2Sr8
0UIkfCLIBQlfj9Jp10clABcqp4rtNFsnSdyAFQ/DglexsQKaITvjoQS+ltpEs41mOn7apWydh8Vv
gbEDEYCwKTZ62UAFWJXgNFWCC1VpLkcOyBum7o5M5LQFCGx0zxw3FEEOuweRE80n220RZvXA6Bb9
Hdl1oY2QpIFmFvr12antm3JXx+E1nDUT1F9EaRUVHERWDBypc5j+KPAsB7mK8sTCwym0YLKNDe3g
FRnB3YxwOl1CQV1ZBn2PshTkqX3Pe46rTl5uKQCpmWgLCBNtR4kDciTCnCCELVofN1jjnhw5F6h5
V+wZBBn5wamqEjc+j2/Novfu6g66BoWVQFAhnOe13jrpcze61cqZi/Bb4zZ344iE/GqaX2ps+PBX
rTp0kAzNr8wsnqwxK196Df+16F+Wn7EfKPy4zMW1HyokBEyLnd14mncycvpDo3sjVHn5H1euJvP9
lS11ZS2u72pZIc9S5S8o2r+/8tBnT2ld6Ou0NIfLnJQbkJiBjXs2ta1ZSe2bMeJ77vUZBxl26wag
+PdO6PkfDqijs60xpvp9BkKztSOa+osl+mcF2sb8f0BthErnnH3TmKY/R4OT+Rw/+vsoD7Ut+rfT
Q5Kl4jx16RxY3lx9cuIQhNGxyb5DSOP1YzB8DC2Mou+9gSTgh48hZ++Pj5GYbvXbx2jxYnM28J68
7if8npsR8hUoQhSfQAVbXY0OtxU1Mj0dB2D5SkeWd2TC25bwPWH0WxrS9HgGVomGnTEt09HX7Yi1
morGAPSYgxTZmc3EH4zYgkA8K67YagGY0FmP0BOwHodIJWEggnQkWxtFCvWruK5AcvwIhFFxtcPX
6ZAEQz0xsZBNMHv91Hfm60Goswzwd1sbgC5VIzsZZuRWcgOJU+UBOQ9Ue5i+18FS6ZOug8mQXUAJ
ZD6BDRYcSvoPMkNdFFIxKop0aiiqnKU81Y1+xXtLuE7qGnyYcjTb06BYVujAu2HA+zHIoBPQP+5v
DkgjIFp/i5ZTG1RduINcZ782kD/bU/Euz8B9BYYJF2SowFmTF5zX3p4KfwWfIcfrgl7WDsNgAQ7M
YxyvwnB0t1XCWsMnOXemjNBUcLck8U5i8XRGXg4Wt1WnvE0H7Ew/dlBdB0nYZY6NT5xYatVI2von
orAlnxrdfCpSf4v8fR4EhpfI2mgNNJIBFhaOlgyyDhxK9Aq4vA2ScUpq6ISol0UqldNhiTY7A12+
KM3fDp7UZCBrvP2Osb1LTc0ASCGRLwB2+XXuZc8yaWu0+sFO3LRZ4oHJoskXuysVw5gbyhdlv8Uz
bv7C69uIexhyL5NibKdDl3F0i4x9gnQbbDdvpOIKp5sBdqDdYpkX8V3E8ODquhGdFtKZvnheGPmT
UfADVXec6n6epXj+EDU6qaotHnLs4K8a/tN6w0bhwk0c03fLGAVOJcw6GmK6NhL/pVTWGDj2bFRe
mwzNueambjyCZSfQ8LyBZorVn7Qc+zVSquE5w+scj9FEpHRsIPtSApoeiyN5u9w6SNBWPERRbNIa
ZB4gLXqKC6xBSxrIgwGPlBWrIq4yKFj18WMtmwb0OwAqNUYSP1Yg7gdZi7ueJ7DPrhtjgKZhGDqb
xrRfvRm21TSVTH+bryLI6aDBLrCgSYPegdbpavVPEQuBuVOZzQn/FLFwlutW3J7IO6vKOHlRHUdw
DH7zm5d+TTSMHf5+7t+C6beGu1p2Go9l4kzr0va0T1ok/ziTE3+1jW9nH+K0FFruk2inrSgz4xhP
Lkh31JcWOIgHWU/y0Ro641j3MoeqIb6cLei+Dexe3tnpyxz+Gz+m4AKdh2q09aC2HSSIQGJynEXM
j5J3tg9JeGNFtpvjb0PkEnizonk3t1HOtt/FUMj+4GBq/RxPXL9zDUh8aSy+0KGo8k/oX3WAePzX
RGfgdfPW4JTPg4r0MslYpwK0KbYLCrTfo5MYYPfc/n4zGzJKblconOr1Co4F7JZijfPWPIrzgGbc
gm2teIzGYq9pYNlE91K6aoop3XRQ+YSWnMv33aw3d7qq9Gpx4R31HhADVenFk1Y8COScILPQQLdV
RZCjEOaeoYdsmYT24t4XEDeTbA7vIEfarbTcq792NcqRFi/iYxEO9TP0yBZ7K6FSBEEiM2iytvla
412Vsap6MMoQbEWFBNJY2Qc1HR1Q0W16A8nVx8junyByUfnQ3sseRx3pFjoj26hsUtno7P9NnFYh
vVDq4JqeppitPWMG3b66o1nbeZDdF5PH8ih1YJbJmuUFW08j7ih1bEC/IuhnkGB7EOHRQJC3aUXK
tiR0MTvGncUq/SErpuw+EfwnmSnKTVx9W5qm/KKidM/ZGgXwMJVmPuJdszwyCzcB1OOtR7JVcexP
aHK8GpZhPaYQavYdoK63FEETTIl0pxKAfSSbmjDYYG9d8gAujxKA+LIArN3xM+DS7T4cWh7EKvXl
wG511nt7hW3Ri4r/m32cc6jPNuEqnuL+LitHd5PxoQqqMi4+g8bQ2EGX0lvHYVd8HuMWTctO5Kw0
D8N0DpGUqEGPScHMAJ/PUIx35MzqdH7IQEIW4dVphM6WX0QV/8T7MbmOTjfuhsx2daTh7O5Q42GZ
r0YWhXvT2DJLiOEnObQKdFfHgk/dYQmHbB/0ZiBCBfRUAxaWuZ7uzKTqnzvfnszxWddEB8GpKV/R
MKp7xTCpQQZWeaFKWkNcAa0sNCwmKJhF1viIyrR3dXv7TGb8dcFQFAHkXmctlnShglZACGZHXofJ
l9CU3SbLsb+7PW6RHcnlKkGGBFoA7x7D9LS9PXzDKVBNve8CyBeTAgucM2Relmc1TeTIQScgQzqZ
YHfHHpKNm0FV2Yp+6h6SOdx0fRxdyNTrLvSO4/Yn+ch0m3Sz/T6pm+bmyPrxJ8X/305KeqDFwPaA
j9YLF3lSZ7p4aQSoRy1Go/ku2+iopXjbfCzDrvpUZuE/TL11NU6brFy8TJ5BJ2gsQ/v3IXlvwchY
ifNtOGboOGN51Pietg9N1Vk8Ge58j1FEfcbDX0eGU5arMbebB0BC+NoqYn51OZMbyEq3JxDBDYdR
QCzHc1xxQX7Z8DUAJj7PDYQ0ZNW0390m3gsGvO2qApwb/AQQCi2M71Deib/Y3OHrDOW2ZclBU7SP
Tvm65DgDsNSP1uuSaCk/RfjuJp0Yv2gVH0DNiDOJHrwVdA7GL6XANelsVLa/xlXGDJpYD4Sl66kr
4g1pg4VIq5xtBxQXDYiTAxq2fQuhcChyklIYaYbVBXfOb3aSFrORwMDDOEvxLnh2S8gGr3Bihnj+
rCDVsZy8d/2PGB2An8MwJ8Ym6o3ej2cn3CeeJ784kLPux6p+EqxKzzkYolcTdD2+UFiSZNoeHMHQ
2TSdVc0Hb5dmPNzGaFb00ZhsBslY4/+6zufeN6ocuh80lp3Zg1bENIMJokLQBbXnwNCdLbBMP0NL
RnvirQfoqrvQ2Zv9ZiL7bLElnijuyWQpwMgEO56q0Z7sZCLn/6f9w/r4jr/7PL+vT5/TI0TH29oj
tzYeuto2TLNNfCH/PQwgspW8v/RlBt73ZnRRuijT763hhFkAbDvyP20PkhE1YYkx5hRCL6kDVZgU
d+k/l7pZ3pZbpqeg9LWnAgrhSg3BrCz1LRL12mNuviEbaSf0YD69G3N9ZQwcvNh4lBpmxPYojeoL
bmx0c3NlCbc/O2CZ/5w0xusDOK1fwxYYmQrzuqo/gzXE/pz9GzZ30x+r/R5G06swwn+xjW+/MWNj
DAWmS1db0KQ3GueaiMS8Au05on8YX/RKP+UdmC0oUphGt7NtwwVXIsemRMW3cwKqw7gF1y3FSM2y
V60Amo6jxrLEqCuAfdl6dwXdX8LzMZxPoI24p2hadvJw3zKW4pAupsPkALVihlqxy6GD+aTXKEmE
ThidaQiqv21bdMmjBkW6x0IavlQ9rllucHQ9iWpFw3lmxg5kzPrizacYQJipLHfkpSVjCG6caaiW
lDk4+WjJEvQ6eR91ZysKQYuieUhWxGtOeRN1EG0BmDjk4E6US+mjeoYmXhJtaMiyeDxyHZpFQxOX
nyLUjR7NfEmlUEDbgPL5Nl2IRl97Th+wzoBKYZR616lBqxpXaqH1OIB2wukANO4HsD/8GTG63bGd
8Kj/EAHkFNLiquTxlzUc7N/9KTGgD493loIHQOIgpWIbJo6zot0fUm1DRPqLbfGDVB8k+00LFlir
1NjWakxUJThYTVEHa04ODVEyWYaEsCFMTTxai+mGqXmbRGgdinoz0YhC3yZytCOc4git1CmvLn2e
HSE/6DwCGuw8Opw/oY2rPYMk1oFkeeMGyG9PATk7R/POEimrTjnJVJb5XeXkHKy0mJ0lVhqgpb7d
0HRXFww70fb7MltNgpTGFvD+5J5MujvgpQrEz1v6BNPg9scYesAr8tIaHDW4UufDlUxjraGDaHSy
HX0EqGs3B4vbOgAg/34ikP5A9Ut7IEunF1B9mr+HaTLsKQEnQJC7nZu+XhJ4Y2J0d3jQXslJXzJU
YyH6nsZX+oLFWYe2j9+ni6Ku/djmoG8uM3ef4DkA7K6777ym+GTxtPxU4D3JmLLpEjUGvuMWN9cW
j8WOnEBIzzsDRAlrmvA2HferAiSu0glcu0rvDOORQBMcDyEfkN4Z7Dvgu88aFJXbcUq+gwb3m91D
3wdEI96+iKHG6OQ5e8FE8tNEWWuub6UAzZS+pqd8bykIPtMauUNZnCnohbiiLmytwrrNNy5YC0bI
IH3ps8QA22mOCkaulKSUlIuyA1nL39l/j0fN8My9Nu73aF2eAGHNgFRQmb8POcDaSeq1kaCgcXO8
Sxa2lAl0RrBqlgnu4cNQgUtjDK9Q8QqvNkOVBa/H3naAjO0VHAHI+dto/Rpd70QRPEzZ/dR/m6Vl
pevci21FH/4rdEY7XVuKHbhVS1IsrUFLWk0LzT51hWbgSN72UO8OBzS9qZ0d7ks2ZPyibk/Dlut+
DFbYzwl2Hnht+TOMHhWDBQVtr+j+Gtao1QjI/Bam9jHLamSni2q9KW4XpdX6AYzKQzYCOAFhsm03
Z9kRumD5sWCauZVAIVzisQKMvWLuYx8idd1wq/rKk/hrEo/1ryaF3l3mTPHKmACBbuPqV+81X6UW
l1+LpkwhjZM5j5Ljx1xrcX6BQMXrVRo2vb+KbSZpgDpYC/rjl8bQX1ljoDQ9HoHZIo6Yd2ZoQy60
Mn+z0SRFweFGDBIbnhvkyL09QiSmOlgo2UCYxzIfyRaJL91oDg8jw+PAsyA73M7gwrrFQ/oKkEah
4y21Ze11OTwP3QzR0sq8t+RkHwz1smoDu7FhmUxRxp7FBcX2CWjX342LeDwZDRWZBuZhEq77s8r0
kw6Wk9uJY7PF4v178ltMlXryKemaF3pHprdlelGWA8TmRajvyT567iU2XGAf8vlrH0F24JbepTSw
spscYuemHW2o80COT3UEpQpIRTA/QZ0RknPpfGeEQl9TgOU9ZV1jruMSzeqtiPK1mPVoMyeWeacB
cbscmMfjkyfMYChCpLfIQSEj5JbWJX5kG7IN6P/zdSuJIEzXi8swgi6ks7JpU5UCf7+m0pCAFPKA
l0b5Bey5DiQqLe3QqyHnm8abnOca5DVHy4V6X6y0o1kxO+tegMJ/drQSTFj1r1oa2os6cbP69YSB
HzcTEASxGKqLJcvZU+N2nR/3wryMDNoCWZsUBxQMwOgQzl5Qc6gipCws13kN8p1IydOV6qx3gfYG
kAdjnaHol046C/47hgLpkKZgO4lV9G0xOouLb2XZedhuGSfacg5VPN9zbT6RDFmWcnmvfLTDJF/L
8W1Rm9M33/+aBz4UsNxP5ksLWYYViI/ix9gI3Y10gbEZQWN45qmXBH0j2FOl9d+KaoKaeQIePLzV
/QDds7Ga1CSN/zsJ4NvpjIaeFMyamv40T9MyCbKqy6S2QkILcBMtHLJj0ljaOp/HdI2cU3aMwgkk
7eTpwlS+npJrznQkUKxiPhgTCmilaqusNDSCJwzC69ACS05eCAYNrRDtg2am9bqqRfwii/HiWOj1
Wg3jt0G43S+0TP0Tu5b75OQGeJjdybxkjp5B90nEB/xl63MmDR4I03UeeSqekzDazqp+RIexkh6w
NTH6xmmcGygXZ9Z0YFSBehfz5o7dWB5o1OlQnO+kN28JElRN0CkfWmT0FoSQgg+BkuXvNmGDgYJE
qSmY4qa3uYQ6ovUo7j/Xs1q8o7tZdwL/BtpTdEfzbxmWwdQ/gSUdmBuVpClNgAIrywZVmUJHqwNN
CqHtFNxsc+rdMe2lwbb7kLhejV2yrk34G0b+MpzGwr7IsUjRuZt4SBeAOClRB3KAyS5cGVYZb99F
423Zb2U+nG/BlqOIvbP68V0YhNyTYLKKFlzgzyCI8c6iqi1j1SEfsPeM8LnmPLyTAvsWH/D7jW2A
gWwJQc/VvEqTUMPdRRY+8EQQNbjdnyae1yCzDujG1JHdlL15V+Zd4Y8qmDxhjgrcShcACKZiCf5w
86PVC24wkC2iLV2xHdqKHjHiJfoy6VQn4sObi4wjS02g+oDNUFNIA+9dXDywKvYp0EoY2oOM2jH2
3BwX27KCIetdC5k2M14VdQG5CcbM+ySbm52VdPm+NCx5mSEECY24tPk6Qe7R0SLtlzs2O7vizkvn
FNOaJhV22uzGnIF5xOvlxcCSy6RCt890RzDLbocckb1MCoFru/dSGXAo9K0K1algq04FOtRTs0bS
yjsb5siAq1Fbe3BtxKC/QusBCBlf47BrAnOJqBvgzZHyWb1N1qtk3EIfDfLGKOdcgBmeLkU2Nmdu
Q6Fe8MKG+A4oUPSklYfK0680spWJzsBbku96W7UnqKm0CDlKLco2eg34nRO25esqXp53Pu+RSU2Y
GyZBaWKjOWUchIS3S6G2hE8DBM2OVptkugvTVNwJkCoErjsmAf2iKvWz0pPyEUpu/ESjNvS6c9n0
4P2Djw5eo4+BDcRFkFbeqw2dq9ew0tzlt4iu2vJcz8aF4umnCPJ4EUTx2AS3hcZQ3BuQLT7TOkgO
g35DOimSTKBUqRX/FcuSf8SYOvfWAPFuEYK1nuzCtpw1axk/tlE5feZpvO2ky77mI4OSddnKLYVl
KKHnDBv7dh744b+WnblWr+wRNFy0bBGO5cEgWGCr9cYOXYNhUFhztyEWMhqmyK2/G8ZqSJRletuE
wc0bjkhK6OU/ER4LnwdoCh1Ehn8lDc0Y2fLKdtGIoLyppTgi4xq4RDXUU2APhaLppyFKBsk5q7ts
GUZy1M9Rrf1aVkLF4y6Nym80ioRl3Q2d/uTM8/y5K0V30aAjRr6YGfF9m3t35JuAXLxvpQHOAFwR
jBrNFS9YuxAEK58TbdaAKZIb8hUDZw82CANpXm/17aPs/g9rX7YcN6wk+ysnzvMwhitITszch953
tXbLLwzLsrmABFdw+/qbKMqi7OOZiRtxXxhEoQC2Wk0SqMrKjJfUV4xh/MCynwV+edsuAdZdBqK9
7zLBQcuVtkemyJ0AG7Z2iWkX0NIBX9Tkgmqa0nKcW2olIjWBAYyNDTVbAxhuwf0LtWiQwAJ9gQBB
e6QmTel68tblycOgaE/StuJ3moraiiKyt1hgtJC7iYp9j9r9C7kgKRNdoEGxnwc0Wa1vUQgABIWa
hA4yi+tpkjAr270F6PICDBM+UtkFWySlDzRzYdvawtScCCJbtb+y5RhcizQPrqiWTHcx5I0WOvmU
JsrsRCEv1EsHch4Owg/ZdXLiFR4uFX4D07zcB1OS7vBwNw+aryXUZYwEFLY+F84KBVfAkPihbh4d
fDkfa4Gsi4HWpvant38fD+laugiCF42+TWTa7hiqhe7DyHmLkjH7LnQfmQM3f8xAl/Y3B165j/6Q
F5MDXrztrhiw6VIzpNgs3bngkVnEDJr2wgiLs5tq1rNZb8Ygi5+Lsi8vfRwCp63MUnTRlgM4vkEy
ynqeB703sVpPEMkax/w4vRl708c9Ekc5yvsgj/TpIAMA3qJ2gMovOir1bqUzyLy7F2x4Yqv3V2Tx
TRPrHJ7n2yAVUMNzbB+yrmm9dmozeawzLAXjJmzecsSqNNO2f9ZIYxXukLw4DYIaKfDZ2GlLbA+x
/D4YRYViOzU8gNjNNHz09OoRKY92naRY7VcKC8EUPqKubLwuXXmhlquDTWFseL00BgP4DtUrve69
NwxRLl86ORBTaujHeN/rxUb3wWAag8IasQAUwreqRiW1QKuCG+QeeXsPXFHYC7SuqX+V3QP1B+B2
W5mWPx5pYKoGNlTcMvYPZRoPB1eVVZSNJy6OOqNmyALcp0F7MkZobYOFA/yMZd6dyI08Ri3Mt40E
Wewe4CO59JysRMZz0KbagCBN8kVs6N3VaL3iAuyLBjQrUqesK3L8PgslTvprhBVy/xaEgOAwT+3v
bu3VR3o5ySr2L5BB2zYR3vTLygzbDZj0qtW81FMDWJc2RzJ1oOnb6J4FkDTCo3XC+q9BWuxBvKP9
MBzjBOHS8aUGs8DSRb3/DXiztJ0j9XaH8lKgNtUg10HdYqKX+7GP8psxsMWCDyI6p6oqlceAR3eQ
BJpaH3andkS9yrrsICxwKc4kM4CFQtdHky7YVXVxoI4UP691ntrI8ZsBlFylPpxLMKQ9y59FZ8jn
0OxDcOSCFc0vfeu5Bv/XJjG6fkNOYG19H2Oy0n42vtthuutKEd/K0oruzcwCMD7VQV9VJfF9WufV
CU+cF+oco6g4g6L6LHqWnqyBpyso40JgUTV9iTfggk7pEGgJHmGqZ+g5elwIdyqhHrYmY+u8AhKX
3tqDW15S4EcXTevrX6Kq11Z5aYo9NTkyFlDH7B65obZgwNkuIjDDfAmSsge2Qvf2buQlR1SdsiWW
QwvJ6/ppzMLorGuDDwJdwAAgJNustNwLD7lqKrdauelhGZ0Rr4QmWlghGQYU1gpUNtGBmh9uhpoN
YDFwoxGoYKxeUdkBhq0i/+YzxNRVxDzRqw5IK+ldel/kJ1TEsdWHB1ISKAFIum7JlEfQgFKePKBJ
lH8Ly/c5yEOD4hy4iMCRjAeSftcgmbYeS9SA9Hlp3KGU3rhLa39TIUp5Qx5ZnFhAHPj9AtEp8Oy6
CRsXeNoMe3K2LRRm10MFzBWG0ohKzYlwZLW2827MlgXTNn3rvJjQ1Npz0DEtGsUM44xBcaQmRGqs
R0fW782wH+JNjFLlVV/WbFcICIbRXp3hr97VeRevaCNPvdSk3frsbDddcERQJ1lQVquxG1AFJ6Ld
xJWnAaScyUNtW95RB2pryo7xAJRcPTKsNIDslDqrhj7eDsAATTPNA/6cE5EiqBKueIRlj5kC6BZl
Lb/6HG+0fnRvy0DABAzBsTe9r7OpTRgkEeysW4ZNKpOlG2X1KtEavpnaRTgqzvLY2k9tI8DLt8zF
habIM8avQy+xP1SDgbeb5k9RYguSuv6Qxscs7PgJq533w+glAPv82Y7yoj1m1ZHsNKIJfAs0qjpR
zVgXV4HNxzaAYLCLWkor0MwF2RzVgX9/vhQARa1nGhA6QxgdaVQg7aI4ux+dwXnoa8BkhvhG1prz
QBZLG/egj5DXWplaSy8XSSHdI3kIZCRWVQ0ltEqrGFZUKJWsS3BI0dAIUrIHFGP5C2qiJNa4/C9X
cq1SXmNAXCpk4X2ZOqiUHsvs2KhD3FtoyyHKgBkasyOdUXduyx7kxFYP3saPMSG5Uz95FmMBPp8/
T6lfq9pyDSmteGunIV9ZA1iT9pmqDivwO1mZld6dJQD4ZydN+SrVTevYs/xHHXB5Mjr5fggTW57I
xjzw6zl2eqTOUXlIsDUgjvbhQj09KuhA6QxetUy7ndNUY+tGR30oX+qPynIbaQYyUZqKDloDikrl
RS1ypYFj1EwDp4zWr7nm6X+fi+wfV5znMn9dkWY2hbCOqMXG4xMPo5Kj8pYQvN5HE9sd8zFp8FiZ
e7Gc+NykXiTEo9SszrajdeferIM9Xm2HxkyA2CHbdOoBoLJPDONANjoIVqCeWR1QZgCS0ueowQ4C
vF21OzxqgN97ifZcNGX+Kizv2cMP4RVU0NMJ8KTTyW9detC7T5DKOKhuoUb+L1P8f/eBBBiqvMDf
vXak45zKntkLInrIojTaVNCpndghLBfKLkWhO5cGf/KT6T3Eo2k9/21Q4JnVxA7xr4P6pLCeQ8uO
T51A8aXMtP5KhyZ2U2hlLmfLiEDclcVqQc4jJfqqKzZLURhbI8YelXXG8GloKpdaUObBNGVrgKtD
71VQQl1BxfSuZRAZWx6ACJZsNjKUi6pxBahBRbFuUVO/D9w6fRq0cStKE6BWZdct7s/2Lszf7S4Y
2/Yl8HVPTo495Id99v/dnpeoX6Ps1ZT4UtkrUF5Ck3mYkmUlaGtP0q8e5vxZ2prltnW8fjnnzzqk
MBGFjb3NnBSTdviShnZ/JNNkj5Z5gIoyyrmNWsBPkVU8zJeWeOBsyzIalvM0VdB+npo6BiOdpqaJ
dFA5XyUzl6OBCsGajQgMpoCkXNKCsaVW1RnqAPrgMvXgCTXsUdfymCkb+VVmAAVFIEi2NMM0lib4
mKUDuw8KmtSkHwcsT6eZZtM8ZxnzLd437pE6gQO7S5xUnlqU8a/6zMWKWy1kppUHXnzFYCM1q0we
eKZ3eTqAqks1abniiBC5ti7gR7IxDwQHAIXfUOfkpuZlSIVvZpswf87TaoP3eVoa5GsIZiVdzbGP
wjKIpm3BaE2ddGg+pg1qbBWGAquqvtGcfdFgZUfrGS8EDoKatJ6hJvPaDoVISE3MTepFLRvuF37y
Qux6WlQQb4N+/OY32BKFrt6eQCiONR61XWWkMzrEgYBELK+2NDQAyzpeG2oItecZghwE/1Zb3f1h
n2b+dJEh9eOF64lugxBHu+/d8N60W/2rCyFWP3Di75lM2mXVJ94Fgr/NCTQeKCcccv+bUZ7JwYEq
8TJ3wSlf9kVxFtARWVEH21rQmHqFsnO5YmUXn/0ozC7RCOwBUlvxd2Y+tIUxfrNQlL6Cjq1Qy+Zg
ixQxYg81hDvxzh2+ZrpdL2JuhVchmH2hDmwBUFuhOjSU2E0dhQb+5cBEHUVfHlwjArWioyBQfd3d
ka1rHKDshna4KxEZ3Fih1t0EaWTeGJV+W6tFbYJUErW6Ros2GhjzoQgMkcfQdc0Doip7KmqZC12o
CXVn5wDy86mT/MlOhwGppYMTs92fdjUt2KG1Q240u0/+yk4X4KMWHVGQM3X+MRzVu8gf69308eZ6
G3IDJFIcxyLdztOawNSfE69bllrdnxlDQqcHJv+mDfC6RqFZfFdzH7DfHIoNfeWLpWEbxbNbVyjj
66r0q+cBBdB14rvPQZ4kmPwpbbHiPHOhH3qHZFCCXUpaLwvfCn4idQYYd8pf+/gNNXrloy3lsI7w
aDyVusiPBrKrm9GzsagE+cAizLzmu2WGS21Ms5/g4H6SzmA/+1qP4D4i7xem6fo+t1G672JPdpsI
r112jW58Hex23zEj/am740EOfvkVoE0IdIH90JX1Iura8V43RbIN7JIfSrfmN7YXhSvDb7uvQNJv
h4KnP/Qh+iLTZHhqu37A7tMQJ9+Q9gl3dr52Wzd/diXCgcrVasZ97HrRsaxiZ1mEiQQFtlMfY88Y
75vauAdPh/MVGs1Qcwrs5gT9sOIONG2vZMcfg6hMW3ZnAdq626qOAKSOvZXmo7gOBJjhRctEfC6N
CJt9y2pfK2fNklh8B7gGMlnKwazZsEUNZbROTC6uKH4R1zxAgRcCDgXi9U52NaC95i2KDJ94TG/I
hBouDZnpzreiRa/lu1Brkk2nQB/4V2u3ppfGC4SNu4Ol3ntTR4BqgTHIr9SKWJCfMzM6z4PSHG/9
IYpB4vkxkUDCeIWbKdloBBHBgvp9YvJxI6NeZF71ncjeRsXHWXA5HJtsIRxF+TYRv01H8qHDp3bR
h+OxBtZVGt4BEjYLh4HFI0+ty4RZGCGNgeBAsiGMQyjM+owCjSfqJBOLjLNpte/+NRDuSJOFzlGr
PGdJdBR2Xn3JY9u4MxE0O/3F3pbisz0xmy9OWr/7lwAALYm9Ar+bL36QmHd9iGqqKZIlgrZ+53dF
EuTkMnCDEiaBStUy8C80VQPuicC+4ovJH1tIMu0alHBvmsEyvox48IbSjV7xCgN9Ss210yCd8QYq
1R6IMlCQrEYip5s/9mpknSMwFLJiGkkOToAiMBppAVFxIxOIjru/RtI1dRcQRRrpRJ7+pQb4iByw
0kPtRbjOwsq+A0I82eCf4Z86HoNvGOLVO6u2CuQFIgtq4VKHHrUFelXL5N8hXbQZCncMUZMYrcHR
ZXxPbFQWAjGbPDmj3q18szNv8i7Utu3YNgdWNsMJeXaIj7t5eVfiMY/yvFa8YBnxEHCAexfR3Sgr
MIYVbqFUReyXWtPF8m+fbZTWv3y2sNA/fbZY0yCyq2q/qHQr6utsWVtRc5iKs1QTqPnmQGVftand
oY6k3hcd590CkVVQyFG4zqvccm3FYAyYjAxp27XXR9oCaWyBXWvjbnqImS2jPsC3TsY6j/GODp3T
qFS8enUQUnc3dQixc7fot1bvioMGSMi5Y7I/0xkdZJKDoSxgbDV3lGXwGtd6sMgqt99YSWjtPbeI
7rxBlbSpTSuQJyeUeBbP5DHYlon8pvWI6p9uCT328NDjUWLNaf1PMf7plJxGOFEKwE1iZ9P1Ebb9
YKMbENx1XA81KEG6LhWsuLbqZmE0QAa2gAU9MAcQaZuPX8gt0EFz6hQFInAt9hpx3DSXRrm1IWr5
1PC/ufW487cCUETIWLnyscqyLUq5kdfDnbcxnWjcZqrZpcUygW7IMxelfuAmg+y4NuovutP/GBLf
uyLR3N+ATRsV68rfMny2rKWLzJWaNpNiS/5D4r5PmyNuvBszVLaDWhsMuxsPmLElsovxnra21Cz0
JNlPG1/Vi4qN+FMTscx4n5Q6MtElqks9Aq6GsdMuDKN11r7w9ZNDaFe8JFq2QXnG9f2KUKc5hg3i
NOloNicUmYBeIgNR9QkCnYG5CQsUledu322onw6aG39LWGFue2FK1LDgEIuwPed1maOUP3XAIOOx
fkHGOK/ffSwm5bKoa2R/lTd1SDfswX8JpQVeIHkLrXV5ll0AMCH0pZZNDonGjgPNj9Q9TrHyajZg
fGsWHkKT/YKMleqhMw9ImX1eujezvTBMUH9MvdJaGQWAhj1WBg5e48eabjTcQtG54TbuOTqNvPvC
ShMonCFuTgfkqNIOId1f7Qb8QgK8/mT5NJLaI48NaJYvaa55DISEEIpXBzNzrbXdpyy9gB6s2ejg
Ar8URmCddfloKLgXHchMZ2PUWUuWDGIdY6XiYg8SeKcxzJbkwsk2+KKCfk9kr+cZqlh/xO4kAk2f
J8VCgyrZwVcHOgu50wgwKTAYsZ/z12RtxsoGfFd5Oa4NpfN62JEPmWwn/zWappzb5EPNPM8cezn3
MMPNVwaDoGTVIWHUifj9kCAaWaFeHu2090oQDoU/JltKPeTuVG6+aTPtJ0UgPwUpeRxD5ScCeXoD
NPsJe8fP0cw/gps02HPCRy3WnoCCts6mBn7AzooGKMUPybkcUgHuJandogjNXJZNZCLGk4YLMEaK
tz7ka4AUBbAfMYRrnCD6IZPyNQ9Z86UakLfXWKTfYcHjgXuy1vF/zPkeL60WLDgVqvldvmZ4ueJ+
cAS+i6QbTtOpZkntYFRYUwleopJI9dCBdUBmDaDF67EbbGITRXugw3gB8PIWYp3VvTcW/gnFgtWS
7JoE+WJeReUND6zx6js91i9qQASuAGSMcudoo774wcshp9vp4jHMx2rRg5HvRIeh07KTrg6zjZqy
k/XSSc1NPgIQ3on6XLMwf/SBgr2rvWCpm1UEXMuqYiJ9dPomf0TkFfDGQt6RY5inF6CkvBtqVUn1
1otymCaBXh1oVdMI96GaM1cbWjyIuj0109EZV8AC2VtqNl6B9CAC3BtqDnFQYzdWeStLXRRcofEe
2Q1rSb3IxGuHMge9BfV6rI3PTYMVKvXqvVndIGRwS51YusaLwhn0XaZp1gi2ZV6hIKM6NFgcIJSU
8eCM31ZwpjOtK76AL7vbmUbujAuzDFoE4AcwwRsZNoYZlJnVGR1CqAIcghiHufk3v3kYjSAXGjY3
/9+nmi/5x1R/fIL5Gn/4UYdbd3LfGvdBBJFlDSoh+YJO5wOIP5xVbhX9AkIJ6XHucGNQ0pd59msI
teduT804N+nszwukDTKShguWw/95mqj8+GB0Ffokk3G+KhlZVdr5gtnG7Shj7N3Uh5iHUHNyoVMa
UhTJM5Q3y71mxfm1gTSkg1TQSSjGTjoUgwMUiBYUy8G03m0dnSV8o0HU6DyoOwDYaFlvKslRK/Ex
lkbkCdByvWueZ/uoo3Z7TPEkoqvOHQPodTrW8YvwIqzMZdSyNS9ifzld8WNiRKlQuA0O746unUqB
XXJpJKtpKhocyZfU7aKbaapUGsU6irVycvE1/2KBhGgLhgl5YFKXh+nMTdv3s7/YyKX3bDfFjY1x
dBAfZ7ONqWnmWaljtpVgCV0mNu540Lv5d0XrgpsqApM6NQOH+3fShIR2x82bSHmUkFfbRY3TLqmz
tD3/Lke8JSs7/TwN6iSUAlHEg8gXIKJC1uLGs6wLaFLKt2J0LhrTizdbupfIxYmAxQuS+uTGKbiZ
fD3Yu1X/SIB0gqGHCouOSMBkn03kQfasHG9QZb7QB2wIUie5gkDPvk3ixL3ggbSmFh20EWzOqdW8
tUPIkelrgMgr/LJeeiwAi4GbhccqtdV+vmQvzccZT4x3G521qc1eomhIF3qeuS9Tb7jVDf+eS8lv
Hcfht+C9Zqe6GY9kgjgEv20AxL8J8CyDal4fLsmtbW8jkDFdyYsOTVXvuJV3Z2r1ccJvK5E/564A
k4aamUx9Dc4Kppnhfra1uVUtvUTnW3KhjlRmKLrIUcRDNpozKiEnGjY2X81XDV1pbXkPBup5vtBK
zb1r9MBrGR4+cJKP3tFmzS0Noz8JuIgSSqXFp9mNEjS8yfQR5j+BY0fZgf3rMptEUF17341O8yeT
bhAvDNAkoiYVXxj51qwKFprG3E9/VWkGgJGaoKsiFzr4IzhAaqM2pr+KJnVbH6J7WSaX82X1Rng7
rQRuff5L26rVDrrXfZm/OARIwfsv0/386Xrh+Dd5+EJzTf9Dvy9U1HW4mZpjYR/AsNGpYppu75oQ
SdDyrP+W1M2DmWb8IYFk48HVdSB0lR16dpaWN5cR63CAP71604DKaO9lhf0oQXRHTjozjWXD9Ooc
W4620pw8W0gI8N23vfHUNYM4d6rFCn/cACsC5uTSN+4r1ldXD6RXjceNezK1Bqi9wiyMj2Tr27DY
ZXGuL6cBjhne98YmkNIAEycgelhXt8meJgcnLj8gKmIsqEkDfPxYNGb0t2RqR4QS076ttjQ5qk2y
U2KJH9RJH1eLjSNSuOHNdPXG6oA2i9maJvNc3l10u7iQPx38JPmWc9c4UavH8nAbuGYLOhH8QaPW
h7dAqqyok0w5JDIXdhX0B2rysbB2boxgHbnQR+hQGaeP92TQXGi8+OWo7+gDgNZDP4Syx1YSe6ou
ftZjq70dbVdei7F7Czrf/wJp92ENRcBhF/ZoRlJbgXQLGM3E909FlUGBDxXUX8BTaIMSN2uORRsD
umbeTuYWCnyyLMEXghjN8n3HDQq13YTTm7H5HKmPYyuKxSegnpXUEBM3rDsNH7sIg2fKX4e6eJW1
zB8KJNl2sobED6K0/oNyoNQ21oCvdv1VQ5DzNXEAgOSd/ZNb6U2TDuaLTJoBeqCmuGVW3G690uwP
Qck44hRcB2ug3T/wAcq4AgKd39VwaJTaP2MMdzMEg/ETDTaBleKnkeooSVB15LGngdnC4Cg+S6P+
CRoV4HKGfXbrVPV56rtIIyKgNrkx1N6TG6oj3mcblNs8W5x8D4joAJLHA2i+Ud6hLbLhLXMjoEt9
8xmywyVAiUa2q/uGP5WtfXILI3pFPU+6LACPvkjX1M+5MSC1Zg3x68fILoUYBY3MWQjYtmXpKy1J
kCAKRfpEZyJkfDrr/mL7m1+oGzqem0X6Kc+mMWs4ghls9ymrN+XYnOFec0a2p/Ta1OsiS7Z2tBJl
Jh85OnKmWdKy3pG9T9KFGJHYvRRtUWwZ6AeezayY+KxY6hlrbnnVHigkiPOm+cRnhbU07EkDAm3T
156Uv4c4GarUAFNwhhw8ymbRmWuFnV9GzAcPdhnx/6bdLRO5CGIZHH0O2RFAZXh+yUYHCRejW1EH
8oT5JYaGoLVKxn4FDFVwnN2CwYk2Q5i6y95GNWcHoMZRZm37EHWmWIOlrN9MzRFEbDar8JFMt32Q
nTGCwDU9UScdOheEYSjquqUWzdZz43022+jeZwstLdy0UjSIeHkmXxBnFuSHTp1nVBdq1Xpa7xI/
q5bUpAOCvCDmDOuLXfoAbCqPGgRiS1tJiZDtL3NMHmrA73P87SpWCe3XogX3ZDTYxb3GjSNxMwRQ
J91x1Fqte3VTQKMvVrHo7qaEaPe93Y1HHeKvazwc3WNUh9Gy8Ub7VPPcetJBlz7R1kmRH8BCWaxC
oOa+kFuQlvbJ0MOtZ+YtiurZK90xdQ3hihIxi9tG15tjE7beSg95/Cqzc15a/teWg3Z1bMb4oGep
uFcDqb/iOTR0TMCFrJizPU8xD6tN9hYi4BNFTfeKbGm3bG0/unLPMCDmOoJl1MpHiCjzd18HiiwS
coxiZSB52oKhF9wftr7q6czCVrUT0kO4AGdTrzqzom9O00PF3UOZkDqAFFOG2xqA3q3T2EjKSjyJ
GiwjwO/vjlsfz5nb0kVqXfGlTf+MqBlWNUPQlf6XadQmt1CWUxpcV8fXna8puHYhpth9NcdeX0qe
dNDSC7tdw1ptpyPTedOhJHyJvNz4Uvb9iTi0fQH2zjjvvuplCjlI1F9oXZI9CJTeo3QbZ2FVQDYU
j+QHLZHvtrmXzoSu1+tOVGAGsvGgRIlGdqCPHLA0PbGy+jZ9YvWnsAJkX+SRRXIHxYLk0c+KU55r
/kMCwqcDnijqLuyGr8qe6nhbmFFkH5gLqpTf7SMSGYvcqMsdHn/9GQv+/jw6rIM+tJ1vuVnEi1Lv
IUJAPW4Uj4umdKJt3g3QNdOgg+D5KqilmrPN5emwA7atum3VoQaxPrIXsFGTOmZbXrv1pgzMdkko
N8K7YQ9869os2BO+bbZrbjJudWCHFynRtM7KVr5V3SK3Vq+FxNMj1AzzRnBHW8fqLGTD+xnZ/tYL
YCnoc4CV3Cb49Rw8pA429egWj1Ul3ixEGd/ist4gENd9NbKAr4CfGi7S8xDZM/J6I1KXLU0xaovA
y4yTR4wIFCimtoOIHNY54YFMdHBVFJnOkKaAlmsxQogW4NVN4kpUK6uCOwJxkQ0EANC/sdgZgZz8
4qvHr5Dmizk2+i6xHTySC63ne1vX8JYoOTTQ2zq0IaZjJG8B7grPZM63wo+SleE42cXnuneMxrxe
91JI1HqjXhxqnm92nf0c8rZ58KK42QZBnu3DzIFSmpqMPEYLiutx7XxDaD9ZBe4oVq7uDTtQCBJG
nQ6+EOU6cB1zTc0OxXt37N3BtpwtyzLAxYfmfhQBSvt5nO2R00CBIRQebqEM8m4r3bMWJHsRsfXf
NCsCC69a1TmqVLwrIn0FyGKn3SO6hm+hi8NiRbX/HKmrHXK9Jl5hUHkCkWJ1GyEYM9moSR1Atzc7
a6m5IEBo7dZ8RBl4e7DNQnFTewgfVpCGmJsMBIr4Xq1zYoVASHvMX3LFMA6p1idWV+G96zTpqR14
sCRGb/bLLnMrPeWWkmdCBH4NLt8UooTFAret8Qq+DQnMv5leXckGcL3gH5E6cXuvexUIh9Sjdoje
fdsIjMaWKaO7yAB5tQyQyMLecPxq61Dm6eXwDLmYdzsBMcCROdnJfxRJsA61ETUGTcN3dhdHGyQ5
kNfzRjwXkSsHuw2KQnia7gyeNV/II2pie5tAnG+BxVa2nKjnG03vt39tE/E88mWoknE8f2cyUMNF
rIb6GX2lsvrcpF5E/Ls9ff9l3P1L7x9jZ+dWTVV6mtyO4XjoBiRdIYVeHntEADaiMqx7AUgYZI7F
+JYHN0XfBT+ssfxpOZ73KFMDO8uwD05AgVfTGJkV2loMqFSi+00f7GqbaFGO2JNaA0m14OnUIfVH
a6nr3+aa6bmuugCZxD4rIe5jo/K6Y1kNgeJBvldiz37QZMDavM0ebb3W8TvtKnDTZNYmdQAujnlZ
nFEEL9aAPZVPlWt8p9JGjX3HY4u/zWP0eIxWWuC8SIZ/JlWtAWFcbuamX/flBvLI0SZ1w/DkDCi9
cvpnQr/neQtpuigYLp7tdSdTYiMTl4HxreaTg9Xf672xQLagBEIEt0SOFSbCwnZxIhmaTDUd1aRe
q0VtJ/Vir2g+Uu/fxnIWIXORCRCoauKCZQLWlRCgNcveO5ZSx1JT2buKgTBgaF5K6eXWT8ld7w56
tCsw3IbZbRSqAgYZn8DU7djfBWqIV6DVsG+0Aqp/g+byxzDNqzWUpMYzSr7SAys4245Fbl2tpHCW
rcOil9YUd1ma2z9R2A98oy/fovLXcDeSgG+03ASRP94V4EfwEYrxs5PTtAHQA/0T3f5kN23Btm5R
TepD/mBmV9R2H4WAMNIsSJQVUbN1ZAQy3BGCRHOHUdgQ/NCuYLABE1UB1D6CK4vSibsjNZshf29S
6SHeDp97h9+b1JvoKA/7b8fmIzA6pchWoLY9ObUr9r5aYAGNCEU2r8yiM7XpoFyCfBT7hLvxycDi
k/gMEtn9CJw8urKut+/0kV+IDMESnbUFbDTZkNeQjT9QpRdesbadvMhsDha8+hReauX6MRf4KyYv
URdsI73aWiNCCYBwX+nPsQVuONzXwa2IavBx4+F/Ro0MclBBGyHo0lnnEVBxiCPW1l2T180yN0T/
JfGtb63v8h9m2WC4ykM5aYmtks7fmA+h1T50dAiyhbinwxrcKN2ANElrxOfA0L6lWmBPC8qWG9kp
T6JvtEyjDYKHKteFZ7X8QIs138ZvEMXwxZrYvIjXS/ZBetYqvCoU8xfZm16itEPZ7c5bzq5kh0xn
iheDXy5A2DtuUTSTPbuQFxeGF71mAcqgXXCxXZI06i4eCqgBNWii1wTSAI4O7g3TjYPt7yO5EY9X
kVnPAiubMyiYxBmrXnHGDiTZOb325FlxfLSSeBOaWXmfpkl7ZdwFoKWDMmiPmMuyCnR9R71a6zSn
MPS+Tr36wN5qFH8csTjCroXZGiQvESEjXzqAuG7jdEK7oVZc+mz1z3/8+//5z+/9f4Q/8itgpGEu
/iFkds1j0dT/9U+m//MfxWTev/3XP23fszzHscFh4fhgH2HMQ//3b3dIgsPb+LeoAd8Y1IjMe7vO
6/vGXEGAIHtLRBCiNi0sEbr17Z3lK1YFVNLfNXxAGa6U7htS50ifi++ttpr2sWEX8SMqVracVlid
47Q7QM2c9MLGKNt6xCsHuVR7EQ1lvJ1UBnnc/NZGHfElAhBmXmYk3ElWyMZkEAgBMxEdQh58tpFz
maUrHb/xA+SJgZ5VB0dk/dlShz5pqk2Ohx4YmX71ppX8AjL9bOe0OlbsTsYq4JG8dnKhseRME0BN
QV/8z1+9bf7rV8+YzfDLchzkoJn9+1cPerxc62qX3TddPOyQBA6BmjLGdWZr5UvFkTRRy4luRB10
6dnVlTwYap5Qqq0DJvZ3r0oE2iGLvE/zdLqi2bB6CbFi7eA4dfSSxpW5SizenV1IYh7LAjwZA3JT
TyNIn/H1sjflCv5pYLyVqx5AaSRM/y9jX7Yct811+0SsAsAJuO1mz4OklmRZvmHZScx5nvn0/8Km
klacnHwnlWIRI+lWNwnsvYbpTD8zXk8PXRibR8sSeOaC0uD+j++lMn/9cCyGqC8+HQvQEMd27L9/
OINMKgnofP68LNKd0gYvv7C+IENRPMFRtn8CVf+VHodRkxtbeuRRUfcCXCt/mkp4FYtQfUcMuNs4
dpZDNQ0PpjBvYNZg2+1X0dUXV68R8VK85TEr3myjhGVQOaDrVFinxn0MjaJ+BNB+i4S9/VxoNf0K
2raQO0j8E9VBMizZtSX0H6mVBtTRuLW1Lj+iZnCtrSMLvD0zWyM4FR9mN4dqv5+D8jj60Mwwh6Re
Nz5YhGH7DO96+/mXvhZ/bBxxkHDu+GVpTw5zorPVUTeS/dzcB2AnDQh6YPnLztyK/qgHlb20+oBI
YVnbMQTAUMgip1/1oB4eM1XmL6Lj9dbgc7GhVho9DOkyuoB478MSb7RKwTbCapNP4vJ96+qnMm+3
1FAJFv6Pb4Sl/vaNsBmTHP/bcMx2QUN2Tf1z+vSkwpNFTJCSCZ5tvKJgH8fG68Ahr0w8w6j6wlUj
vtMizDL68RzY/ng1QoUlmlHDCjJOLuQqu7jEknnsYg9Lp7Uqy3LVare3CCBAeO9UMcxlkupEg6iB
iv/PumWygCX+rmkkUDaTKdO9O8z8xCzJT3RmjYlZrfJoAtoKiSK2t2R8uDf/o89SYdXd7n88e/7+
2NcfJgSgHIs5UgkI0Snn7x9mEtaMpxnzb+7YTEjFZmrFwV94FJGhAPrO+KZPVf5eMHtDa13qUdch
WHqDNUDhFsKzSCOWEtzjvtw3yDPo52ytn66fDiAZXfoOXm7oQNXw+EDQiYcIpwVzvq4TDnlXwbIn
rpJoRcEWamCZ8dGA7EyEKAFk3Q2ry9dxWULLxlfpkwOcy39/Ksr9x1fMtFxmu1xAcpdZ5i+fClZU
VpC3qXNjsMu9mNowA9ImCSBs2uWWNFEDJ469sXyKnDn1PkkvFzA0ILlkqoN+HoixElLyJK3suxNw
cKPTek0dG9Dizpo1QQELG/IcsEIOTrZGDMbBzu1K9+3eq3GATnMZrBsHHRoq/RiiGJER7KnY6bpB
gqEUTuY/6qhfqUNNS2fdj+qmRmKpbRnvtZb3XrnBbD3jMQxfERHEUOpyqgO1RBU8tvwaNlzU+qm3
spoGBrmWOoed0F+B6Ru+TuU2Fs28z20AVXQ9K0YHzwgEFaGagh0/BPslwPi2XPWNGp+FJpCUICIj
dYudki7ptmGCg1LaIiwHi7AwyCHvPHD/AHPv8tq1EWTm59Y/ycz9muZde6OqAq8uL0UOY0tFauAp
KFSMf//v74iw//HTUfDbUBzmAsq2sAvX7Z+eQ5NieN1NZnULQ66jzvlb3NTRj3wA6NAfHfaIzE8E
eB4AwNDXC3+UUMRAft9/L5FW2sI3FSoZrhO9/H2kqnuGDcx0VpkRgeMKLRZniGvEpCBXS0UZzZuw
7ObnPnShKhLk20g74pWFUVwgEwuoqS5ih9HupatVbnQxqyE+Wkl73FMRRKOPKakIK+RNBKjZRpr4
lhMjKPJFs4lmp/1EvQZbHCujul6IQwhUzYfUAtVtoV7bGYQk4ATGF+o13OaKB9+0P1Gvy2BsNt2Q
dcsl6DoTiDnAfYvEfRfC7Z4coYKHpAf/dQSJ593sBJzCGcvOQCi4LzyoDn5Y8neoirRbPFP9HXWL
Y+ifl8h1Da0E3qnHDoLqHav9fp/WDGZEgPVwmrbsigCh+PLcdNYM3CisG6eqD1+guW4Bn4NoXe02
h6lBRgC0AncN9Yvodyyf8lU2V/5r0s/C840xfciBDd13RS8ONJPdIgN4n2lgWXBT5QhyMnyyen9c
C5jGITgNbrLUB6q363baNLbZrbkzf9RRA/UbMcpkzFzmkNEOJlbNgwwQQcmtLvsGAfgjOUO2cXuy
x1m9A8TorGN3CsGfgH2q29Z8P0YI2HNhmrgDmX2TUXNs/PwVZIbkgeFx+DRhYwTPCxhc20X/gjxX
ADu7oHgpsrmBTUDZ76joVGl3aHoAx6kIE2bzsWnYNu7M4gkRdu4VLHVvoirSB1a5Oz6N7o2qxshv
PV/489bUdcKqGjh3LN39Ic2voswPFKyFaRDUDVPnQAGjkDJkuq4dXWCjewZCOBZLEtJt70bOn6La
RlCvaA6mX1c/e5F8N+NZgvPa+Gts063HipvNzkobA3igGXINYHFuy6grbv82T5ocxqysdghY9Juq
hyVeHpW3UrNRAIOES7ImouRGAdPGJs3xk0IdHWwYB1BfZ8ZTSkYVcvLj9FUWhTdPxfQaJyBoyMrh
yLVgx47VrQWCRoEXqRY3tNPSA7FoPA51WyMDN/RDcmniolo3nKkn6JOGO1OWERxniumcCETnAUl0
nx2BRIFThPIHOFWbNAusn0GnTn2LjAwNBxxAPVlBGO0AaJq3//0kNH99W2LVYDGT4cXgcM7xTPn7
gxBhqKoVo9HDMJ4jxDr4SC8RZQByU48q7PgeUmGIiFBdD++osO1f5tapYHgDlXzHLflT3OdYDwxV
9luBbyXAZdbbvQcw/AES1X60d7XECumsdBBZxf6nVxsSVem0gS2dwcIRxrjroGmyZR1hAn287qwp
uXZhKx6pgSED8vjfHwP/dV2qPwabYd2g/3Mc2mF/eh+44wict2Td9QPT7irNJMVPnsH5GCJeCAOY
YoZe5v1HnwamZ41m9evDgEaUKUD+9OsPS+jZIVMWr//7li3+yzrH5ZJLib+cxMPD+sfOE0xTDqPB
KL4uC/rZd2sooQfRN8SEUx2Uh9pOsquUz3Z/VtM7vuaAUv2zOoBu41LNzC76BquNe+8mbl3Pjqoc
Gk0bCnNmropehQ0tlyLdTGED4WCkPLw84eHNCKqPMxghWN7QgeaRB9zyJn1275fDIu9/bMdp/3CP
hNh4p2MbbGFjYTrKYij//es8TPMY1bOd7CcfVC97bcKUpZ9hte1ioYkAknsb5gGGuppwMnTJI0Bv
9Zd7D9+wZuSHxLgaAh+ujQJUhmgcYeUUQmA6xTsHLNAifLZZVh0H3UpFOgRIBE/OGJxDi8Gr6q/x
+WAn4Alz/oMNp//+DggdXfj7Pxc/XulCJcQSrgtO1t//uaBaZBMyWcF+4XCZ5XqJyCC2ry4iyJG4
hIZKrQ/JHDTQAUd9P+XgtEGgepU4UHEMuh7CfMxF2DoQ5m6ClnOI/QKou5/K93bihMn6f3yb8Ucy
dTTg0z/GZgL/EqVMgQiPJeWvUSwGV9/CjcJml3aJdexgF74GUggItsEOvkaZggQegOfSrcGUtMZo
RfVAALlbaDEiAR3l4VfFihRmR7Zz5cg5vGbIi1K3vLDzUxAi7ELFwoYsdRMPDKKOEVbLY1sekTH7
AbBV/DMrr1g04o2UByYyUr5811LDa0QGu5vlp+02Y1V1btPePSKJPOza2pofwc0OPDzKxZuep2/9
6Oc8f8wjDCg9OkgmluWVByFeIFCQ7K8A2l9kkBRHgV831+GhDgpUQXeZjdcauhtX6kXVVJy6at6D
/fyd6qmKGukw9ZXvcSz718sVqLLRUzZ87Fddngc7qvt0Mem2u26Km9OnuqzPs3PLKs8eKvhN0hC6
lA3y106kdfa5jvoYdl1oD7QeAYt/3jWsqLEnlEztsNKqDgGDCmIK5hhcHDn4mTLNPbD9hH2OS4Fw
fcJ9yOR1Rn+iciGLYN0GPMLqdtqkfuPAVW1OpjUElPFGcdrs2e1C9zJb/oNjhSjpqi71+appmQ2v
EDtD/iawToaV/bz3GGz2EyLYLh7tVoL1IkYiEeceWhc2yzSH0hNBOB2iBZ19oR5WWiV7xMYRgNaN
VGcm1gahq/BxuVKmpm02TbO3zBFhxRvP8YNb76ImgVKcHicamW+44u5mmaHwqycT/pb3SV0+Rx6I
nuWOZrXm0r9GaXCUNrOLNeiAcKQo/WmfsuU6beBbZ1i3vFF3mmdEWn/VQkjzSEU/lJZm7QDXqW+B
DlUAPY3UEWcaFcjA2Ncl/iZ0V1RnCtARkOu+Uv/IiiDO4fPQo89mGv1vZtFEZwltODxj+q0ILesG
oUfrZs6QwoKfhNq0jh3m69FIVnBsyZ6oCzAGJihscCONhCg2IrbaneqhJtyk39MhTbfjbEUHyxDl
l3T2sQBx0+9AQDae0xbiBNfR8Wb0/Q9e+cl34KKwlMhbfpWBSh6wOnVW1JA748++co2nyC+S89y0
qUcXQGT8JDWcseinK6T6IGM/4k9BF0n9l6JUJtRXx3SXloPaNZZRfoX19npitb8VaQNqqUIax2hP
Q1wh99AhGLjG0yU+8MRl4FjjI0Pkka3KMWLV2sdDzOdB/kSt3Il6z8HOf0fF0FDAM8F4dZmqxne4
QozmKlXHnmGIEW19gUAeFau8Zg+gNO6Xvu0IfjasAoqt35i/0Wxu6Ro7mOzaa+zC+bMwRuuWmSdq
W2pyMCEyIN6WW5VGmx+xZ4HVir5zM8X+CiIioA01eGkiHvtxzzomGiNZt6P76ApmnU0r/7jnwZEP
gBPnyz3rr8MW2gbFhq6a2kCwz66LTLq+gD7QfSPePCz39V/3TIPGxvjHPQdJDcF+5N0e2nzcDkZi
77paHUrk5sBB60oAO4weSws6ndKuBmwVOZEycu29ohZpFGAr5ils3ZaeLUgdsS0DuLZpXIieYwCi
eutH8i0xQxhJUx2DvGh4ptOltuwFWwFq5+dG4oURXgBm8hw3FfgcNVTesARJn8G7TJ+rDI6Ug3qi
DgANmBsGKtWGiiVLxA2DqSMNgQOY9IZwyLdU10gki7toDSvU6VD06fpjGOZtwha4nK6C7rbo02cW
2O3DxJ3dvUdWTR3+mV2xp7m6uVUXfCJ5v67K8kT9aGgdjLBjY2NzoLp8ZMN5suL3uZq7gzSr1ENk
N95Z7WgfWZJnl2CssVIfPT8vDzIpYG/F8myVhuX0Rzhv09xtfk7p/Bt20OKLLJBciGs/ByYcwndz
Y2FjKdrgafShI5P3IvsmuESuGIMAmMVOpxXfY9uEEH87Zze68jgV9jGOR+cAacBdKR3IC4nZPbVx
+Ic5iAppUgPilo60LxHeGlurDDjYdLDMnpJKrZkPzIPRbCoLwhwpUBbfZcCukNDW6U9EbeSIDzkG
UCCMRPG70QW/VXB2/eqMLFlbw+Q/N9Cn9GDDwED7mD+uDRZ/efzlulEXyCfwIUCbC8PhC1DCIDhz
IAr+dj1YdIPPVzTlVk0lFMyhfr6toQHi+SksdPKeY8E99fw7iHkrvxfNu2pAtQ+hGrdniGV8UZZz
rDI9a634Ws4wOjLHnj/kUYJcDo1ELNIPq+nZV7w8ujCT3tCALN/NIpbfQC1JYZAzNAfA9OXLrJxH
ap+dGDFdXg3XsER4HuxG+J3rK2UqgNCX5b7gZ9ceRhYm20rU/je/3i4DTdlvRDcXR84Q4YLJ39fl
RoCaXRk5PrgEG4KLQP5mXegJAVw6FlGXf5llOO0FqODbrO2696ScVtTBMMHPg3dfdoL4UnVTEuZT
dKnGBnm7warhMQAG4uxAAdOjBsNutgpPzbdOmtZOQqp0Fyaj8VZY+Mvra0LirvLmUKZI4QLxA4/k
avm4Chirr4B3CW6OAYcaX5sI04g6BuIHgaT3dnaC3TiX9R4uJNOXuYDPiv6gkwy6ChDAzC7ObChA
8GKxmvFKekWy6rWa4OARAU+wL4IEtmFL4hvZbxvaCYhnOUhdaiEYauCB+2yMMOfUb9PaiO1bqQ8y
xdquMmNjQ6/PSPVokL+FztgsL9Qyi+ZdAd2fNQ2iXj3QuxOWkxcqOWOn4Lox4DVcFGKHZS4/gkG1
coGKeU0tw3hKgvLE/T54G90CHw7Inksssq45YE4sGzfU6mRB6hlI3R0o+Agk6c+0lOxKJT2jAIri
NdczQp4OwuqIX9oVrvsnWTwN4TcJUsgZ2FN57uweq9O+GsV+cLsHoRvAdQOJ7FOzMZZ7PPSdw1zG
8LADLkuefVv8eTqFDlx25vH3gH8brABi312fIQimzGQdumG7lnhH7iqTWckadow70Uvz2oBvcptr
Fl7MjD18dM4NJPzGLvOWskC8EAzNqoXTjZ6syeFDyuKnNFLpDalxBPxD9UfnpGgTncw2om3wNaML
NVbxW1e2fAMkOtsA72xCicuJ39LAcDaZoQoY26BYDZBk98OkPFNxNMUeGDSsogrffs7nclNMefIW
hDUyGdrUCwvp5A1uCXJXM/+jNU7HxINi03Sg1p65360irB9oqBFsZpOBsZBW5SOCL690nSy3qiPd
VKbnB2X832+KWjNEH+mmDCh8YrGQVDt/mtmZUJ4L3lMXcyTAVz52MotYAHVZZAQ+IUMDw0eAXXdy
SUzgPtHSieaMdCc7y2avaoMNtvRrwJLiZ+BA5lcTaPekBTuYSmwosESDGjuVJDcP5sySpZSW09kM
iuGR2vxWPUCvSz5QSQTsuYK05FICqvKtG11+pbY8yH7w0I4W1XAGh3nkRqzhslyC1ekKvw3/TNrg
EFitV7maAAjRN+d3BTQLeCpP1JrjPb/imYU8DbXC/x2/qRRI2y5gr46r0nXGLq1TJwekxoqX2XHj
XWIw7lExSFl7kbX/1WVOhG8xfEqDCWpj1MhaXKowG3XMG6N4GZO+2OYxQvTUOvhmdm4mPNGWsS10
UmT6Ql2zHFLlCNRj4a4vGnZDv4HjQ4rsOyZSUGA4Av2f1kNzTU1YC6RJxj3k15urXcHnF6AcnMYh
MBYTHBu2S2UVKjRVDX+Ms946IPQwwRJOz8EABMnM7Gs9hIdxBkYd4oj5M1dDdq2i8MoMbhQAi87Y
sHETdkK61Y6a9uRPQJz5WVU8Ux2Mrr7ZmQAQS1dFaoBpvN4ITTTBxMFaEEWDpy/GjxzQKT+EuSMV
aYQot2HSsxvV8BBrvclOky21hVMyPCIMsnSnHsMIw+uuRCSJihJhTwj397fZHb9BKqc9U3VrANaI
L2h/pGLQVBaYRqALUJEOQy1ezDZNL3QlNYNeEeHtBcoSbpQOzPbgveHhi5I+DtbINibr+g2eNNU2
bwvXo4F9wY3b8Mfyr20qNXsTyOaA5WGWOTbFQ5LGOxFO+TN1t3MkZgWbxcfty8DCHsh+Uwn8ptbg
i4KPH6zh7ARlb9c0HxNXI7MNebxX0Vkyulsg+cYLlZYqGG4gbTiOOxBqP4ZD598EdHzq11A6OITl
6G5SCzyHCSjYxz6W2XLwG6kNF/yj6grIzGQN5O7GMf/oZ6pu2HYujP1UWEbekAT8gnx2ewESMPOS
MQ1/8w8UZr63M6v/z3Yaj1dzhs1fWmyR5XK9CimiU9eCm0/u6Pciiejci6AOQX5GdwZNEZ2x/H69
t9LYBrBMr1ZsPEhksB4ak/+klLAjQ0i01bWzo5QwVm2XCUYEtxarUOrlx+7rNECvOMgGtV08lAR/
7buofVKWqp5SM/1CSJgyDuTWLUu17fDqREp2NTmgVYJkXOzuOlupUWfnENuWJInCEiigP7uQxlYy
hpUHKZxxMw1FMq1clT9C9zA+EEBqqSOYlDO2jbeYu8HzGwCRcoQCusMkPjQIKYezBchuDuIMdP/M
V2qFxRgMjuHrkCZDsB0DxOlKY4CaJhcFu4SJ2nBkxx5NfZigfvEYZOWPSdTJkUpULzvxMZTq6MAc
Y/QmbNoebBNaxxHEqU+T2/QvdtI1m7YKm+2gi5bB3YMTB9GaWgsrVg9VbR2pkarKvveUyfgTleCX
A3neKStO8GD/PBvj2yionSc4Zbc3I7l0Ih+euLY/HzKk0JXfshW1UZ0TGLCxigYEhHR/qlPJpa07
ce7j7Hof6EwjW1Hxl4FmbiMtjkHggw0IU8wfV6IBcZb7+0JImV5zrBMgusARwgrcvWHk4pT7g/OP
M6zwt9z1gf5qET1CJA1RCs1CADxgqHr7TKVuNOwTjDG+U4kOgPxP6xhO5zszGyDU3cvg1iOeqgfT
NH7UGvrXHXl9k0B1W8/YhrZ9HgYjvDkhQFJpDg/I+Yugf1IMWWvPCh0JCVR8fHSI6/qUmqZxodI0
gEc7DvwLlWp36M91IeddiszZOQpCOErqQ/LXmR2pbtcm1Tv1SHn10YOKU5qubauMYUtotZCgBQlo
hmXtSkEt+zpUqXpguiHTDYUFMCsEYUHTLwb1ALLxxwiwXX/OpQBdx04PvYYomHy2niyoX86iuWUa
puDi0b5vSoRRqAPVDVoMyAAWdhnUFIb15Kpt7l4ce1w7iYgAls6tKx0GNcKGDR662x6GStjQoyGU
Gug86RYL/MXRREiN+lErwIUvPVzZ9qSslSsHliiOPJGwluLQ2F9RA5V1q+EHvwHzCf59CC+hXA3i
+X4WGFPolbrOCNBqJepz673fWNhnmN38CIehekdwFukQ/PmvyLuKW4VsJNXX8KBH2Kwp92yMqvcQ
26RsLJ0vfYcFDyQ4seXW9ffhOVxqTjWg2Y+tgGLNDB+nN2wkIICuz2pdR2dUR63Ub+jr8NdWqYaP
sUXt12s1hGJnzCZIcm0IkSQo8R8BQNlQ1b2ezgqnDS6dtJqdspP5xUr9iwGTjt/1CSCTA53AFH6p
cWs4+S5W5D7+El3chUej5o+pjz1ERH85Om3UDLMeOQ0IkOBv6ugDNZizCI/qzxES/9LrQgVyYdwC
jIc5e6IY290gK/6CP6WxG9Ig96iYNkAa2wjbrKjYjAm2aVgpBHUkurVpiO0wxDGwQxiqgHBcVfjl
nYzW5C80cR1XCKzqYuhgYpUj1u4jwgud4Ek+QmBsU4ZivCpNDkpGWIQyO/B6sJ6QyvZby3yDYhgk
DZOsXHOVWm+GkyNaa+QVeG6V+VaXzftkm+ljgPjny78MMvjEvLwQziWHrbZhxAnWSl4QAHWJX4wX
0ckwe3hjOXvHdOxtZoh8NwHjjfg4Xr5UNBsLOyv98qViCz/V9ZyF1dM0pdZRpMpYQwZq+sogmrTu
Ozs7I+TSvwGTllvwTKBeYWkZoJup8auSEO2F4FN2NnuDetHgf+tlGuCC5NwJEQ1J+jfLuNAMZdt9
XJaKv1wWvZp0KLaVMXAP+cPsej/EJvTgSna512Qc7/EVMFnrurbLMzXAXSS/gvzenRmEfb/mGX7L
eM+8wiXM2WdTZW8TZD6/9nXjpRqzFLswMQjKVp5jKME+jD0szxcwE0b6dZy8plX7MZL72TKSOqR/
jaxEZi4jCe0Ei8mnqWj3Ebwqvjf5boRg1c8aTpSrquydVxsqHZuiH6JLXRnJqTZGsVW2Uzwj0oLc
lttbv3Vzt6JRSTG9d+EcvbUIxntAlYXX0EJqlduI34EEm9zixg/XQZZWP6JBQuUBmbPExxvVKJuv
c6QqaLY04QPkIvuDrIt3LPozrxotxKJgvAS9p0l+w4ITmNou+qmNThKw3t7zjLtrv7CjR976Yi9l
4uwLkyNJBPw9bHqH8d1yCtjY4N3KDf+9wwuh47a6+hUvXnpQCNYlPEL2XBXFC0OqCnRPNa9LKyxf
hmlgDy3cEvG7K16ohz3KfTBP6SNVObVq1rGU4YH6z0Fv76qMpx61IojfXiGP9kSXoioZjh6sdron
KrWhqcA3go8JzR1FtbF14KkMaVjcjBOYBUCw5TfqOxZZfc0iG4zvyDBhphNlLwhdXfs0L76ZETDS
FiR9jrWUwNbOIHU0vPg2+RPUPDsLXwp4eXwt2Q/qbnBgk0aJhT0VocvgFu3wXphdtYezXrOlaviY
eq0VZ+BSZOJQiLDa0KS9YR8L/BhfnLwFJc+0DsCQJbeksODbYwHc3bg9/KmK3sersMK7GtHkW9kC
ZRROPUhe+ZCsnaDu9lDxMpAg1eX/z8HLVPpq/zoBD+ACGrcF1Fe0YkMLZj/0LF5jDjGyjpf2iupz
Ps5eGQzm0q3Ox0/dWpl+7uZgsXRgWCdfpogswZFE/D1KWrVqXA6/hHa23hicd3PoQX9hTIUPjlOF
q1k/RLE+6HcK3IwNFZ3KRh4egYIzFX3ztQ+c9kto1tZ1zIIEaUxM1js2yMQdJA7jfuUg5/8b2Owe
EzmCEwA2nWKu1DfLhJscrBPZDWIt/XZMWuPkq6o7gdwtt2ZUGk/xBMG3EBzvb3bfXQWNnxPIQA1R
/XuZw6JidNsBCq3wHi59lV/dcuoOkLGe9rHftA/ZZEBVGFYkX5Ag+iOL+/BnwPa2MHEfFRevMpUj
3Gjw2zM0ySyOK74DM6A7tuEMt9Y+tzcRtD9fmH5QYPc+/jCcBlrWiInBL7LfJybz95NRB17bCPM1
j1q5LysEIag4AVK2T4wkXoowOTX3QjXJUhwC/EozWJ95rIit15SNyJabeY73K4qtHY8oOsXS2UW6
el/BSHFpdeqg3buICC1jw8LFOi8NYTWox5YOsifNxGH/qO8K9J4MtnFGv7RmNoiknWRQodStSpXR
PuDGtLSmyjd2Qc/Z0jqnsb9Dih1kDD1z7SIRAktwc2m1OZyebQHBcZoqjJi5Yy10VKmIdxvfzV0D
2QI9Nh+HeSdsH6Yp+rq8F+MO9m2gak3NoZFlu/en/BXeQ+O4AsuyudABf96Ps9h8cJt5PP/ag7qF
oLyukMhLd1RsSpgM56EN0yRtH5lZQl7U3AJnVPoPePmaLsRRnGhbBRA/pUrqR4egiH+4EZClVKJG
x4D+ZJcN21iPv3eNU8Si0hi5sHsdnbWCvYgclqb3uRs4s55kaB+byMcbj7r5MTi3FbRyPJqYZ3j4
rCKwxzOwrE/3i/kF7Ecqo3hMsCH/dH1QOBqIHOXxhvreL+aK5GDLpjzf67vAyI7Qrv5CV77PHeVC
rhEY48sc7rPvclBFtd0KHYwITiuhgkv2pFllf1anaWi3KyoLWGX8dWojlQb9FkgOmEbmMQAszssp
dW3L1FiFLfz4qOU/pmvTaCf8AKkFfclJz+MEHXZFVLYmQ0JiRIkNjyXWZtDBVQNXhyrAt5yKjp24
2DeFxYXZKvhSw8ON6vkozUNVMyxjAb76yhtQwZwGcGegnK3XDNEAqk8yNR7mcAQ5kCaHLQ9yJMAV
IgaCBS1HKoAOZRurc60PVGxbu9oyH0RxqhuqCklq5PjLFRPMQmQqdi+x27qXJG28TpnzCS9hC7Ex
3eD4br9B4AvvlSTHOps6UguPYNuoe4d67L2ezpTPP4ZRcRlbB/bRKqC5+qNKm900CeMMSEMqrexC
h8mKIFilD3RGdRESRh5w0PX6lwZIjYOAqMdS59jodxMri+Mv9dSDhiJN7m9rLJeXK/7bxWgsr9UP
BBB1ZA6h33Twpy3T9oiTPgDX9XEoyUAxBa3k4ARsU1Px3mcwA7Zmyhh2onHjlc3tCIbSdXBwyyzd
DWGQfon85IkoJXPjx/hatJ97KIDR/7uHb1StN80t5GEVFERV1yJ41Qb5WTB3Y5nw2r1XuWkMcYR7
+T6iFkm3N4vqAnpMdqb6pbM7MdfrMzja2V3XPkJrHswWC44dI2InCum+2t3DlqpYVZPdPi6VZd7s
AOjTQq6oK/ShqdNogz0282iapYG78I9JoKY9M23jpL2dRmNi6zT1u/W9Lpah6y7lgryb7k2cQ051
RSOp8lM7lZsGWhi/TPevHUd9B9RCB5rR4fKj7l7Erw4vduoj8wqOMNsEBDRPIeMyrspgKi8j3BiR
2SkqdqrATWFmiCK1dH4jOi9oa3Ar8VfeUqVTO9oUZDJjL6mhfWoOza2KGJ4lInIPUiUIlwx18iTk
V2qjGiBO472LyOP6XufY8PGIcrDpeGLXtxBYgVtxo+50SE2FZTuT7nINqrNCFkM0JGz2opDDnmcM
GJgsSy8IxqWXBrGPfQgViMov+IDvrsSRWqgPsJwt8Ng9dJx1b2oAd5Jvi96EZFiWimNhJ33z4mcw
/LUrWOEpGTxndjS+8wyY9drOWuShK5jSpQEAEnkzHacKpHosHINHCGnCoNEAAzPB1nk1ZNb0O4j2
a5BQhmCVdgOwRqYCZsmCoEAadS+GjyReb9aQ7nAhvc3SJD4Yet0F7lKxMcdpfCkbgMkjB8r6XCaH
ZSYYnSK44kPwscPPL83yqz9nEFFty5NpC+Rx3SktkR36s0xndGiipthbjQmxpyC4OH8dEFoD933E
Yy2LpNgx2bxT473+l77zWIUa2/avc9yHhonsj/Dk29Dc93o6u9fNpYzOEWSz9R38cqV7Hd1MMkN6
WcKF8K+uMreiXeXkENoK7OYCYVgY1buBuR1l1mzqeAZ+P3tSLoicRtHKlzIXjyXslx4YEqkvTcfn
1ey26akfMvUy+13jIe7i4jNAq9UMztbE8n8jdFFpL93ZAASHZor7msM3JvxOjTakgm4+fi5Yc5/r
xC5hwxbgpw7vdRx9LWeLDBSwDFSmU8ikD0cgWjXvY1SvmQ+f73QcrlQClfM5y9nwsJRCC4EtOT4u
JcfdZ3PBnqikEkRIHOgG5Kb7Bvw5aMNDOz/QQQAIu8l9kwGigLq8sj4aaiAqYbki5aZl/0fZeey2
zqTd+ooIMIcpqSxbwWnbe0Ls4I/FnFNd/XlId7cbjX9yJoSqSNGyQoX1rmD1Ngr/5QymKn7ECHX4
vkONT8A1icS+yGLC6P9zZ8Tx3rYwYF96hHAid8rNLd5j9q2DdHMzSyc5zKaDsmyooJYsBwNU5DEn
el4P2Y2wKqWvN6K90ciJ5Smt9dokNnW/sWPk6sT73HpCkxJlelDjedzkIFu/ceGpNft3g9PeRk1z
/cFQKucyD5TV1hM1anNyO9WPYbTQcMruE0GWu5/brjzlhDVgAvj9MIGefaKs28ogifTy1Gk22V2T
Eh6JdABzRlBpW031IgZo4MzwzRFwr3rJWeDsG6KwN+vZHHHhYzPmb4DRWRf0o/TdPm6fqqWoisuM
9C2HFMch8ggFQCFFrEhfqKdWC+XXIS3G/27+VqSdY/SrRGdQIXQpy6NQluK/muuJ/+nLlusqtyCC
dn2KJrstY4t1aKADTUJQ8ZhzsXWE2qCKjZO7ZjUoYeq2/t0O9os3qcZL2k/mIXXMcJdVQ/hDQUYw
QaX5XUssR4th7i6JmhuPE9XOoG6m4jrFQm33UYQSrYDlhR/GGB61NiUrstXDm74c2DXVl3ERsiXA
/Vs4sCzS25HUGE6ulzFFfwJfJ6f1HutB2DEk8GiHLBVemjAl2eZYGZrG/NOoKpw2KaSTCtUn+3iA
ER4Olrgk+Dhcylrg+dqGNkgEze8TYmnmZgf1ySCE6fuEYlv1owJx06kLnHOL1nk3ohCvZdE4Zxth
8Y+x/20v3SEZUMd+AQepEtQ+DObooKF1xQFrVEhHtZUHxMPmdoxyCj/LibVvPWtpbHMxa+ca6LB1
gAehr+TSuXodDHHXMePf6pw9tXWtvFRQuw6tNPVdVhfKe2EpwXrBTML2pq9T82F9ZlhA1VmjV4gZ
eco1lfruv6IgOitjtkuNa2Jb+hVEctxFuUKCyH/61kdNIupggTN2szcPaAjZGQ3z5PLF5LnrwWoy
/eKVL2vDKBkg/BzS33Eqnb9OM/fplnV3tjVR8G2+n1Uvz4+MavDbOXT264n1pYRwH4jwiTCZX1Kx
HaT4St+Kt5nM9+tQaZFPQR/AuZHz3qlbZ7te5oaUCGzTY95dzv5/P8sa4vq1J3xJMfThhjnRcEON
gNWHQU4ylaSH7/4+LigUS+myHeSy9USaqeoDEOtxfdLaz/+L6UM3LhCXY1ypdoOwj679Q7XU99VU
J/H2+A44n0rUYt+vudWb0yr2ZvDg1xmR6I4tiVEHmFnG1arafz2bd/Qd9vA/RtR/crvo8cvnb3UA
dBZrGmGR4hSHBHp+WwOuJ7phuhZZqm70TIMM3LqPs4ar2upIlQz6PlJj93Ftrf1L13qVJ0W4/yr8
6kUJ4c+0xXM16+FdyZ8gCSN5WQ6SSKZNUk/xbm1CF11ilOt5XycSY0u3f2i1br5aMsfIkqp7gKRK
HteTsTPNO1KYi+16lrzb6ZwX5PCsZ5scR68ZHtd6cu1CaQHV1pyva8sKwRjC9iFke1PomyVvOlvi
NAYIpZsMQnqwNr/zqr+Cbtb2tFzT1koXrJnWquNOaKO1+dl1se3UFYJMWfLKZwVVD5uJ6XVeWmuX
qutv2MRmj+v1LV/ZPTHxzDrLFS40ovsgTAB8buYhpsBkA6aYToyOHl+Ix2IJODH6VNl9Vm1Wj2b8
SF1K3fCCxju2djoLW59x8z41QwW5Uk+DOZ/J21MGUgL696izvFt6shls7g7a7myeqbZmubM3Qdd3
ruPZO7PM3qukUiDp20ogKE8eKMceMQKO717I4K6hUfzpAnSbHQ7Nmm4aeFyY02V9pFjQjeoKA0fd
5mNNlDEnvr1aTI+9APyJWRooFuSMKXlUQ9KO29DcuKUOipsuTPKDM91nb1kReVj7Rvx9LDDm8mTo
jQxe9RiVN/YZJ37/kw+N7U+Jxd5TpRrRMXLzD2+Ifokk8vZhrHmHNFTAttgOM0vGfIvkqxXP2d5e
2AxuOx2TpuJ/xT/HjYkpNi1/xk7qVqFE3AlsD9IQ9nmtvfSG9tPTdNdXYYRtzD4E7VQcvzEoEKkz
xJ8x6oNh5NcDSlCQOdUR24VniHrzPBX7c+qEvi4FAiAKEVtIzw7C02pqN1Q6tuPYMy+rWXKeoC36
ouwee+D4CMT+b2oVWMzWRreNSq3eVZ2S+6MJwVTPhgBfSYhO8Ydm9/JXV/d78guPrbSuRtWoZ6+F
28rkNGy9uCl8LZ7/CftfTYH7MnvfT6yweS/aD1wG94lX/BhyyCR61SPFLZ902Gr+2BAurys/oiIN
rKZmWqk74seE+Ssr3vH92hm8M4VHaN7ktJ8qy4SNZb6hBqhPUI7ZnRD24pvJAGSgKGOgyyKDYGX9
1GNdQvhmTenFpQi44AMx6bYqmGDnnLCpukovsQ2zWkbU7ayUjIKp7PewRX8pY1G89OE/NRa6e0Ro
rwroKOsEeakmAKQ8XgynpozJQzobVdMv8DH5T2SNKxPwAhTJ8TNLouaizQZhaNlLPwzaq+GcBhiU
gRKKFw1dyKbE2WAzMQaAeJpH4sUvppxOpVBJ4krzy9iR+aQhkdnKlA+DQu+wj+GTnuLo6NXd1tEJ
TwzLhogcc7z3Wtyw+OzqfWxjOjgM/Q3qx8Zs5hEWsnnSSlfx1TjOYdr1z44sKVjOpdz0YdGcRDIe
mx5uLlZLlGahryu9ehhHNGalWUB8hdeFbT3V/tghQqWiTNT1pMUNpDLEoX1xHWjOpOaIvrb3XR/j
nRmrgQ0DUmC9cJASHYNJBJCvhYV2YlvuBmOvsHQPmyMYtm/W3QyLQz0lnkAfXtexvq3nuj31Kcbp
1/Vhje4t8//rnNRVOorSHvat2h/LCqALdiTPWu+irae/bhCREZSEup9Pctwj9ihQO5uNT9T7hI+G
bE/Ci/Wd1atXVa/qE0RyyS8sdolLYX+8aWdIJr0+fzJX2chkpHdvxeImz8rAZ/aLTraOuUIRBWHl
kEGVuX+fyHP6SFw2cLNTx36h/9Zt51mEva9T0ztGaFW3TjL8qVo+HuHJW2XaGPhWeDdTgS+LxSR7
8K5Nlsb4BxO8aouXIpb1NushIjf9Z+7gWQJR18E2taq2Uond69CEx1y6ynOIwW84x2fN6F8Lqyt3
OJd8dEWmbJ2w5cPD2BH3n+FRtcVACZ9CtdaWz208/Iwas8PJMLb3qU1BpRr7XTg0RcDrTc95Pu29
mDckr/Bs0XNreKxL3iwtEy/5SF1fr9m6hGKfJvlOAigfbNE+5HmJtU9avo6VGoglG4acSmKiyEyj
opnuujJ8aCpcJVJ+jKo23KpQe491B6imbc4q+42gl8OwRblonRRdEWD2qXnMBCYXTVf/I7Sy9Mmk
NtTmH1x6En8yE6LJ24zA1OjeFYZ2wKG3iXprgwNy6bTPaibealONfc+Y2Pq6+SV27GjXGCP+whHc
1MbLj7rGIiF10/eu8aTfp+4cOO1D1WW+a8+2L7yCwPe8cncl5Z5LD2WxidruUlg9aC52JJipocPq
hIonZdu/guknvhisd6OMUGQBOV2F6h3GDM8Ttz2VyvzpOfhfWd6HNebEfxrjsaDy5MeCcjGT8xTM
FnS+UvfcABh6OrDzyqiu4WaT5fU5GTvGYHcyd4Rn6H6/JH0amfaGoHuCu9o8mLPrbZJqIDsjRZwq
xuS8HgZhJWeqo+csb2ykw3YOjXd4dlMEFiBLfm4rft81/ySG9WaN859G76iBxeYDZOxzhQrRmcER
TdutN/gg/GgJG906RfaCrbh1mZju/a7JmkMVtfktn+HhKXF/F730zT7PtjmLuo2OMAtTrISEL22E
S5vbQa+RrFzrwsAQyE0PTe5GD8TShLj9GPFZerl1DFmpnUScaqdkNFBoxoU8l0k6HgpMkB+ghht7
TYj5cYjziMUsslboMfVuGAlGpNakbaskdW55F8XbqHmse2Q9prApphIAiXcGS+KiJucwxvw3WFiQ
QZeq1M1NKPGWENaLbXjEBUpRv7btYVBs8gaKxH3tKNoHjWP1uO3HeAz30ICMmUgmLPLVH7Jm56TV
Q/mu1NREvbSbjpVlWhskr63fMVy+TxZKnxhdyzuy4g5yMtwHeKqk/vXCeGcCI1kRqdb7ZPc9Gb5C
JVvTIj8DXOQ9whDFZ1gf38HT2bCl9fCueeHg57Ck3j0LKyRLus17VDJE4GNYvyMhmzDVxuItUowT
gYP6Bf9JD0DCCTdrMxFSvxQKKqIpfpddWgXokkw43VG3q82JSdY0T7HNnjiMzOHSYeJ6aflfz5Pb
7CCcsVdmAtpUXo7UMnOsR9baIEreTZGN8tKlvGWjGQw2rxKLoRQr72nEIxlTmD4yFhQUNx+oUdB+
IxL07MnUAhvK+E5VlZbglPaXO2SUmPEGQeNfPlPTmXcDfiIbmEJ2QBqW4Q+akV1ra3T8WaTGNgUC
9g1r2Otl6pFJnow7WV2GtJ4PfZuEF8n/oiT2A5zF1ywOxQ0gtffxpGLKahT1ihU6jn6FvNnmzIRd
NnMAkAC7DuduClPsZNUh6QPEDN3OWEJQ+yIJUMSnV3vsy6MnSVrF2pEMlkr+LPuSnJFS7mtS+bZz
5b1BDt70zZggfOH3H0oYv3PtCv4VG24IgcOdhK3t2NswjSM/zABa2wYfHMHDXZIgGRIhHl/amN1s
Jb3oy9AdZQBXdt43mx7vUAUfNiZugfABQAAv1tAKei93fDUvKUQyPXRJaD+NlQeobuW7tjcqfywB
NUovcjcpAXB+S2V528aVvZndZjhh1GE/JkJL+NJJeAstcJlmMqAWLKGvTpk8FEYNSdd4mLGm2w7W
nJzRdtR7Fv4Wr+yKb1p90HDMEEobnjt+qphDVX9MR/YEsQnrMGBFE8cJEPLsaNuuC8t9GYksMJPX
1tbqWzRPug+i9pPRmwrzKOZTYfnDPFR+3EbK1a7a/jLZk+IXlOsfWzGKAM9m/nHVO8VEbxQlME/a
NTfQbsgNPcSfssGBsrAI0HY0DWd6PC99TGldVUsvyBt3fCWmS9dSbSRG0TtFoUtiau4+YuS+HyIl
8wdXvZoAOlvDnmdf65RT55WvQtjOQ9Epn83EBzVZmvFoVnWxbef0b2vA32kwFSc551b2TfKQDePk
K8ns+BMpAx3zPq4QTCuqnZ8I8g63c0h6kBhQSvdhSOga1h3CUT7NyRzPZgh9a6riIO4nK2gF35O+
0vOTIgYkoAbA6DyVR3ceSAZxy/oBz7GL2rClMqCKGEQi6kRuQJZlRSZy+9xMHokuE4snrRnaPSLb
bTwpSNZqIQ+5lbVQK6uXri3vigrhDYPtdu+07YcmMj0wGs3kF5bx4/PMq+wnVHIyOroRqUULJtoP
cbrFDpoVfKTNG5XdR+XF4oRGSaV6JX+2rQFXjmXBhh8FGgpy1gM5TaQP9d5HFham3zkDWAc2TVOG
N3RrXymVTpcJkiGeRe0uc6M3B7Oa7eTppJmKbCunyGYzPPAGDYPY2VGoboWTvREING1qILMtlqvq
NothE5ZKhNGKXj0UE35YbcgUldum4TtYwu2UZHCCLk+6QITxHgwuO6VY79qqbp9Z4z8QdtlhY57c
DE1T9hU/JD+cbxkEjjFPxL1lPxtZFJoNl7qJQFfS1S07VrXRWemzs6uMaNrnla1tEgg2vnCxk02u
kZgsljftEOQwJDeWk95jT5xty222HRa51K1zdTcgxztIR/VQ/GJywhiOlGZI812P8bvs7RI7r4Qs
BvzUd+GsblvHbXzkytku9CxGklBEW1yePjR8d7Z1347PWg4slKO+qXWdqC/PI7PUwPirDpNpQ/jj
Mx+VC8bi/gL+zHZCIeliNjZOBkcmApSDre80JJo0GNrpYQ7NZxJvMfgMOtdAgRsIqb1rgoElxa62
cDCvcYKAHV52T3WGhMugEOhR828mGPTZZM6+ykra7IkGY/z5jc3CeBZJdlfCWgaDqoWPojU+bJM6
vByqU9Kn4ljMDNemAp2rpJpROWeHXSbS0zPZuxuNFLqgrjUckcoQ6VwITyltT51eQPKaMjwdo9oP
MVjdqwp7lqG2mq+DJWFBmGVONJJt3UMvlTs0moRhpAhSe6mwU5/yBCKAVx+JvOxP0yiG0/ro+xDZ
Zn/KE6hTaGqYqR3gdvjt+7nI3D0fbnUyMrU62eBdu06Wlxmz3xOWSPKU5GzaPHRJwXo3t6MY0GfT
vqbAiA3NGfTC9YH6L0LzmlNaF2+NmwOgFObYHGScs0X2UDW72YwtcT+fRqPHy9xpycK1tTz3LQt3
Fr0wj4OyBOJV+2mWxYlZpGATNIVbqy/f7BhWQDdEJfcHamnJ2c3NMlDiMmYv5Yan9cDylXVonF4s
YPddqKjNSfYNflmjtW8YDk+NmsJdjFmW+nVTviRp96ftiv7rvVofrW9TLC28z+dQuji/9GIfLmmU
6z5jfeQuzSWaj89701TFxIvmYE/heLKjV0RNFQPdVsPqn90FVVnPSd6MIiq0oFXr9Nh1koK73Ghj
etcULyHNnn+M4puFDSVOEKzg2zYMAwap5QXU16FsL6nCcIGFbhCnc5j7sRqGe5nVh7GtMVYoSEVM
4uPYoUtUWKxBg52M0/oKMPOgLuzIV8p2FXkVhiuD9WGrxRXb39Dw4w4SJVYhyL9fysJjazWa4DUE
Up0gOugngcY8qBx0bPVvV2a/wV1c3tkQD7lBt1x2x7TJwCIGNRbH9bOq9Kk8Ncthba4HEzMPvubL
R/l/nQ4Jov+vq0fHa3fzKAAXi71WjQFhyx9sTvqgNXGF29qKicFIkR6GOvco6nBBVJH/XboJZumz
33gN/Ezh1FDuOAww/nbzX0GmBBXASVO6hzDr42Om5Ni5X3tiAnd9PNyLsHpIGQdOuGSTkFblv7CT
iwDKW2RaPRmzUr+2eMMDhyvu1kkbxYcYTTkhSuRTWOcFY7fMd9oY3R2qYmH+TO76a6O6xn5YYALV
svLTFGET2TT6edaIttkjRHCe+4bfsDe48CXz8sVbZZDEDxQRQsphPCqlnfLTceeLmDFksxylZdUE
zuhh3lAP2SlUBb7cncKyCjHWmbfmiBeMYvmSqrOvTJC0XEP3Uy8yn3E8KqoqPXml/MuHTT4NpNWj
ORZka+pJt4kpkelj511GIY09oHKFaixI2EJsrKYtr2qOqHFgGxWIrEr8PovKq5VQccbICtP+Yo/Q
Xm6ownhcheGzMeFsS8aN7sr0HdZ/cw6LxAyIRC42rSLrhxTjDEMrlbeKYXbnTI17zMglupOdSU3a
kt2fKRV7R3Zkz3fms+OIcs9PoDiE4OhvZRHimJAov/rQrALsaQcYoyK7KCr7ntYbtlUWi19RFb+C
JAUkcJsfQyTuGKI6n7kAT2Ne0AvFvmYhy5ciSmq/UYltM1v7N8i8CxbAGOWoXX8ALHmiNIjGpa8R
WoGWbMqoTY86jvMbJzflARdTuZeUDjawNI2NVLp2y/JxU1ZjslfrBe/wQKQKkNZO9PYFoj9xhWJ4
KtCTGEkZf4RKZaMEp5igP6eVWi7ilXirGrZ8akf1o2u192LsatzJEUxS7acOQ1ZL4iYePkBjscFz
Ob2LJM0Rt6Yzg9S2m/PsXOfVeLYW9G6G6jsaTX3whkZ5Jfp6KzwDSBXF3ibss+0UJdErTMHfgqCp
R7PRlRdDtRTiM9Rx6/Y5zEarjHdZM7kfDfh147lw69twPgN8RpvMxE5poIJ8wJF/4+Lk/qv1RiNw
Uke7sgMwjk0Vt/sW7dlzbHao3qmEfzbYB1te8rchkJj1tGbcvTKrluwR8+AZg7gbdQi0oYjiT1Z9
YisQUyONK182tvcM2zjcRbGDYLiWZGzJVF6BGP7OeneUs+iex7Zz7z3GFnEBn5mg6WaPEzjD0Vr/
znixp7XmnVJLy/zv9tfp9cq1c22vh/Xy72d/9/2ft1hP2zJcx3nMypRjBPKJ+mMJNf56WI7EHa/t
9dE63wyxykVr+78efp//vnztWw//07feZ+2bta7YGGo1+eztMrzfiqJiUl0eqg5LGODUf/cag8mC
YDmfKVB2t+Sx/av99dSvo5gpAyqWsotSUZ/WQ7VMs6NZYj62ts12/ncb92pWkUPyUM569GRpKj8H
NzcCSETR09pX5Taje2KO+7VvPaho09V4DB++unI7vUUMY99P6khuPJq4+X/1rSeKVjbUdxav4+Xm
X32J0vqaNqjH7z52nAFm9sa1NDNtG7tVtLcqrMZLpbYuamWqlzD3Yqa+qfvVuNpbDhH5WVeV6SRD
kW9tAoju5SzZPkWzj8Vb+RHDuNgnBEAeKIygWkadSMjeRtO9YTM0GVhKWDza5dA+mEm2d5ljzyR5
skSSaXZEObZP2fKfCyxb95i7vBZN5lyQH6pbhW0Xw0pkP47dlLDCVx/TqTthhpKfSe8VROpA5IZF
JbeGp9mEnuT4x5Xyl3CwneSN9p4B9B+LrlE/8FsrNmK0i60qtRvl5p4tZo9NY5lOQYu74d5sSio9
KoZMmo5QjqX3Jh0G9bV2RgijXbqoKUCSMvKhiKCKjPek+mu0fctOGUJjH1lvcjSrTY527imLMSmo
pvI3WP58XruaSO8vXpYf19Z6QCgc7Vqk35v1+rWv6/VXzxqah7U1xKWkwjQ9dt3swVPrxKbM0/Gp
EGGBDDYet0o0jk9rX1yy2IUcdVlbHqmc57jOP7Gh+dcFcsKqGlQSDspyj/WQ6//EoyXu6228SsZH
lehC//uCoSfuwVSa7Lj21fxuHzolvHgtNfy53OCXGN00mauEeKbzznGjBZ5g2F77Iiu+5wUV1LXL
KgdYt1n5Zx3X1654lHOgVpq+X5vJ3JZPM6j41x0KIrB1iEor53UluUIHvSVV4hySlvEVy5Z/k26/
Lmkl63Mt/PHd/7/XAfEX0CENfbfe7/vCQYufJ6px7GzyMcDBqXzEMtA8GtPin1PHk7/2rYehVMvH
bjlEiQKdU5/l4vmENOc/J74v1lLpHCpdvX13rY/mLCwfv/vcJP9UvYbVTxN7vtu0yWOpUzIWhPV+
Pfrus5UOEkHjndYrFCpMX5cVUZ0dFB0yTKfjOp5UJmEoat69RgBB25A1w25taqLMSUPo0V07Vvsq
wnAh+SxY4XJxPIr8kAgBqXppjqKvSAyGZ4JVE3svYb8aXga/rTRBmJemSVH9oLcw97uxt1+nohkP
QmHFtp7NpjY9dE01byITrfzQ2c4pbFiU2CnonKpoApO0zH5xhoItmCfe1paVa+nzUidYW7Eb2i+G
aeGS1OX3tavsI1YTeSUf1iaMKTMgw/Gjxudho0+192LFg4IlWKxsLc9zXzSWRge1YFG3NkusXvBf
Y5GzXmwwXNxQMJzXkyGMjpcfOl/rIRhng99VVd3U5aZpx3K387ziYb2QWGLWdHNPMhLBhf7aNzLz
bEWLC5XH/t6LqwERDVPetE5s69zk6k4I3LmUcboBuUhg2Lo8OFm7E86Qwf2M4n2BW8hLNN6rqsl3
nkIwdDYuvpej/QxIYFH81fptCSvrVUkH0KlM/dFHKbP7XOSvljbNrPMZ5QiNyViLG85Zxsid8RHN
XgdlotjihW/YQRPBMWH+7PXmfm3V1di8OMaR0THe2mRZOrCCTo6ue8i3Uqyoi1C8thNIVlZTkkJG
ox+0InICQU1gQfmcYIDpso0zs98BYy3YmMtyPn+ee6MITD2PDp6+wXzUvdlLHsx60LODYSpXo2h+
9LpCFI9bz1deNDYc5QRenbF3UQxkkQnF4yCyK6SGOh6CuGaVv7piuIVhrb6QZLgybvzG9MLnHFwr
rVmrq0rN+zNrsIuWw/pILGsMuzQfoyLKvrq0KYxPijE8JW32p7Jd49ASY3ERFv5wM0vcc17n76y9
2z+uKS7DlGufxGzsUq+12Cxd21n6LMgLathdB13CSn0Pc+Uf0cK/FkXjR2RjvJpJe4wh8v7Rcozh
lFtGjMmTbpdnnHmLXamB0xZKUmzdMakoesc/WPTV+8FFyCA6T+BPn3Y3cygbgAA7/tOIX2ok7b3X
ags7v3A3swpGWCSiJDjbBbRVYcbaUr/LZCxexj5Z1IWZOK3NrMZvFNLEA8p7+xb2M3WofqzRahjT
LW7MRV+WtDtYwcmhrfEIsZTiQNwTIQ6Z3RwA/ZqtucjK2ZkbTyz9+fOSGiQFig0kqG2iUOinqJX5
id7FgDe2b+p3UgefIskIZDDU7qJQL0n7LmB9KVr1qjsdnrV5cbfYrb0O0tXuXavv1nNYn3rnngxt
f7L/9gzOr6ZwvOe8wp6fiIzXwTJmUrQJYV7OTRjBgTWTarq0VPwWn+oB5H5pDRSLnwqSeNcWfsDV
U+ulOxFW1mtX1oTtFvl+Pdd7lnp3wubw1arM+t6N8miqqYqthX5I60xe8uXQqeNZJp0OXEOr6tth
N7iKjZeRbl8mXXPY8865D6KDZ8DaaSxnEos5Zp7zc6439kUdNc6Gcye3ZhwPGNYu7fXUeqCASczT
cFkbX7fK69aiqFoCo+ajOIxDDizZCgLTXKsRCIZwDlub5fIHKALYPHuhPVO1gE5Ec+p0rpauKo+9
mF++musZramGU2yllzwb3s0yKY85iNdlGOp/HXDAdLbkytXB/5wYVW961Hkp39d2hqMZfjtptQ+B
HGuR5S5xBxg06QmGAWYYXY3UnXZiQEypZWp05ZeESMAe5PywZBitfet1LtFA17Xp1uYNxR0ow/L8
735Zt9gXNbaCL2PUsJQLtY2YQ4HilEORdAUEYySWY1ZRRF76YpPREyOgCDqH3b3kVvFahbW4rC3P
m8OFWkki+XJy7BJlr4x2wka66F9Uu9AfbXI/YIx0kF64ooaWyub4eW2IhhoTfvXyYW1qHVQOxHjZ
fm1Wc5Ecw9GDObw8ExvP/CrH+OsPr122NQdxk0VPa8vKRyDWEU+UtRmT/b61zQWIXp4ubKs6ocWw
/bWZ6Y51a5Dgrq319XWRfsjsvLmtrz1feF6TlSjkaS6veyEWzbpWbddmRbg8X82CtJv1tdk5NkgJ
RlBLa71bHA63rALipbBMac3SCjVQ6rY52RQLAJLnmrHaLNuDalMZigj/fHWmcvaTKHJ+QSA+Nzwi
k47fU2vJf8At3maQ0I+qRy5CUV48k/PNVM/S0Cejs7rA4MgOVWmHp86Q4hyGSnygDlkcSkw8r3qe
vGXYs/3tZufJnMlrd9zqb5GXNpHL6XTSKkKN3QT2DdhP/PdIIb4FwWdjoEVucsmmIoGJE0VnSqT7
ZJIvtiwMHztO6BtVZj92si+ln9caX29+qUOWX9eDYtvZFTQUi+zwl4PDYzCkKNDdsaaeFtUDhCuo
52joVDw2e1QsXjedIcvLY9PWv4nNVI6Wls8vVl/ztZtuGnnwb+Su/SmkG1Cgx7m7CnfCFp91n6fX
OInxrc0cZYdMX32rrERj0drtNFe3X4W9pySW/TCkHHeGEidbV8nOkeL9Ybmunswm/jTj8nc/CZPy
Tu0cNBijVNlcgrMwGpuaJMOBCfGDJ4z050iRKJstFypSTbHS4Yed1pO30QXlpRoiwFNZ7kHkE0p+
hJ53RUL4C+7EVAm0H7WMvIPlUfmE+J5ta4E9pulAVhrhwrftED5YP11U35ex0J4MtT0hRK99qlDR
Ti1BxCzsLgFeJvBelbV54xjXafqpk3hi3MvOdg9z3mN/OEFQbgJwRuWgKdTV0DTVO7TzOvYgoXH6
A9VDvWQgYBv8lexNYRdLjqw8Mj1isWlHH3XuNs9SZ9KmS786FO4hdzsCxJSDYk7iYfKSP3NB6OI0
4p1L1OI/EhlM1ekeaYBRG1iD6O4Ub7W9VVviFFkFqHxcuZuoUI03mJ+/Ryup/jFxwaQW9Bn3fY34
WwDWlxXmEGPX+yomdUeS+8YntdTiWw1LZW2th9rqtB3CecCx5Yr1EFY6TJfJO4eIVZ6wUdGg/SUH
uBHbhCyG66CZ6vNMaXXr6dS616aFkeIlT/CCX04OsAufRwMx9mQPD2uXgfpg78R2vWndVHv2BqOD
5QmBaGmtXZphYfjWZelpfcIy+xwNZmbWLvGh1MLF7bPqn+cQSqsZV/e1RSZV9P8YO6/lSnV1bV8R
VeRwOnK2h1N3+4TqSM6Zq98PotfC2/+cf+0TFQowbBBC0veGbWy7WOhMlT0rG+LV9UnkHFVpngMp
BiFgIUkvylQ8Qo6tk5qwaDhBJExKdrwa2ItOJ3i2NGyjIpJBI9CCWXX42KhEH6ZKaUr6jo0/CdLA
UbRgq7s7uRkqUMslPTs+Ib4azX9zEnTZOnCG5yFku2MwFPW5crFGS0v/FCc+X7qsDv+YtYmuNHOn
J8s3n+LuV44n7gt7mutBM3qsSVLtJe/zn36E0ISoY4tWXiNO6RxAjOovpoKfodQ63Va0TTXVOxXY
1KxFbScT6cF+3di7+iPf+xwwTDkkJ8dnBgEVLXgSCeIo2baI3Gwb/bdMHYJk5RUO4t2mGjwNXg/K
y3XQ/tb3sR9oz3bWaM/RKDHog2k5imwoOc1RGYGHiCZKZ2rPfMAGKwnm9mlFGLlHpfVgTqcXXrkD
7u4iiA63rZAa60kkUVgx2lVdf7S80Hqq0Ua/9aEEzVwFgJbpHuxoHGn2ojE7gv4dLTnWNG6drkH9
VltuUL8F2Pz3emXzJ0skdwuzH2AUtilPcOlULO6qZs6KslovN6XC90zkMDHN9mMBwG7Oqi5njcne
BbjxIIp6bSSc14Qyth6F9yzKhtE9KSkvhsiVtdQeaqPMaMGPiqQ1h4cccMh1LoIFiaNV56w0Kw0e
LZvXvEY7yxxUfUVsl0ix1nlPInFkfy9n2ngTud61q1tQ2vtMjYNoPVbTLnBZWCtRmwV85WNDZeus
isLdUqY50W9HlvnotXl1VwJYZb8tvEX7Sn4SCf0IBY+WaPVS5urdaxnI/QVFH/mp9dzwUirm16VB
xDoF5Y2q2i9lNnZldT9ftGo7BCuQEVobvTlc1CB8rHsnufENTG6E0E8tJIiTyGGUacorcejE/pNS
6/XxQ5k4zaiyH2XtehslLxJAPql1F4ldsktoQQiAoU5ZLkuAdInFlN0mgqP6XIZu/uxGOdtrThjs
RVkSpOxVhkDM/TTL10Phyiv6vnsUjXUNj9YMlWJNB/6Ty9hhxQyzW68JyudyzJ9qNgqv6L2Wz1mE
yK3uS+5ahg6K10N3thq95QZQ6QOf2hBIBSmlmOWzPJThQxXaR1EpivAZU9i8r5yjMnT5bdD7s1n6
Lc+z014rvctPTl82oIIGL7mWXr5N860kd/mmqqxyoxjeCPDIrXa6pFnXNoKiEbZuNNmPbfFx+1Jp
bgYfvr24eXs1Wg/Fdp+YFLyEH24T7gwfwYPIYKWTMQNwcqU49IH5a7RTEGzlUW49mBOSD6ZbbtVN
zRxkXTH7SB38hdRkNYISXveBBJHU5Wsuon3gY2DX62DQZak7gZh4VUor2Ht8ENjgloGkA1JuW/Us
j2jN1YqkEVyAnWRL+7hX31h3MdiAXtjkmnxLmviIGbV0KZocemzb2cekhQCnaa9h1YUs/2zWyaA9
k9a3n8fEUE4DEW32O2o2E7VslaRDDWdqJfc46aJOTPh2wA3AydtoVY98I1kMX+X2rviV8ziJ8A2Q
GMyh0OE9etpFr0J5J2GMssqCt3EcX4gIbYJayXeZWdvnNsENho0ADpdk6FCAN7XijGjZFxAWPS50
dbvLLR8fV1V1b236i8v4J+RWtBW6z93a0jUit5mkXBLmqonRy3ct5spdkYxnA8FZzwckkkhYLkYq
nLwhOlRKV57Kxi232Ed2m8qyvEtsl+NGrtUvXo9/AIipZuuNUDTkMb8bwD/uhaq/SmFQHBLUGi/I
JIIr4ZuyjSurvuRZxi6J2sHfGt21VwztBSDBoSkRZKzLaJ2W+d5JeueYakOxiZk3sLTS/ZWGm9a6
bJuDUUyIQK9RtnpnRjsAwj+Qavo+mYkedKLka+5WuwYO16xRZ2MHj35jVhJwvaiuzwopOgnAtdCS
YMXeaHztNRO2jfyjiNQBXp1enjuABkdp2vDQqruYUSvTtJopCt2oIQ4S+wizpBGSEUFXy69q8r01
pVscw/NFHGUdh3fQy39GWytOxN9kvoRRieaafBqyQnnSYXjodHvCvWbZReBvrGKtpX5wadLCO3k9
M4xE4f0dfHx54iZHbq+bem+esGVltWhSWMErRr1MMCP2UM2iLPe+Ofywddm+9HZUr9kKrH22Qmew
A95qxJZM6+i1Po4QHmQaJcW0LCunnZIvEAHSdRcGv6okxyU70A98y9sIxAryVuWOG/qnjLGI6dmG
J/qAKUddGI9sjKirEHTZxg2rZ8eu4JjZFe5vspYd/ZJxMJT09di11Tpv2BMo00c0TeVLGwTKpZ4S
S8ew0oKEGacrX/Xcrd6A1PMVlRWKZDWMvUa19aLIXgPK2gWZ90si8oASQ4CiEFsZP1ujy99qZM35
aB+aFBs7y4bTpHrEQOQeeqrD9PjqVQB5xjsrknpN3LPI9Ru25skKN4DXOJR9ft4yJgj1ZoBc/NA7
bLCXajMQFfaeEFbh81kXIJRcuQGHr4eXHuTlCtssZhUsCptIhsOj12xej7G3M51JfbZof3m2myBQ
pgFvtNUYEIOeAjx09/6IVaMKYX7VKFCZ6t8dpMEA2O+2coDzlabFrrO10tNaXiM0nW3lrAGh3EgY
sCiyhHwkejGe5xJYyO3noRieet+sLmw1JuuxGRBFS+oH2MtP7DRXKwM9+aMzqKBAVdc4WqZ9ktzW
OUmRa5+MCadThM33ynYuecAwq1cSw1hcFIcRhSUsVN87gKj7omne8T7Q4ASb3lbKo+Ha4VV0sdg8
ziYCsRerz7Fln8E/DMyye5c72L33rNrZ3fCAL4XhVtUad1VlkCiSsGCjovZ0om65cSjsIlsZkVnv
ga5ngOIcA9ANH4MdZOaTlRKUUjM0t5COfc6NxmaXJ1M2URju86HW921ZOF9j5wUuUyPX7s/RLDdw
3vmWOhNERvoZaO06NRLvpPYe/oiFXG1YqTuHFuDZ3gAHCu6EkJTksnhrINxbRsamh6xvmDNend7o
HuMOjSKLHGIy0bbWvZc0kczzkhRdZs1Zk5n/0SyhiGHzdTNc5o5OZ4BjtBOAnoXj7FzPdda+g/qa
wtC3Zsm8UmWPV9HVtfNYhoRNmX38ilN1m3rRcJJH5JsQiroroffbmByioOpc0C0WnZHVGR/iKZnE
c/S0Vy6yXtb3rq2HWx1OIzc5J/fqexkw1S3KeJ97luyvY4vHCCbsKNWsP5o2ZuZhBG9RrKJzqGeP
htabuz4NWH9PiWtfR6eBh1Yr4bZq7rFVRSef5cEpdq1go2UQAGBjB2fD1O+qp8HecHp6FHaPHYgr
9vfCbSeV9xGDSjb2WJw1k8CZkhwEBsycItJQhYEl6sbkdQUC87+J1BAvatE2zRzsMjQfSS03B6nR
J07NNgt+DRay51MgQBrVrepi64rhFhwJzEAdONZeCxpr8LqBFafLuWyNXBCUPtJRs3OlD4+yP/ZQ
O1xz06NKsx6mLDIFw7rVeVh6bAM0s/wYXkmD9OSogC5y9OwMIuPQDTBSgCvdGr25SzX+T6keRhsV
E81xLTBz/kTgN8Cfba1uSOEUjPatjxWFqWCTPDiE5k5hVbyNwI1e8doAbZh997sgfpVTXGKc+ped
uXRusUtgTVsF5aiy0onpUJZjK1eRDHzCAFg50sYVrdEAx14tF6kE2NMFKTCUqX4Sl8G18iUovfSY
hDlDdt9YGwy7gYcQUgAEl43rDMW0wMpM3gtzrTPkXTsFSm8JUAD/tW4XVfwekiPuNWSD9RCN/puP
FBzio7sBa7mNZfUQ3Ce8EQDtTaTwdNH/jaV13JZ/WNfU57pL9mVf8pkEFRhZWFrLESShGh5nWR4t
/1uW5toXJORR5Oyf1MgzDnEnPY1sAkz0Vnlf6JPxQPguN9ohdHqfaP3GCUfn6AfGLSSUto5VZJVq
OUX4TwMxbp5tXR0uShy+9DKrVL/wkFH0oQxPJk2Fi65NVPF7QIHeZgUILymbnUnAGyxXbs7CEfHw
p+ks5RnYro00tjSwENAZp5UJV5/GbbXJYtN5hAVgPcjDywiC71EDjGCmXrUrwuhLzsQA+coAaGVO
MFVkx1hNmPPlCQBNSdpHje0zf9Ji4C/GJvUabV3kWXuAHZG9NHpZHXrYImuRVSOrAm9cGviFStWV
6TL/T92YGzX3fg2mNOyzMB7PCH88tiNgb902owcPKZcHr1JKIsNIYVqtFW+N0iz2OTRwzYOdIUVI
zCX8eRNTw+6QCrZ8goyZt7LGPtmyin7Q2OdgFN8kyUPjAxb7npovmJbVx2TCzOQTrs4HYXHUrYdg
wo2W2iAfAUb4E5JUJIMavEmS5m7D/xaJctE8mV678pR73Fenhk63SrKYVAA9KxXktFIW3sbdDThC
Hgz/JaxACrjPfeXFOw86r1lrcIu6/hmhctQN8bybdTUERkjghhKdBYMdWih5T4IboqJxY0iS/Y/B
rrwTuCxj3DJZ5S8Rh+KNNgq4ZAdxGI3sIMHC4t/rygy0r12rKAjl0n6YIIXMZZNT1gK39iq8HtxV
JCnTPgKlHlisLVGVb5aUbiLZwyH3l952oJinG1dNVxRHCz7RVCJ53Aqooijsx2RIDqJlYNXcGWQR
vb/n19NFRCvFl4eVaSXxRvyVEVrTBGARPptc/fZeJe+FwojlrCG5d0cwnD+b6fn1emAdUtSoRQxY
JJG4/+IwZIlMSAvjO5FNkmLv55KK/8z0N6XgPj28Mw7iJ8WfgfOyHxQd4iRtsXXy/Jc4L+49OObT
Y5yfsCgUeKnUJepiTKTRpazP1WaP1AqeTIA+Zuyv6A3QbolQ90Pcb2W1/C7wwCLpgFE3Jfw69lOR
HEmKzsSMqLBixni72oqg94zz8mXvvYW5uHUqnydqIiG6q6PqWTx7M7IfOvZ9dmOpMawbXYDeHlN3
wlvZKbZY/tU+mm3LQwM7rAKhrryNeFziaYijHI/PaCUORS8wfNUlrtysnKxNT/g6OqDPxOGUQESg
b0j7Aq93xpYuGgEiAHPGahgj0A+H4mwLRwqQyLaWnubDMW5BQ5nBQfxeX1XsUVebsI6+jL16Endu
vktQS1eZEQ8bca/FXYnqjPV/rSC+MmEAxDMRZ4gjUTZ3B5EXiRbjGFI1PhBNRB+75kk8+Llriluz
9AZRU7LzuSrAsG/ErRB/pNqW3J/ay9Q1O+jMco3iRz3ZhiB3Od9fPbXaEeCVtkuYDdDrnpUirWHa
+rt0hOhcq8OTOg0d4rOdhKa1H70RJDB2fCsZOidKuBV6QkaUZv/PD3/4G8QhtleQ3VVfnVvOTw81
GRxKW03diCFAfN8b5MYPJoCs/imGyzvf3BlO8eGt+QCq+HwHNcJ4WQBrcqx2mp8q4za0/XepSeTt
cocZBE+qZUPpXgYXuX1MMLHcib+ldYuH2BzlHRqN7biuEv9Sd6oEzGMah6bXWpwpjv61zGnyEeEA
P9qIntCG8Y4pDEuXqSOoPdJOOhzrpftMDcxipIGurjsk2A6iB/eN0R2G1GBZUmxTq8P4yJ7Alf/6
u2YWH10frLCTasAVJkDK0vfG8GqrE4BRy8xykrdheJuGZdGTRHYpy9j9mUYkQx2trWsVHZiV+NHy
JMZI0V4ky9v6oYvOh6J+LJzu4FT6WvSE+RRsBfbSW10RIBBjIQv2ao9C93F5w5e+LMpE1pt6ody2
uwqQ3t63gp2o00VnFy2W8z93QZEXT00czeeI/Hz4qV5kP5XN3TYvTPPv0IOtHAH+WD96cOVWMfCY
LAbk1pognKcPh+pANPVUFqqDusOHgjg98wLxxDtTxRjUekjH+m4xN2B9eFHZsRjlDI/t6J4CSunK
5mxMWNWxz+9pZzc7XR+ZSlSqvJG9jL2bFoGZFQHeneAdDOlkF6mPXbnxgvzBwrx4efDiV0V2fp2W
vChcusmnU7Iurg8t9oOiM4qknIZrcaRG0Jf0EM6TuPviIhl4xgHMCt2udaHVr8VbAqudUnH4obSz
ta+pgYiSWLcMuAZvIdV9MwWXwueGNaEUH9kHhxoSTviGPlJfgxa4OzImW3GPRSIeezhNTxDKZY08
xD/SQT05oZbs5LE/R3qOQJnTHMQgozBq13B2c9RzN37mzV8Arf4FKT85iguKJy+OGOnriQ1jBt2v
sXMeMYuzZ8yyG5nPLp5nu1T0iGUwkBXZOnLe8vepda9s2gHi/XIX88RiJI2mz0xiJ8bGNaALCVIJ
vICv4JI1ZuIO8qOiCbE1KCcauii9YmxnHTMx2QKvW+wH2zoOAHOI5+6hR6JRHJjrBMeweXY1r6IC
xcuIuanKPAjDpb6VWqTtxPXF3+WaQX+s1YdRS+udrGt38VSXRyuO0qb5GWpDsOqzDKV/KOR/F2jL
wCGJb7/IzxM7lqc5jjQsH8D4b5XETGHn12l3RZBdPwBNK06CtdMFTXGiL/zJ/SSZn694EssYszwY
PtC/Y+iZ+uCUGwOCNLIYlobDScZLYDOCb1AI3ObcMvFkRLf2ZPYeDeDBboZvyH8Hc9FgGdGXJzl3
6Gm8X27CUiuORJP//6WYq/Wwl67LUC/+GJGd5+JLXhzNhWOA7QcTWoQZxERXasyDjMeiaCJ+dp5y
iUMcNnnV5kPi2n9h9fOHUvydH2YZ87l5aq+BBVwICGKPwYdezF8JjrB1LV6TMUMOZu0N+jtaK+wn
+210yCrfl7ei+XzoTl/QADBI48XzPE70VDGjW5KlbBgTQg4KSpEKMLFpEib+nSWZUZIi/2EuO//1
+djDxLn2GbpuLccV8PSdSZRqXKPXmxGE+mGLP0QvT6qtykcxLROTOnEkkvnS07RQZAkEoXntQQBZ
GosmS1YcLcnyGJey5Tc+nRukrw1CHYxhjJli4GwAAqQHkRdvHnc8Yhk/1c9//Jgr2SqQOvnDNFI8
wrnnjd89iPZH0V0DlHQBTU/PwG8aJDdET/nnQ3H2PFQByqkOdh5vPlNBPJgiyxLuEydEEDxE7VKx
rAFFhUiWdiLbuT87pUyP818/9eSZ7LG8M/N8Zu7MotRR04b4yX/fO3E0txKHn/PipPmqH1p9/oHP
Z0kKgY3afFFGpGbFuLLMHsS5/1S2NBG18zxbHC6JeB5LVhyJ8/71qh+WM6K1aPjpp/6p7NNVP/2S
Nw34GM2VjQ+jb3rF8XAmVlGM81pVvPAiYSsFciY0Ihbv0zbbkixlY4InKPQ72hS1xuHcSAy34uJL
0w814tDVPRBChODnHi1eFvGeLC/L8lL9a9lymnjvRLt/Kvu/Xsod04ncn4Wg/fqNjUMb09ppLiw+
XEsyr2SX/Ie9in9q/qlsXk9Ml51/QVznU5v5F7rIuShS90duHH8thgaxBhVHyzdajCFLVhwtE7Kl
8aeyT1nRzm0RDGh/KiWSCFFmQuTj5ST2zvRWdOH5UJSK/MhWNsvqpEh2qpM9L8M7YCpo40teGica
uciLkZ+5kMeOkpEY9rx15HpGPa7F8MDuP5KsFcrAf+lq86BhyuwhiNEly0dImIi/bf5puF26giUW
/UubpRssZZ+6i8iK2t6rYrYsbJhenTzqm8ZS43Et1r8RAAO2i6L+xau7YDe/8eKmLMk8rC55cbv+
NSsqlldXZD02Uv4O3yL/6QqibEwisBNKxGu0DPbzxHquF89nObPCq4TFW3I02BjRph2SDyvHpZk4
VyRiYrBkxdGndmIQXco+/OOi5tMpnVNI21G7ggp8LKFS4BogWrBTrikgOaYPV44jXv0shi43iZLk
IO5MHrVpchhla1UllnEQL/vyROd3/8Nm5oepwtJUHInHG2QtO3pzo3mTK7UQPdHCAJkUFa3sbnRy
wjGouSjDTbyi8z6l6AH9qIbVV/Ei/93VKmVvi3U2oZOK4GCaJscIiWBY4pDWRFJWRCtXS941PAn9
M99Y5ZPusDUaGJAxIC87H4aqeHtddc+Cs20QAAhktGvEXRXPpUygMqlF9pKH8EwEn1ydHvBYI7pT
z/uZn26/uKkfHtG8dJ3vuliziMP5NQ8ITo6OPmzFXRY/uyTiD1iy4sZ+KptXdaLmM5lzaSmql39J
9X11bWKtt8LGEKs4L3Xfmizs9xpCgFsVxixZqGcIkGZHfCapNVRiZ5qFTM9U6zjAPNUowrup9J4D
Jdkr0zXkqEyuuVfWK9FqbJL+II25vpHbBJBe12WrKuBVF4mT2PradAB4KmCKLnFk7+TAN9ItkkEY
LrOy37IrCWp4sI6V6lUPcLKINSMaC/E8sXAvCuVL7PYvE6L9yUMG9gn+TblBNa5HlYOsKEsQPEoi
whNljwpEaBbxU+hYKAvqzXUI0UKwgC3sVGL7e8dwx8e4qH7Cdzy0upK/9amOq1bsvqc5U/ISH/iT
68kgxZPqpXVG47vDbj2RXdcj4KDUqON03cqryvJLOYLpZUmev6pybK5R1AFeFSDbJWeTLYDOVvKY
GgX6TbK8KZAIRhkqB8eNEWNx66catpIwE+hwFPAjZV9lZn4bh6i4iSORJFlmoXuWpggLswlvZKG3
yQvkh9yh+6YTPNvX8iTll8iFhh0JShybaQN4Zbus3MIsRPVahvCpuRiJyigYbuokAxPk1B3r4Sqz
TyA1CK85bLbXqH4N7RA8dlMC0SV4dOXoHVlN6SiK8gSTbnQXUeXKED7TDKI1lvdYoYb9KBMJfYwl
RVkPfe+xgqAiNB2gVbHJvUyxFMVDdjV0XXNTosZ5GKekTIDtmfQt2NW0WCp8NYnXSm7hitYRndEH
zOb6XkUXxv09RMF4m3OgOVD+tehzy/lFYDgPqMwE68KvV+iealtLMfTNMFQpGm+A6TNN0U+mBdQZ
WKuyUU01qldYwSODgQN47vj5pYBqd6mmZMnSP/dRxh5qh7SRCTctV0/pqMfaWtE15SSSbPD+U5i1
hbQeHFjujh+z2YyowUvrAhi1zb79FnXpV41QOrhw6P68Wzp8ZpCJoBWyApWYdvxNuPOLn0bqt6GK
QCsgiPPi9Qmwa3SwHkaFWLIxRMa5sNP2pLZhfYjjMLvxCBQo/7X8VPUSnSuJ9austS8lqkFXO4ge
OrOooL5K5VPYEjiyEHvciqyoIBT6ivx6ui37VYtxx2qYmodKjClfCJZrOo8INkWWBO2WMWPz4WQj
fbfiUT+LS5WVrtwsxz9ADsOpM0EWbccHp9gsf0HtRX98f4zm65baWD9UTb1NZWRt1i4Wy62XPGNU
OLJpn1WslU39DNGieoJ73t7YOj6KHEa79ROmdZChkh6xpqmFKLO0/PNJkf0i2+hx4RoIUBvaDzsW
06EEg+6Cflp7KTu2lfMYtRNRYaFkcUQGMwLNxq1QdaneI7aprEVW3J4klqdPlQUmbLo/Zt8DdCmm
iV64N/s/878TR6m7N7MSztl0/1CdBpGXDA7+9PSZvtNRThGHIim8EYb7khe9ra+RkPxQKKpFTQO5
Y9M9AJwBged1K3BdWCrkBYOSWn4tS88/tGbnofHuF+95vhP1YeeXu1hFtakYJYsNa8nGLZz9wGPl
Bd6lmZIuQvfE1tz9h4q2jbGTefNcM9xCYQjPeZ/gYTgl4kiU6ayysWwwUVQLlaDCb/BfGopT5tbL
2U2POeD/5ZTY7sBXyMr+82XqJkPk9t7fcpndwPWnv060Fj8yZLlaXeJ64lEQdtSNGgYsipTXYEpS
BCauIju4LoqFgdtBXpdDNten6lxGuXy1NBJHOOid+fA1xJE5ObTZVfHzwsETY5Ckk/VmAMVHWUrU
fjpVZMUP16iOHiyEwOdTxa99OCNR9W2TA9D4XDH9VUMeQna8j5n5NcaeFOTSaMfneijis90HAE4U
lDebhDijTLRiG2W+8iznfnex1fJH6ivyc2dm8rPql7eGAfZGbBqmC6KDfP1aDf0vq6zVswm05M1O
uBTBnPwao2bwFhTSF/jI3oOo1HPv6mah+SjqQApvYwh1T+nUsi/fok7RXxQ3yF6V6Cia8M1JnuWq
gn5588t4uLSeEl/7KUHcT+1WelRyaFbjijEbNN6UFW0gmhLIce3fctThXmqzdwlzKX5LnBIdbUWr
1yKrtVV30HBN3eS6gSL+yjSa9gkbK6SLjF7dBhAq36oWWwQZvt5+4le+AQXLN2bi6ocey8zH3Oxf
gNA034z8+2hX9hdDsutTkgdIJ5lq860aAVLIlpE+IqKDlq7f/vEss/4GZEvdjCEu4mblviiAz9Cw
rTvwnhyFfr0dsYaFL/yfImiRfys/lamGBSo2GS9555Rb/NpyFOas7CWRDPNUxc2A5nabvagwpp+w
fl+JSgkY2wsIjC8weeWrKDLdiviC3eV7ke1RkzgqzhCtRbYMbf1xJEoncuKKTSdfZbTeVBjRZ28Y
wSVkhq+dS7RioEWXLipsZnpl0z1sNmDxkPVEWnZbuJ11EjVt7TpbXekM+h1uJ6PLyINgTPDWykW7
huMTnETWCmQTmELQnkXWxIgIH0jVvYjsKA3fbb75N5Eb2uSR8Tp91ELwPW7vHfygk+5xUsvXwIVG
7LvYVXVp8QjQZ4vsRHvPnfo1Cmv5DFihu6tqzasSoipfRPZFNBDl6CLucqlMbqJIJDoqR4EJgaFs
VAxXM9xjE9O7i+YhdLTHVL9XVbazG7vAsLDcImOen83Bys5BA1luEgvOz5JMUjWFjcysPGxCp0V0
3AyqB1+xsAIfjBcUwuJvslE4W3Qz84PIwtEBUq9mb7neI0mptWAJpmZKO7grNP1A1aQ97spyDVC8
iL+Bok720PGtnUrs45tpaOfUloxn3U+sax4ZACymZvUg/x5ASx75tClXpnUKbkQc2VMyKrG7Zgev
Ar/7n7KliTgypPp30arK/p/OV2sAMI0ZPpT9WN16qQAundlI34Hq0vkS/U5l91XvO/Otsnr0gVI1
uyS+ZqJsXMQg4rrxS1vYd9G01+JLGWjO17JK5Y1dhsY1zh0MWMoStRR0YV+hI/2UEL/ahtnaBjZ0
kXNeKrsPvzcKADFDs6sHR2+8k2Ra0T6IffkZVZVyJS5vjV/l3Kl+NsSNgBHpITqMg3ZgzzZHdTc3
7o6J5jivu4WwpZKuoqTMUMZFo+qSM6ZezNzftK4ankrEyf9WzG1Edb6UwiMB/IyM/0YePTnciHof
3ONFXC20bArNAjphYenHOSuqVUeJ+h2vdjC39BT1buiRsZfNDu72cgnD0s8m8PKT5RvSNlYyFVuq
zjoY4H2PeN1UF0XTrZ0ZJcPjgI/Lpq3l6pW3UQb6Y1vvzJ3vaPNIfyrnxe4ipqR9Zuzuz2ad6T/h
JCIWqTPO0/t4aZPIgqTijduyKMpbqNblQdeK7hTYtYG7r5tjS9BY6GMBVmXgg5mp5shiua37LfT6
1yjQpd8SSMv5h5JUQSouM34NcffdlyTrq2JWCWrHyvjsm2iDM0XxHqBQ2/tkEhWXJTc+t3Fo7NkO
iB9sqEBgnCuD/TMGMtMd/W8MwO+QD6VfqocPMugkZthMwiPP1n8nKCOrTfviYc1R1U9tA2YZneLq
xalZEzZtoTyA22iA5+CwBO/K2rC55roHVdXwoOqtSdJAjnGLU5rkLI4sqyQEiATCtYmQdcG/5kmx
OucljZ2vyhBKV711HO4B8r2lH5cnkW00lOdSK2yOatgiTKUwLzs2OVC3rLKdVw9C+qrofPnaFrn7
GpTjN9Xw1JvIjRMC3FKNB9HUUaxzoBjuo8j5rbev4zx+0jPVfXVHYomZUT3nmmW9uvveTaxvIZ/K
fd3L9d6qO+89U/dlV5rvOYgsLHOK8tB5XfYVm7t1awT2E+vICyYP2a10JcTzPcgbTesrq7lsqggy
Is44605Mln6P2NHAS4TwmhZov4XdoYGYmm95zevSoNJKbVOYjbHrsBS8NVNCxxg2Fd7IG5EVFQRs
s1s14raFZfUZsBO/7DUF6AYMR1fs3WU3bUpMpHjPtqRdU6sYn9gF+NrkwfA+BBPQo4bPgQ4Uknux
+jUcu+G9LwNj3U/lwVT+v9vbSC4t7V3b5TrA09aVZyP49p/rL+X/dv3/3V78rlp0MLcdfaunRrju
WLDf824o76qlq3tzKkMuo7yLipTF71wmmiAUWd3zqezTuXw5kbOSnH2o8k0UiTGxLZ2iknf0jORv
mYx9tJPqu6WZqOxDx1mVJXwDL3+QktqAMAnnq1fKzttavOubFh2bTdIr2YNIep3nlbVv6kqpiq3q
R/LFKyDiMUiJDArt8qWeEpE1NQnS/ZxPik3Lcg2tx//UivIlK84QZWjbndMAQNtSNF9pyccMemNv
P+Tcru8t9h8okjnfIvhMdKo8PTouXFK1t54Gs3W+awjQsVvodA+GbWM4GqG3ksVyQPQVNjHE42OV
SztNdcYvKDJ0+4arCsHTN2hZR/EbfgKcry1q44oTtnNzG4VA13RtzCseVO7aK7gRA9cBTdupVd2f
1NJHs3sy3BGOOrO5juFnkHNZfIkKkbRodW9tQFYw0VvrqMd6jrhO7d4TK5LuCEQ3G/XgYCMWjSOa
LhraMYiQW/qKKQi8mLAv91KRtHsWf8jia38KvX5HYqT7EoQ4wUdN3T4EVasc5LBOjm4f6zffU/HE
kPLxLfbjP4AOkz+c7GMHf5J0HXUsrH/v+Mnstb7xbkVWVfdsSjSZ6aGfIZc4NdDUiYpUAdkw6vym
xPDikUyWt52TNTfRXjTD4GmLaeSAARriNNHkyQ5kHi/ZNrp7iHXgq1bFj4gOYRBhYIymNXK/wwet
vBleE+0LqDXXKIFUofX6eLFskMWw482zlXTBMUPK+OzogXFk2yM7OcPYnZKi74+SHOTnRMsw9nHb
4BJVLhJPnWVfonzA67VkkyRoIncX1rWMA4Nc7mwn6yG6IrqMAFT7SHwi38ah1dxd1J7QDQY7yIgD
Gqho2+exweoHc+f+JTCQR270Vdv4bEp5mfxaEYNe+72svfW2jZY3uqdf8J5pV0Uw9FcXHyokqNN4
Uwx+gBIW+nF8myB8uPH4I6rs7f8wdh7LtULLlv0iIjAL1wW2N5KOvDqEzBHee76+BujW1akXr1Ed
ArcdG5MrM+eYPn5kL1SvG7g20aK1n6N7ekm/I0OeP6RE+yDxi7xcD0iUB5a6zVoezv4gdv3yDlaM
fwd9YCUWDyMDKmMC0kmLyUdBX6LaiXebXgOGgNlwgo063tYYqS80/hnoWn2x9akDhcwVwMio3GeN
AkgGeN94jaG1EJSP+1xI0YMv2ebVVFDTrkbwoeiR3On+sO/TYXoRBmMnRQkerIIrRZnyAmyAPL5E
NABugnLo9+ur1Dg51NqgHHNTGTxyicURRVDMUHXpDNZtDDn81vlZJSaAiOsu69w/K41ly7ryf275
3X3MVj4hH/D7Puu6qrLQoVHAczMcA6962WLl2ErdU4eB5XH05Qx8BYckg7dN3nJA6bEsQrSzN1Nb
4HO5LKpiQrQk9OKwLvpprTioE2MHkwdEcobJoGCZqHmI31MppvI02kmFgwVz6+R3n3VuXYfTOHs3
Ki1KQ0431v/H62aAUSUC9f/nvdfFfz7axEfgQCTk/LPu9yXr549ROR+z9KWZwvCBe67vFLGpH1Qf
bUWfa/eybfo7bQgld875m027iG+NqtivS+uLhGbft11mX3Rd2oMumq921yApbPP2uR/NytEGM3hv
A+kBQZH9JRRlm1vcDuCAu4GSqxE7AOXtsvibZMYNdJD4o4rqmMdO074sdvduonflhTz3SQbifkEo
UF1ypQq34ExnJxFydfndsG4lwPrPfgJLnqI1Xbl7okUG5+blHdaXrDv+LvbGaDrmUFOz/O+H/I+3
lsYEvZDqP6X0qALMXD7k9w3WxXSQ9xS/4qNnDZJ57sYAAyKsQ3F8kfoQCYlq3gpIjrepsdx9lYIO
AxFaP+tQ+mKplFp7k1TBxZQxLollUP8/i8s6nLqHS7RM1nW0YCobfNGogixbfzes+63rqlrOtmLA
FWBdbA0t30RgYbwunkjvV/VHhHDBLuT6VQkm5G99OT2ZJYP2emr8+3zOe49Wsf5O7WJomOaY3Vga
UJUYiNtl0vthX9BVC8Exomcf26qDntowQZa7+GDK0TVP5WqbMda9lWHtkjEge53qtURivcge+Xah
S87bek4MCCj6LMQbnqIvfpMan6XuH2USmQEkHHRNSZ0QSj8WZWuA7yPJQEGj+x4n++znefGpNfG7
JMhSc7ekgZ6uIV3vccMSoBZ0kJ7ZnA2Pfj00MM0ZQKxbRzMsT2GGFHDdmmPhefb7uXHWrXEaZnhe
wpRbt06tkV5rSbwlyztR8chv0rq6X7fFwiLnBGiJmDy6KVtZusY4CTEf6HN0s86tEzkLXmdVrg6/
q9Y53FBDL8bH5+dVv1tlMzN3MYUoZ11nNiG4SatBdwoc1P3d7/dz5CG7NKIwjv6ssu8c40qFEul+
TOySEpFP8URJlZNtdcpJRkeFZj1SdukMKmbdsE5GC2qQKy371JI0Vdvf1yi+9FnOJWS7/77NP7vo
ZoyGbH3z33frselwe3MqvZ/3XTf7acxH/LPnbEiSix2W8DTDRgi2vL001EgEUbD+88J1w89Hrl8w
zGR/awvx9LNOW7/B74dPdsIp6JudfGjC1vtff9Pv3v95X+UrC+A2/HyH5Sisc/982eXL/XyndcvP
h3ZldhMDdkUqvtNbSz4Vy27rDr6oSfOss+uWdTKth3+dFVYHumH4sKkIXaRu2BJtYKc2NpcmiSq3
xsAiiJCaBU3+rhfNBEOPnsZePhihP+9Mu/tLW+7kpYAV5eizVxOsI4WBH4UNH8weukOYtl915ttb
YqaTBcI0qtTIU4xpQdnan4aERXbcOVLNjRzQrACHb9nkGBvcraw6eWKcuUeE9yia3nZ6Lju4HtND
7Vc0F3ePSjDyZsj8IGIn115uzmaM/rKi64mEziYlu1UI9T0shrNE1XMqsEScQDCUS8GvkCg6JOh9
9+iIGabaySmSlLu6TaRbOWbIW+JndFv5J0Esgr3csmoYe2RSaXL5Wadg4uLMxZAdfl8VkMnzshrk
Er6p0u26AQ3aezujuKraHinnfN9U900qhtuBQKg1a1joOUPyYaZlBHhZzBcJHqUSkxUccrA9qDoT
skM7OiNSU2HTb6in114ZcQBbJlPq39UDOv6sOJnBoNP1z6QgW+yiMRu3agFrbF2XQ2DYzbiskTD9
v+u6mUACpKm6q3DRKyzdv8mWCTgKuzSr29YA15S2cHFGYpjbeZlEqVburcmcnHWRO4h2G0OjQDDU
/Kz6Xd8Y4jnSW+24rrKkSoVLNs7YhTbFZl23TjTVVykTwWxcd/lnA8Q8bWp+PnhdrasF9d2pyA/r
B6/r/HBwDLvVvHaqqVgvX3LdGCVyftINAITLKp20+tU0JW8IwviuKDcFguDbVlGiO2rm32NU+YdB
0S6AyNPziFnV7TqxZlj/YK307e+6dOpzTNwg8yeyFEtIGn0Nz+vumOiJfkuyX/95bRcZm7nwcT8K
2wYXLYtBm5/iMTTrpbX7WcYhqdrWRSpc+nzZHpa6elqC57ixbmab6KCfK2pFVSdubTuRbvToFCwL
WhT/ZzLq9WtH1vI4iXQZFqL3wf2Pxozf/cYEylE6c+td38iUCwPviugWw7vuWhaT93NGzWUU0Gvc
OlCRm5uizoI7QZLsTo2L+9IPxtO62zohJFMdbIHK/bq47qtAWff0is7x9VXrOhQVKZKE5MIYbnRt
ObBv01yzb+Fyz0dN694Cv4YSsqxXzazHSSp2/NhC+b/uBgHzQOU+vKx7EPndypGinaKZ86+YonYv
BbZxi1jUvMVBrNoooYWXwTibt+sGpQXuKZcUZ9bFdQPAFHGtUgJGnDckyLFhSylZ09w+4v6b9Pr5
d9+Q3ClmZo25S9Uq3loTHRPgLMO7EjWEhz1LstFMyGiu2Vb+VrM1yOHwW+5APUd3om3QhmoJ+YOR
fKilpZgKLV4m64TYZcYtCzdPdR6JNsoAOzwJsxB/IfX5gIf/M7cswtd7zlu8/PDWsOm/W6xVfMyh
j+scds0Z9etju6iEuqWFcZ1bJ8PaKLlMGNTSOLmuBF3b7WyVivcYA3wppofwp/Fq6fOWCbvrF1md
SbO0jGIX4cPvhBgZqcO6nK2qh15kz2IRHnWLkqZevgLeRCiPjFV/pFeA3aBBkhSAu3tcJ2rVjjMG
R/XC3/jvrJran1GiwsBocrCP6+a+n1GIrrMx2BmQ/0lMmQNwPkU7KHs/R8yasCBJ4IzElkEJcT2K
P5uBvZyWrMwO9gl2ByjMkC+IjTRpEhK77u/UiS8fWkRaVLsR+y9PV+4DfB2PRde/mBzWU4Qd2LZV
xFs4CXszLl21CW9T2CfuONlm/b2/R3udW/8BaljhRgQcKwmXtJPcqV6dBGLfYtR2NLSiPBgMEpIq
rh1J7naDMB5TfrWujyj0EXXI/MOcAkpNTG4BpJ8l3YtrRMyLKC1fOq7N5c9a5zKgDZsKLAjP3V45
NpAtgsqg0KWVkPiSdDz/c2CQKHPcDLsBoWgqriRlPvl+Em5VqH+KLJQ2mn4uhno8NqEx/Ew0EY1H
X12OXDa9ZYpaHZH8Vkc7r4COr7O5ZffKZp1drVfXuXWSmH5Ft5MNDWPpnS8WO5ZSqxDoEHT8rydW
aZv5IcoAASwa0eVnrpP1B/8udpkGWUbBN9NfNEzz0qO4Ho5i1Zyus+1MwivPzMn7/WfW8/R3cZ2z
lQF7KwS83LwLOIFMtKXt73eidyLcdUI/JUvv/XoerJNoWRwocWznqDmvq0pfx9whsIhGVluDfnU0
MKSe/7cvij+p0tS4j2o5GrBFNfYza3bqcEiAfCGS55gufIhKYGOwTtbFOIJCrETSd01IOZwwhmyd
uTF7XFGkeDyZVuFp2HS1xTg5QYa1bog/tSdbFaMYVfZ35H6+7HR8UMoFrEs8gm9sgeEcUvqJ0vlG
zXp0o8klK6rQgVFGoXQuw7NBL8wl8DuXenvjDFN2zRQeEbld6Z4NZfUkV63LLaOkhE5msay6A7iB
ZWg7y3eo79X9POAgZFh40prPbd3mW0ERhi72rseLpQm2UYsRpcgdqc+oj9Am6PHA5aYR3whVMdxJ
maSNL7XYwvTqFvY/eLr5URPpIS9L8ndYEkWNeK2GCs/CKd2CX4o2OkK/ou3OYVDLDg9HlMlhUXgN
goywOwN+pZ8kpqQryZReg5ikCloqFyhbtB2qxSO61ejCJUVBcdqdS3XA39hqvBJERWORa+zH78bk
wFi9jVUKr597+xxMSexGGGz5eSzDNcWiNFJIV/cy4Fstho6PaWbVf8c+imyZTip3nHVr58O6kcp2
36ohBwEOXSQMjrQI0Yo3g6AvZniyrSV1iREk8VjzZfLoXu4tigI7xjQOebLTpAkhsES/fzdIOyKK
2aX++EbwHG6sCf1+KRkJbCLadKyZ2FOgzbHAo9G+yQ8PcnvaJ9bdCAJpT8VTPtNMi3uGhQODnPNH
l6h00cx3AcBgK7BkvLY6AXMK1VMofbc+3jL1eFnOIDU22ksazn91Nrp5w4OyYpAtmf61ULvPKoOO
pHKJusrQY9Y0DdQbQxPHHDkWHgnRc5E0OOAa6MRQcHsp6QRNIAqfEzl1jXZBisBadka1ffZ5XnhQ
Xh18mfEHzSjhWHyWUdkRTIi5d+nKmSB66ZeukrZZ0Ph3E8T1ubI+yhRXvUAO3qde2rYWA8FB6b0l
AOwNLTzRK7fV7fBLgsPqFCPexMo4v9gVCQsSkIr018QiEa6RFh00hUyeHct3EBcsV5tSzw/7h0mx
thjh0j4S0oolCZlqKyMkKflMKqXbztXYeVOYllvJegqlPHf0OPM3dZqTn+nzrW5IxXkOecOhJTMY
KcpNMMYtaMrp0MnvjPxD157MftPV902CVWuNXxf5/I1hl69K24NnAZBkaZget/0THbkasKM4dHHx
zByiQcWd4a86NoapTjuNmROb4V4Xkuz0ILuMWDwBEqsETZJgvlLio0r28hj3FQtiqKx0e0ULdLZN
z4Hdv/tBVQN1Kr7i+WVWE+BrafhJc27mNeojFoqPPf2SVF2gpQ4nG2TqUttox87yyLWNU2eSMqMJ
2PDVb9I3IEyM13jQr8VI0T61z0Jlt0wZLppM9M89Pd70uA63ZXP25w4D2XzaYc9r4C6bh/vpA+ds
8tUPSd69KR2G8nI73YqYyL+bF1xvQSIQa3QKfYI7dA5ksqNnGLBhwDnh1kUHECx+7zlITl1iCixp
0qEcCbJCoVRuu+PYy15qkvDHUuCklds60/07vA3bDaWd2B0r89EYM0/LO24EEhjaNH3B4z71FJuC
d1O3kdM02TP9oogcW8bQYxLhl0T3plFjJLz4xNIZPW4aKX0C5n8HOs1ymufegEBXRQm6++FgRepX
ISVfWaR+NpWGWWANmV9mDEWGe5cP3bS1MooFkUIvu5XSRxROwYtCFnTMgP0NU3Evx9W1WhJV+bQU
Yv9qjYn1wsAXDmmVbXrhwL2rN6NkLHLn8qYPYycqDLIlS6NuFYyHQuGhkNEjZADvg/XCXdMI3Fg5
1Fl0Y9KI4ZRpcc2S4jvTzENVGe9NxMBrFLehlWaekNM9jSrkg/wWv5bBR1dvDccWN7MAVLVX0YG+
6bQYIs/QJ54h4UavSu3kSHo+er4mfVqQjUK/pxE90jYCUym1NY3dNNYP2LxRhs7EjizATp/JZIb5
Yz7KW4Gr99YKDfqH6VmJdE4zqXix5SI+9m4QWgtD7E+vhdDG06dpblMP/sxDWM+fxWg8q8V01xuu
mhnV1gjGywyaMzEgzzX4TyqGcSnAWFtFA2ewUKmoieaQ+D5t2sZuiCTPivC6f52i8s0O0gej7M6j
QU+jPDyFbbpv6MFJRs6JuG22INlA0/TnEHAgDW2A0epU95KSEbhUe1rN9QlVXk/3VVMMJHEnmHHw
oYEG4F0R6G9TO77hTZ05Zio9NhYgmzZSX5ss+RzA6WnV+Iq+7C9tu/TFaru5jw6dyB4mZORuKhd/
yg54eQSHqU/oqOZ43AtMxHYFZQB6/jRyR828owAJTK05BF13h6cRHoIW+fGhNf82ogFNwRMWj22s
3nMB8heAsiOJActLOQfblJ7VNr9LQPM4yjzoG2Hbu9GwD69ZA6AP2tChGPUW3n5Cs/xEe0SIjyZu
7CdMMYorumFa+Eyw6SpXZOmT2SEr3OqfctaeE3l46fhSDP2eI5owIH2mT3Ytnbjz3dNcVjpdZ3Lo
g6uCM32hq7s2HvZj4W+bfTPk24bDwk2CkT+1w9GhthcR/w+ggM3yGpGl2rf4qckNxmKjfU4KWJ+d
llBPybdDxNU7WP7fNMVCOaE/LR/rZ6Nrz6rd3nZW6uLncFe2wZueMW5EQoZ1w5C+mmjq4ZMWvUtp
BpcHgfXnzLlBRQBsfE7YUCsDEc24sTSZBuNuJxhnHGxGy0V2xXq0Jg6IZHJVXC7ds9GSVJ5Ta3Tg
8Nyk8dg4lQkRUBY0HGlZ8FAY6d+yHWsna9PBq+wOx0hEh3UoH3rZ/mNqBJFTCDk7D/qT1hBll53/
1rVcd3Onbg1g3mbTXzSyd5BTEg/EnSGlVEMrH5QovVMgd59hENLoFJBC08gd1r3GQTY5jFiezNzQ
lczrVNNG8G9ZTh8PmZfdNxmMqD6R5K2qwWxo6ugPBvCtD9ueBxyR5J39JY9dd1YAkTEa0/eW3z5I
YgK7aXdvooU0PkkRfS/dW93Y26AHKdpEeBTbie2lpAhqChwpjfFeLktcPARhlYjdKiAj0MlyRsY6
2Wdzbx0wmXw2I+A9PMG7vvxSWmLjaeDyLODrxNFZSAUOcwMMxZjTpYr+KNx+PNRJdDXh3zNH1TmI
im9MRkNHKB1lJe3RbyyMSvIPBXKdNdeoJBQcwfzIwp8zv3RBdTIIFoM2v/Y2RUP8RUBdXRAQPRFr
P1kULVw9WLwi1PFz0hkBJFY/Xi2bR40xeYnVLQ6DPM0NDKTiBo5q9ZyoFVfH4Br1LN/ofTYSjKeJ
IyxiMCOlbyOIvnvy2e1JLxZClj7CexuHR70YNoqqjwRWmGZEJmwHo7uVhrE8RFJyqwUE5HjS5qqe
7zQyU1U1DwS0Yb9DpK01RuaREHo0wuADvhXs1ISevVCpuAI4aaRvkn7vUZEcfEMbcQZuqVZesxKM
GYh74aR02+5nPai9BiKmPcRuPOuXurPpTe3+6tIRq+VzhDFrThIa4CO9d0m5Qcp4G/dCbOW8egWy
cOzyGeJzsSCa3yqBcfVoK4j1i/CxFCaRED1QFkkCp5ID4s4iAjNJC3pu7Wha0rGGNAc3NhD3GBOq
EP097kBA9sOEZ7uhboU2Paiyca5irsCQI5wITCWoSv7VTb/30hbicLYJFWMXGePbPB7pnHlM6Uh1
8AWpNpnCccJK/IoSg7aRmfG6gVapnZYUvP4sQeZbettc6CEvanOSlK2B4ZFj69K9KMS2B3C73KQK
Bw4qUqiJBurdQpfD/SPhxiZpJ9CBr32ofaiGNG19tQeWjIQUoiHD0zQFb0dEqNuc/YWEdoDABNvE
EP0KMX4bhTCSEu1bM9rcMUbS/TrUJO6bpBB18IKqfBdZsgpVzvQSXE4dyeYsMXX1nYTLXzyUy1Of
ULVWKdxPWBUlqvIHYF/m0SqDgFJTPDkp9OUFm4gcsaeqFPatZCd0uLTKOO5NpbeIA+LSBTXXQE9p
X2KlAkfdnqSIs62ohdOk5WOc5siRjCNgTG8uiJ+H1sbVlySFY6ThbsBxHGrnfDVoYS/F16TYn2U2
xx6NbCWnaXdn5sOr2QyfkET38zS5hqq8FWOkQ0seQPQivvDHWodPMuQudRC5FPd9Yt51jYUsI84u
vdVRQKlkCtn2a6y3ONpn2oPf/umEDKobhigOYjjuyKbvjWF+SXVxForBpRu0+DlRx6hl86Zk1NEX
+eCFkXyL4cij2uOKaXf5NginP6Gv9/QCmncUVDBwiX2YzfOLZf+xDIkmEXVh8WXt6LZtTIBNgAm+
LvBitfAmKLbYnDt93VFvCHdSmV/y9BFsnk2x099zTrp1GWqbMVYYifUKu6pRvpFUQ3OtYxMA7CTp
R+8C3uB2R89Jbm6GSn6R0pRSS6fu/BHm3uhjhpeCQavMzg369jOsaL3XtQPxRZOnBBiD6ehElYy+
hhs5ORBJ61CHU1yqIttVit7gY/BDSG3J9enNzStNcS0r/prM8CWkTjlNXeZKPWzA2Fangzk9FyJK
N766SwUF6RwdKhrUYGPgA1OI7iXJgyVDzcjfj/nXbKN2eSBQK6kVMq341Um7GBHpZCSP48jTW8fV
e1sOhBy90VImbCgPh5hE26YNQ/mr9PHISMLy2gbhVsNIZGtP46lM1I9UQrAbxpDfF95Q1X7SkfRI
QbzYSvSoOBVX/MaWTMaGNpfSMDTXfNraUICniXQ7/VyV5ycBdLYCWWCFEiGlqhU3aP9Sn1xIFH0V
fnqWTQmoeVziLOTrlJ6iZh8C2HBoWjKdulC/Bg3sVPqoGGa+CwrlzVSkvTmP5E9sunm08qsoQJ3C
6/6CN/NORD1sKzW8ziCHIfsmiYsbLBSC+aYOsXC9HXmacikiOMzfaYmh9bv/xt/y6ttYLEfcoxSM
zrPefLKV8TTVwEjgzOElr9U3fS3ec/4skCh3UWKrO2mxXA7L6ZzqMtT3KO+2UcQ4TSb2L8vhiWuU
NhCa6pfbobGpg2nH66iCdwHg2/CArdBjoqiShwPW7gkhqe8MlU/30Jc9PleW9kxu+8HMOqJNGlP1
mY4zrKuRTpzSxGaYyi3K1wh4uTZpsiXXW9W017zKhvpWKfRSZfRMkLD9U3DwnHzQ7qQ0IWUotJee
uqUSDL2H+8/CU7GDc6iLh2A29kpKgC4CTPm4OxEBQNpjDGupsFurTqPRGJIwCatbOwzuyr/ceH0q
PwPKyjHs71LBSM2o0dPEA7YoQn4Ja4waJrXAD2p4AECabunhuo3N/kxZAaGflF5FGrQeg8DzsJBb
J+1eeQ9y693smqdG5sRM9Ce8L+5VI/dEgE8hFsBQwDGSnY5NzdWCrIsO8X2jyS9dq39IZk9emU63
RsO7LpZJxsQ8/8050lBM9IequyYVHHBuALTBLfBm5dVfBq+WFJxnSIUgtc+Jaswk7prPshq3lSk9
pVgSO2aoDe5QEHjLOt0MPmcLUUyXFzZScSE7ukiPhd9+5AIJRdjNQClpf6q7ezMVJy0zGleVOmKq
nPZ7GUD1GEuSJxZ/3s5WNkjBsaKPi88wC/eAK451FG7lRP8KrZo8VU0VECdVrBSjnTqV18TAULSu
0kPZY5nayeWGrvD3RGloF1Vx6NajTZxQeI5b+t/8HHCwvuErnLrwxoxymoSHcy4p8J0MJXQQPfqD
9sdvkVD4/vecSw8qVkKjUYQPUvIGMzHXZ9WVAplurEG9TrDHPK1VPs2uPah2dF8MVNZRAH61/nKw
w/RtUvrnJEdXjdsC9KuC3xwN1ykZLkVMe54fvBNCvGOsGjpm0W/1cnrrykWXJ/MglzKbjsC5gD2u
0m1HbL5kKscdVbzQ0yZSs3KkYgCvkk0I32wdR4qkyc9Zip1Sof/JrEFQQZde52A4yxUIaTu/qNzC
hWnt2qKw3GwAcpe3m2iIXqK0Fu53pZefupZ++GVJr6Va3GXQGlsz4+Zi1Lgt6S14vNOcDxsf/3i6
nNBqK+UJndG9KvU0p6P8RWWxnwawhCHeoHEsk9Tr8p6zkZ7zWWieTE0VBleAFiQfXNlt5zHGKTFK
tnNgnlBQvhuiekvn+aaH80VZzbhwhTwbCbQ2qfPsvKAH0wp2ah275tDRcCzhFhXPV8RLR6i1867S
tY0O3oDnj4IfZepaKldXP8v9Hk8HKPq0gY9WB2SdH1Vq9p/RJHljkk9xNCI6zuL8oqVPnUg8DFRv
67B9CXtK4MspOE9YTNFYIm8DgxMF/cR1Tv0dGfEX32yvZG5vfED5jBLQoaWVssGF6JSK7L4N1dds
NAQDvZCwFj2VZUN5Ei0Pxjy6X1sFApmkDMnjcs9o7B5T7ZeyjT8Z/T6gAm0PYPPxVJ59D93Li16e
69J/JTygHyMkRPFJ1J8lCjm1gtlKN+nJxsrUPV1GpPXiSSNkqAL8IaVzYZbSlbHm85iR2507c4tf
du4VujEwph/tbTaDoplFmuzz+pIXEgUC3mBjJdIn415nQgshIt/aj7OEbjIDWYlJVjBawbGPBgaN
kBOo7UtuGevYFk/6bmoy5SilVLAqlAhUIkwGalYoI89QdtNkVwfkcZFTT3gwjYqW/ZGmBmi8mTS7
dfFnHRj6mOuySX3PRMIBiL9UeVa1mI2bWYGXweL+NL5YIgLGjYGFYY6TW9nToTCRpCNyejPIIyuC
/lNT66Q9v2c7KwSqnfDJ9AGxZ2jzNKd1s+uJ0OuBZ1hfk4CM2nv8hd+7Nl2UXTx9Zmk4CKW3d6b/
beLZ6U6p8k4fGc+ahna3WBYBPsfpq9QBVC00QntjUP76ucVFQ4Sd+f6HFovOJUVkeWADhK0BcZZz
fpPBbcmqjtGwhGyhdApNevh88zO01c++oX174ibsd/4BEjOAdDJWra0+2wnQb31bTtKlWj4uWiow
mkH71AD53rae4OeBPcxxlphzt5/i8ywbf7LypoxF78TpcJ8HVJ9TyzrUpSClad4kKmpy0/qqRx2I
f1DdTnp6Fy+lA1vKSBuO9UnIweA2tcYVYeMCj6rsiD9G7lVBNVLDbz2C64HLWjvkvcBQR2f0tteC
UACboLNDNiASKGYJEzXRTAiNQb2J9fKmjvuXMVuMFse43/la9j1Ec3NpIW0EpLdlnZGyFtg8YCeN
+oCmbexQfokm82IH32qjUZOt8UOzGHCWkZVze4zvs+HJ1yLoQhZjtDDQAgeJtTO2sBzGYnQtO2bs
bOqDQ011F0ey8pzY3K1hxzK6JcUyZvhDKdFJdGRfjF5cGWM/GHL23GRWupFqEdFoEbzAGEHCbqk7
1EyyS6MHt8Gl6dDEdojMIUmqzl3SnpteRayu8h+rS7V1ljCG1JNkh5Epr1JPGrWwrWwZ7zNK/mwg
Ven3FFdAqCBxp+I+tCNjOAnfJStPLTcxDAVFU/+gpAABZQ3kS1+UtFWRsNLLrySuYL/kwz6dyDMr
qW4fVHFos7ZzpoDCVDOTfDLN5L0jycfTppCcnKaHJi3CQxD3SwCtvupIXByylQG4k7G+lbOMwoqq
fxRL6cl/q8iwuEoiEbu254acJW2y9TFAGtgRjNz5BmdlXpDs7GR0J/21R1/n0qNSbuxch5I+UfYw
FseariLjF83dQL2MEwYyQrKrQygVhHfOWCfdXYVnutdgb7QA+U/k5S+BXrlpR95mhKihDKQ1iaXK
Q9xXED94IoSV8N2qi+RLO8jbjJjSmUyU09GMY7mQb+xSaDshd9UWQuRhrmLTMZJ8E6oYtswBD4cg
EM1pIN+eWDS4x8n4ZOQ0mcrtI1Uz/v98pvWHjKwfNfExLUirM26FUxsbWK/0W1gMUCSqPDq3JvXT
qiZpX2qjhCgWHmRqZ5u51XgYD80LiJ5Nri/xZ4E0bu4PesKdNI2Kp9yYtb2pFnQzi2I6imapCdW0
02C/QQ+fmdTEtSl+4mg3NiLktJAGgQC7IRHIhcYwy9CfsrTOXFPJfRfkSk4vJ6rXMnaxbMsBQC2X
5E068hHJxCWspbXuCiEWP4XqrIv4uTU4tr7SGvs4Smhg4rJH5vNUG/ziSucj0RORiQkMbmuUZAyr
f9ZtncbiJDuD+hxPQXEnk0LhjModn39lEyYNuO+mZrjHZyvltMVopKfqTJRlUuvZGFZZuHHQ7wUD
d+yFMyxWO5HvKBZrMGK2dn8pQsxb0Mq+y4Zo/2Sqv+nj6VkbUF32Zv/Y+Gg9aQOqdzlGNNyi25sx
mtlJ+ha4BJHWCT5Kzeg80+qOATVUEoe2ChglmEibG+UX/GYO0RTf9nInYT5toYDpLWw3coQJVUk/
rUqGTsVspMNhM+dM1n1wa1xIqP7Li5habjdjrh4AlRQzYYXOOSdK5WsM9HdZ/e7H+Qv0DOYWgML1
6nZuDBkyjk8e2n8HvsWrhWps5RQFBSVD6DUNIhPyHtLQXwdqzAYuPnHYb5pQerVrYW06pcZwLUqK
C5U/c5POFu54gpoOZS9XVoh0GOcg7iViZVy7A+wjXJgYicdj+xBr/nQ0fJnaBkMfkdOSYwbFuJVg
wdOHfN9KqbytrVsYFwSG8vTUj8p+bmSywmP92PZURIyhddUgb9xxsBUCxXTm2weXsGlfU4MSmfat
9tGtxWifQTBPxb4faTViONCNFKBDWyJm39foxm8C/EikAjNrzJ28oZG+6qJ/1QJ8vdL/w9h57cit
ZOn6VTZ0fdhDbw6m+yJ9Vtrykm6IklSiN0FPPv35GKWtktQ9gwMUCIZhpClmMGKt3/inpAVbabbf
epeAfhkTggdd+dAQFMDvzUP3N7cJfhiPnc/2MEa9YQ1B50WZ2WuhMx4GB+uCLI5vFbNEPd8aueWm
slgUQFFWWseez5k18esyf1WN/kvTqaxY7H6nMfdsZ9Htvki/gN3AvRL1U/K97Ix1p7rjE8XcVWFM
+MVKtyESuIANV4kS7zIVQ+fKN66i9uKboubeNsQq4EtejKUHPJAkuCY8ax02fX8u3bUBenblDiZu
G+3LOBYXnrAxq2BjYZbQ56oiBwdSbsZ4Juw27DswbQMgP5XfYkhWbBXie131/GUoCL2GhRVxRuAk
DYr2ktswc5WvxNr7z0qwI/uqIu1knruaNNs05F8dZ9ZmMdkaVTXAuo7/iqZO28Cb6ks0HyyibxlI
2htZZacCKyMiD2Vi82nr2YLGH3YZ8EcwuTpzKcbqruKh4l9146oUzMN+qT3EbRRzH6jPNfISK03X
nWVg7Fzbtlbm5D0HUWjCciOmXdRZv658NjJZDw8iXlRDIfZiqB86p5y2emxE665KzwOQMXLHZOeM
KhVbfjwYG7ttgo7wQK6WTBxLOOZYWPrIVBAdXhtV3Z670r1Lc77QfEoXWalV58ZrSjy8Ny4PfbdE
k6UhvYHq2KXyR4L8hBmbcPjStxoq4g5p+bjVngwbZGFZfy4FSi4wulgKZWuvci4ZGbFVOZn1kkXr
2oc62JFiRTNnNtroX+NqXPl212BfeJNU7bBB+Bvkon/2puAU2OxV2JZtEr0Ml72SEI/R+hsN/wEW
OcMrUy7iUY571YzqVrQJYRg7eEpH8p8mz6UABelKGb8P+AfHvqGdI8voVk2eBRslxRlBaO53xwKj
mTVPQ9P5CxMZ5KUzqkunHpmfjembObi7ysAmO/7u2NygU5Z+FQPcWtVpWPspmBjlY3DojfKxSgBT
NNxcev0Aj+PgVSB8Aj9c+1GFikerLxzP/DozTliIo05Se7qx9HXnqIO8Tsm/rLvA3ntAfm4gKj5q
s814UCpk2wu+AMf8VqeQLeERFQRfN4PvImoTpw+eTZ5ad/AoQgvkxi7GS2eQPbBM/1N4BYHCrLL0
+2nd6kD3u+o0tkm6BZaxHzv/gl0I1BdiEYk2ANVxGDMYx+cst16raTiZZnthlYpscXhIfHpwdyoA
gupNYrbc3fPqjDzKxY5Dk+VsnRE5MXbCavbagA96Ntwr46SdWrBAOjjgTRHtsoolbuMZr3pitIvc
rp+VopmIcyU8DPjedJiZAtBT5YaHhlwaMbcX3Wyao4ZZbBy640ZpGm9VT8XSM0Pulug2RZlhGTDX
F9UWWaU9mEke5Ymqw+8vP6c2dmL+YOA4rbwGVvuSmMmXpgon7n592wv+L2aEeSF+6xt7qj8HBkHI
OJ7p9DEZNAOPJ71wg6WJRBkRBjK2Fl9zV3UbgE/MsDdxEz/y/79zvlRl5a0C4gWEaQn61566UHq2
VVbwOtTDXa07r2XaPLtjfU8Wwl/qsYJOvoNxloeilPDZDpjajN4hj6rgGmybQLKxPHAXbTYJtvwq
WWfHNw4IpX3R/N5dihyc2JzNyhvo+ezU0hW2O/tusBF/uBmNcevwC8qDYpsxcfu28tFoo++Im+VE
nsWwLVRgbdDfw+o1d+pnfKaIRufFRZgbzefJyZyOurK3y8wO9eP8i564YNOHdetGQOpUs8SXAd5p
OdvPKCMAO1/75uivJDTddTh5pwFI2irXkEYAeh0JFUyvF94M1qQt4ig8lYWCa6WRHW3Yakkusm0z
Wuoa2JzF6qJftrm91fohQG2sFFiwiDudgVFY4+efmDcVm9IARifujiHEa080zPDbsYxfw0LMolPN
3sgVPjeunKZNFIflLZuw2QNt7J+0KfQORDaWQ433uGtF2npw8oewrK5GixEEMtW8jWjVZ2BdXaLl
8L2tk52wFRKky5fRqGJcZSRHNPVugX8j+jeUZKwGkhgD5k4gp7aiUcp1X16aSdUOedZt+lwJViJh
UVbWuyLXWLcSE47yiP/ekK/dcDpFGROQH4p8rZbNTeBi3B6o2C6AONI8pV57qQJdufuYDtW66mqW
AE1wVTQW/X1efAtI6IkYM0ovUKKVMuovdiMuptrsMi8d143GejdtEpt4kAFZKEWRxe+vTWB8Kc1D
YDBr4hPokA777oFxKEwLmnvnveKR8kLwyxTuExmU7YANHJyWg8GmNAxYRgyBfoGwcgl79RL1LWgP
bV8GabbRCA/YmX0ddG+G8rAcLQVGiiNY17LSn+shegBhyXIUHSqr6SBq5PY5n4x734jvTOaUjeu0
26Satl6p3fg8ySGLLtuCBBnWlOs4JhqJY2ccVQtdDMYKGCUlN2CxU4KLqTOi5nC5oyLcjp22cZqG
VQnBRg/PgkWppEdzqL75cfctqclVxNNCE3epaFt+NFD+/OKjHtrfosF6bbsCvX59ZahpuUX8nnzZ
iLCCYNduh18IyZKwL/OK4JlyMYrpIbScp9gZdqpu7EXIUlVp9CPyO9A9TDA6LQ9Eq3bbxfG7Zipr
oZY8MJCG6DxzYwmesGr/pcqRDUy+mIaJD1uyJ6h7aztE4tKmeJ58b1WNk7kNG+3Rw4dVCO9T2M6I
+Cg8Kj1ACoB2uEBkw9HK8D0tdALcmfuoouLW+sUFwaMO5FV3LzpiMU0AGbZw7BPEMQzt/PIug8iw
8KbxmLfeKposXJToQsbkaKCTQprV3VhudWdY2UtV41WmqA5a+wDS1O7BMwkvGx60Asu97xuNBZu1
YsolA41GAjBc8zHBoBO6CfJillG95Gq7UkCpClxDh0i/2JqDZyi6gTEx97b0d/Mjj7zA85Qn1sIM
c7jpUH18Yd0Koz5b1eAuyTWy7ca0bqEI45q2dr3OwfT0LsjHoTnoLdnggHRKpXxFyQGrR2Kri75C
QRJcqu7wr+3Jl6epxr7U2ROCZ26MtJLn2rRttfYpUwmBoYo0M9K3CsTu2rNZlLBQ7GGrzGlA9KQi
ZCfUYCQ4wOrXrz8LV9u0lXlsHQc9lBJnyIQ5G0ELpyCg2TanvjSbk1ZE7YkAxERar1d2wEf6Ra2U
wz6rzfIuNpXkjm31fC4rihr+IzpFPDZtHy1IPwy0ZWWp9fZHMx2VoVtjaygusgo4AHkIy/z0Pkjc
BzHzuDusraku74jDiDvgYveliniHrDKwdz0LT929dZh7pRiYbni34ep9IALpsPR7XdnLfoCth9tB
YF8/jyoPcEt2IYRK0ta8M1lX23WzBGFnIePyd10auUsNUZ+L7IF21wjaJSagbSX9xRy6Hwf2dreu
mfc3f9SbrA2Q0ulJaP3dXxM2KhbmkTypfn6vTrFWOwcgjOSgsj4tRqynQuvKXmRT6sK/xnh6Pggf
4FRR9s2NLNpekcwecNM6GuL2wauC9KALYol50Lc8ORr3Fg+EZQr9plnmznDqVSZfeelYefUyAKy3
l8U49eItxAZz9TZw4PdHvAoJms0vW6WoziXaW1f5Uq5XPpN1MU/ylfoIy8bJdwMCEnTvW5Ht2E4r
S1mMYJ6eek9/zITC+1DViyG0+l6Oo3EloYxKHOVAVg6oT+Sev5GtTWwtRzC9sGrS4lYerFRUm6Ti
p4VUVhguW7tA66LP6qVsBtFc3PKC0a7Cg5lZfO6TRVMI6oqk1vs4ST0O7AfyLUEKfdM0RnQhxB5u
in5Ir6TgZ+RAWd4iUeesiiDq7hIkNVc1qgr3YyXspQ/75oG1V7UMejt9aoi+8buz+udwQs/OSS3n
Yz5Y+SJV2uKzWZWvmMpCl6zyZ7eLs69DmUMbjI1v+QSQPXWL783AiiIjp0KGo1h2asnEMalXf2BF
s6iORKuA5Gao0Jh2DPwAa2KWOx29p2Ibkgt5JRFxMJpJfEsr59YB4f8l6uNPbh5WLyp7AlZvtfdJ
J3e7SOJ03ERlgDWKp4lbzOTR1UwdpqDZcFnWBUkJpXJSWPx0QtzKBi3QHCYJv1zLomyoIoJDcZAq
LHcY6q1fGQxrG4jZShabeYDC0d11N7go6v18DbyeC+DT5NGsXhThcqocdaMYGirEcx85vkdOcDsI
q3t7q7Ihr/12m9fktGQXOf6gqOD8u5B8fyHAs8FI301dgl0kKdALbkHZrhVWjCVoGZ74mSnrRhni
e0QMomWlWc3nLFXOulX2ATni28n1w+8is14AeHvPva27WCA30GZ7JyWq4omDkhfGwdF7d8PmteP3
n+nkxY3uY+93H60CKZfQWsMe4B80JdNt7pT2p8HWi2UQ9NOdp0XFxrMz5HayursB3e9ucW32L9ia
1itDJOoTiMIYwaTwKtTkLp90/WyUGUILht2TmiAX2CahOHPjkCgKiuScsHXaGmgtnJLETLetQCUl
zUlwZUk/nhLLaLZGDqogN0n+t6aWnbR21Lco2wQnzdPtLT8U55gkEAEKJlx+ZTc5oJNtCbV/Z1hx
eMtqhCWd5thfg/QGXQn7W8M+fFE3wXgnu0bWpBCV+bvr0NV/dDWgOd+peHxvu8Zi9m2Te9BT8RHv
s23vo22K2jLhDFlHwHPbibIP1z12oauyUsn6+f1tptc4K8f+tNajqb+VB+xlnaWBnMRGFrW5n9bB
xA2M0tqWTG0Yd8fEslH1CfZ6JIa368KYoLKr+9UNSfBvE25+CFUR6Qfrf21KD9kbeErsBt1dgYsK
GMseMjC8hFsDVeEVoJ1hLev6wvVvWd2D0Udxk5wQ/WSd0xurfkSeSZb60M/OSJTtZEkOBD/N28W4
5wFnZgx5sEzLx7iZ39B7HXjOilSure/bn/3If6x0pO0usqr03BxJt2pXVFioD2narFS9B11BAKXZ
KLHJ/w47yHANGxE+pjIlxLL0+uLwWAAIMFcSm0yWb+VaVAjwEcd96ymLCOcTapoP70PIhsIKmotN
Sh3NaRcZmL6+aP6o7mTgPldS3gQ35v9QGVi2ulM0QvzyQtlRHmQDPFTSwfPF01QCH088ex/MG1AR
Vsa5I/5zCTIBrAXVwM9EDWuSPFZx1UuEKqwJPk7RknA0nPw11wvvNgog3niCeLqszxzvHrkP9d6b
l7tCQItRwpb+eXEoSlShrBG3aX/MxVrWtyE7or4tn8niOIgTDdirxqQuMwvLWS3slUPtcDct5Gkz
4lyaDx1S5pZykFVVnNAqy2+nsva9vfMgrqWZ8v2Peln8o87SXW2fiWTdu8RQ8b0aD6E+/jioan0b
tXzWyQQvnoWO9VGLIR+oZVJ+Jmn3zTJL+0Vx8qdG05q9aRvm1tXicO1lBqofaMA/mYVG+gyGR667
zKeBhi5TlUbPOF5iasyECSpDWdfGeHBR2fLH2FiBCmf+y4fzKET2OpaIera1/jGwahUEaeGyY++V
m/55p2sdsqIqqfuF2hvBzs9yttYN1C5Xz15KT/uEP7lyh2B2cch1ZAYjZwKQMLQbkZXpc6eSRBuV
VNsoULg+2/6SAbJ1+9xVQXmjiSrdqBDE9kUbZE/uOO4JRuYvWm8UsJ58/5CFXXznm8F3+XKT7vIf
FENxcYqsO/sBWYZhvmB+HyAoyWnFYANzOzC3yEl+iZEkPcmDkQ/tSZgt8FrLReJAYZcuAEieDD0y
h4XsA5dzPgWmDQfOPPwo/hxCds/K8jnL0mL3PnRqAAs2la5ZtwJqwDBMe3RbvLMs5QkENKdD9l4W
4woUC/DUfe/WZ4eEYLOviYCADlOjZSGU6nnsyKvGuSk+ORN562hI65cizZ6BefRfsWg+taxHX+vO
hpKVBzjYF9OicKEJLBQ28nM42gvgt2QDCBk3MGe6fQZPvIGnPIvLFY5AYU7XykWEtfRWFt8bklTJ
8EEGZ9kR7r5ET0qHjbiBIPXRtUPhbeoSiG8/2PU+NNobWZIH2cWa+8mimNlFZh8QL2uc22hQlX3u
wuvKYKmzS+8QUdAhX62iuVn2qRRfXaYpMdHKsujDY/UrW3rl5u0SXUuXlR5Yl7fO/J/OGs4SVmU5
txCGGOTna7xd3/tZxZ3Fa9RACg5D2fSbZQMO+y5IsvzOn7cckVqB1flZ59Zts0oIgQHdQRIO5op+
rVTXPQo9ro5wWZ7ZE1sPKrQq9Mbsa1k7SMrG4MkdbsSjbLRQtV+BAyl3aglOsOmMcps74F3Txgge
I79w1mWHOIIeD/CooHdintNBdRsy+2FKQdl4RaC8bsiv+a95x5LUqBrrIWOsNQDZ5DhYRrgq4xQC
EUiBe6KZ64GxroZlWPdT5RM4dXR2mJDs2Jsj6m6YTbyQrY5BpnNsHP9Ieh6B0ShKz2VtV2cHxBop
9Cr6Ipzspspj66kySgdORYAcyJRFz6VCAGHu4Px+JbnUmqC6G34BL/J2pc2MtSzHWr+SWyLi7oj0
oU9hKCHgGd3Gvo9ulNYUpEhSZ9uPtn6IeUYAh8laMtpxcWR+a7Zjpjpnk+9n7SSJcVuk2N9FquI8
DLNkEXq8CyFMd1u3/jQustmDoXVG7USqMyVwierWXJWD4D+V8+GtX1OZBd4Wyo8rZEszjjgk96aP
BSHkdnLcaxCJ7Z1ttOF9aaNZESH0tpZFeaCD6djtHSv7mQWE8NB7B1lHB80kHEgEpN/7XmviTNsF
BztPq1Mf9tk6ydLmSY/ir/JfrRnfI6sPv8XcqwTTR4wu5mtcpIoO5nxN6hBTqGKzfpqMOX3Q+69m
/nZN7qXaQnezH9cIG1xKkuYHKFXeQWtG70DKk/xWr5OQEHEebBKeDRVu2DTlsunPUxbBxkppo006
iKzFpMCEx4er7qLm06PyjI/6GCDCsLBUl2M+V7wfmjTCABjU68MEkXbdDjiu19FgHItcT9aRFSvP
kOQvPXfhNyvqrmbdG8/wFnLS4vW/dfWz9iKXrmY4XEsv+tH1j1HNScVjvRAJYcQXvcqNR9Wvyoeg
+6UQdS9aZ+tvLZr3S8uf15Re2W/rygeEMokOZ/FaHXjGwvgnIaqaa3maaAgCRPOh9GIUJt2Lim7X
oUrm/Zo8zdGgVfBU/b1WllGGr24mg5C1Nyo3uRUcoIyY25RU8Q1ZeeVG1kN8J3gqK7VscNFFnnuT
9PPyhezV2lpr7WSHWtbKU3kQrkWuzGnjRYlyxo/+smXUgs+tV4WHkXn+GvDT2KUDgTktE/nVz7X8
Ks9YhT41JFNv3usHP9B2rkHiXl76e1/Qpj/6Nmj3LtA4aJEddoOTPFgIfXIfZebaERnaJU0L91ue
vvepR9Idf/aRzbZqIdbSYSwTATMMHhTE3w953qjEp+dTXQHxJc/koQ54dgFPChfvdZ3ujuL0Xk7s
KdnEGTpm8mIojig1/TEO4UqSNHVtM1255Mh+GYOFk7PMx0EFX1PC1UKur/OiK0IG+TVQw/wq0tGB
I+4bK2/Us18bdk2HgN97bWkYzopMq7GSF8oD0sr5td5Vc09ZUffgw2yWHFt4GhlOM88T6cYTZghi
IYtQmYptbaC0JIu6CWVUgat5lMXIjlY8IPWH0tP1a5KZD7K6j9BubUw85OIxH59rjVQvWwhnL1sV
S73gpDndYpRt3tf59Da0l5rtoY/bEj0lLiLjMa7RFWI/Or8tLUVNsLAU49zjq/Ss+ziT/Pu7Ned3
yzIs3JBJGp7f360cMuHdZjUCzQKW/lYqoWc8LjZNEYCLnsXS39TRZz3196KoQ5hoHhAa2SobpiFl
ZpflVM0/pVqa72RpzMSBqRKKT6qtvZi1LrTAKLqi7TasauLZ66F2RqBMYbb0ESo4FyyFsE7yLdIP
FfJZsvfbhY4Rgp0W7uzrEV0tpY6u4M0Cthb9bYL/xREB+UOrDO6zqvPyozfAOvK8q+iSx3quzj14
NlVCOr1pE/d5aIx4SSA+OsrWxo7xxBiTp0ADPd2YWOwMveI+V5DGNnkVDxt5la73hCPbOD57Suo9
TfFRvqSrdOoRpVcygPNL+XFMIrfKla0sjsn4acJ3Fg2runyoA38tX9JryI1pE87XbZfqTyassSRy
T01qkPFQVcjFGFmdcMp2Tr2wyL3Emu2DCzXvxzE1kRv62TwoYBjeL5mmaWQSRWLf4tFqWLBOwu4+
CNvuHqMlQocp4FA/oIjkDQYy/fjy3kNr/cc+NtKT7I/rSb01OoiWsljNA85Z3HkseU1fZdYSTRFv
6xnWtmnH6jLk8O1ZAAC1rxR+rSoima1hB9/C2zbsim94OGXgBIPZa8CEbTs1LkT/Pn607PqLZyj5
t8TXgb/Y4qOhW2LdoEx4JBppn8pJE3ggec7nWBEr2VW45Pn0XnXvphRvuFGNeJJYVX83lV63kK9n
Q1JMO1u8+CVQRUUMLMaUxDrUkCrXRWS7zwAHTrJrE+ufOleFg6jbGm+KiI78DIXfi6XDPurvz5Cw
h3r7DEXGmkp+hgrW0GOUiy/Ad7uNLxJzk6rJtAMckK10hD0eZbGrknylh6r+aDb1j9bJC4xfimqi
ix1Jo2wD25k8iaHETyo+6St1VKszYPh+L7Sk3iGbjI6oEqUrB928j+PYPQOBNr+79aFOlem1EUwT
iJDHEMq5evL86lwTzyxaBBd6I3/pMxFu0cvKkL9L+/JIZA7LqPnsj2KLyDM2w2azZB9AbyH6EXYE
NtB+k9nnVDPW/qBER9JG7jIl7rqW9cLVwQJBdM6PhlWsi6bHMiJoucLwIoxfvMF9G6DfG46Jq5Y2
2+s5jno0TbCgc0nEASieohrfGrsq1NZV1aFIMDfILrLV6/TiQAIBFf2YBBVKYJu0CqyTSXzzZM8H
WQzT3j5MmEvKkqyXPbSM/BFJHwdl6jyG+j5f2xd4HIVWtglxvVlKAXaYro8lQv/3UQBgstbAWUgh
dGeqH23PTe5Jp4dv9WXqLFtNrz+jtgHbvPuG2jjPMOAvt0Fp+rsA6aCtG6b5fdKT5GgUtftm9OoS
Aej2RUW1aYWMo3ZGOhUHtDaNNoNQ6qdK1R6DKumR1MEoa8y9ZyvGQyXWnOTYlqLHA8QYUe0fgyt7
DMjYeXALrbw/Gnpj31rzwdTBLVrF7RhH9qwo1p6AYB7g/4G1rMyk2usTy4r3/m1dRxu1Ycsm6+Rl
XQgKf4zabCuLskGNqldk662b924OSCqnLrIL5E37NhV+fXE7ZfneAWUZlmbx+PV9mNpwxLaZIPXJ
i2RD20bDKklDH8oFA8k6rckHzK6jbC+LXeHbmzwqQUOoeON4gfXssqU79B4gAFmsxzFco1Sj7mTR
SYrHhnTXFTKVfw9DfVM3rfVcjgEENu9OG2LzROoCCf5A/Q4MS93GVcmWRtbJQxTl9RHOFbRl+qpT
YWz8qSr3TZd/AgsM9dzz9ZWmuvFdP+bW1dS/tMQWIM5gV7FHxgzK69xYVEVyp5qRulLJDq1l3VuD
X34yRl07yBJSitbVy7/I7rImsjR1z6L113HitFBBRTTKunK6DiJpU38K4FC9jcHmAri2mD5BfnGX
lUdmOib1r80TUITe6/17yfffSnKuGlC5eG/rfiv9vE5Ocj97yuvIOfX3ek+uep4Af/Z8e725bRbc
+Q/XeUMA+jHo90E/JieYjcnJSvy7Nhu7HXIsyem9Xp691YmBhFkPsoHu79V5xUy/kOV66r6mAcB8
/BlOfmYVJ3kmD7UY0VTR0xYDsb8bfE2Nhl/KphPtCjXIbuIeH8q3Yd5H6GplXGvxrN03jy8PciwW
Bd3iw1//9a///jr83+C1uBbpGBT5X7AVrwV6WvU/P9jah7/Kt+r9t39+cEA3erZnurqhqpBILc2m
/evLXZQH9Nb+T642oR8PpfdVjXXL/jz4A3yFeevVrSrRqI8WuO7HEQIa53KzRlzMGy66ncAUB3rx
yZ+XzOG8jM7mBTU0sweP0N9NItfaud51PGCA18ou8uBmwl3mFXhfsVCi3mOhgklAugnixDxXk2W8
HbJJO5tMrTfkhvmuUUsyz6Dyy62iBe3ivZ9sIOeGgWYRIZlcRgRFrXwncrc/WXk2nOSZ8fNs7oFy
Ss4yDtxpyNbk5Ovavona4raMgNL65vhLycvVvRV64+Z//+Yt789v3jEN2zZdzzJcRzdc9/dvPrJG
cHxB5HyrsHE92XpWnPtWTc+4W8znsLdr8htzjVhbI85kwDYGpEPmw4/quPKQDRS1f1JIbq4yU7UQ
vBnqWy9yKiQUqBt82wJOqnYhrL6/y2VbfRVp1eI+Ez4J4PqXiGz4k6o/pUnTPhqQpu4SsNyy1m2b
+KT5UAxlMdVIqgyGgnj+fI0F92AdpHUFeb+1nsBapMvJydODbM2L5Jfxh/KX8RVD3fdtBdHS13A9
9f0GsY66OxF9/t+/aM/4ty/a1lTuc8d0NShfpvn7F926ucuCNchfiYj06MXw/clvOMg8vlQLKQuI
fajlye/4vbkvkEWt8/zmrV9YtzCF0RG9Cc2pOhLWgQ+bcMNl9thimjlXdu6MH5anvm/Op47+o1dp
2a+dYN0lgtLbo1llrDu3mV6aZjHWxMMnDGI2aqa3+zYz3QfL166yPWOXQ8RcL2Fy+va5Qt54WXfu
9OLXycNAjPmBOeCPAVPgB3eqZwA0XA4puqWTNVw7xwmPbV+eZAmRwPH6o7674vOMAl9X5v6iM1B+
BOZirHzzvQuXNmb+dqmumNVqYn2yK2JQHiHSIUjYR8Od6ouHcdA0DN46YkluM3+WQPnoOOuxtdRP
Kur/O8BC9lvRHqNzDof13nAxCYoKK8Mwlav/06jz5ZWBFoK8Nf7rt+mvltPh16IcqygImz+K/9q+
FueX7LX+7/mqn71+v+ZfD0XG3//a5RR9rYoaJMGfvX4bl1f/8e5WL83Lb4V13kTNeNu+VuPda92m
zd/T+Nzz/7fxr1c5ysNYvv7zwwv6WYRZMWeNvjYffjTN0z7OCKr+y69ofoUfzfN38c8PJzZk819Z
Rv/huteXuvnnB8V1/6GxnuE3ZTpQy3mOfPirf5VNnvYP2zQtA4GVD3/lqJ+F//xgWP/gGYOjkm3x
6p7uOR/+qiHqzE3qPzTHczTP002y4Y7lfvj7w/94hr391/7zM01Hb++3n7xlepblefM7sw2UVFSL
D/vrUw3Yi7DI2WOmiEnYzuubz61pn9m6e3A9Bv/GBf/lKbCmsiFxgdXk+wBmCJDEUN1xS87EgxjG
7nhNKqM5eN508fym2NtK+QJ1iNS31r4Os5gFUQ6Q7FmCJlnQf+8Ktij1WF5SBzqOEyTTpkZLcUGM
YAQYgExbuw6V7mzEH9WxAOeOwsU01O5KrYA+9KEJ/NYAsAuVZCDOaPZZerCuLSKOoEPrz5kAyji0
woEKQTZs6hdh+zUIjXDZuOa9TTp0WUVQb6AfJggdpZte9addBtx+aMtk66kVjl9upOxsrfAuMSqQ
CLPipxwTOPHwDzsnipVcBwuUqTl19TbC7QIZJnUkrhh8VSrNuzGzxniY8Tw7oCqfgBfw2y+68ExC
JVo1LHNWzgBtIHYmSAxdh1YMC2szQ4IVeF6pExfHzab2StZOTqDuoB22qwoS7NYjJLQmV4IgUpss
ojFtTnqCsMy87LaS7sQkSfY9AXHhR/0VgcZ7/DjQMIyT5N5Vvwxdse/CvHut4ng51f6n3mxVUC3T
sFQ0AC1jLLSVQCoqiqYNGzJ0YAY3WyF+9pT7SOjr2vgAoHPckiRmIHCIQhkhY6BgsyJBeXD7frhO
Dv9QlE5mwRDEYSYxgkoBVAo2B6olAxtYba2jonoxwoKnIL3HJjxbxeQdhuguw6HNxTDuhsgxNDQG
jDNhIRHgJaseVt1q9OJZ9VbxdmOVoJCsV1sX8wgw09rNmNohIqnBLKKMYH1oxYdmPqjYnL4d6jBK
finKVtlPdvlPRdngw4jZDsDmZEmBkAKdEEnnKm7bAurHb68hxytlizydMtPbiMC+++NtmLHbwEJr
n8FrZjfv7+L9rVjc1Qu/EZDl50/wP749ea1sNRNDW7voMi7kFe8NshhAnyveWn55f289lenJslEs
Aes1kin+2fGX0/c3AYZxraBRshxYhS1Dt1CP8lBrUCogmTVLux/VYx/MtKwu81b46zU3MACTjREM
Dznw9qRLfjmg/pYcHT2lDrmjZZDy+PTmuqFns4ifsCP6T/IaWdu6ZMgMV4d5GJg3Vl8/V2parAUu
PAjnsdjbYc8WKuIUAdFfQyNz2f1lytFveuUoz4wwc9eTrxIMwC3rkDrDTe/1076K9X7dQKPPMTla
qNrOzibjCPzUgFPPASkJ/QhjMtCNcsUD6tlyVGMr23XYfzun7o4+Ga9Drlh81bYebLqyN49BYJtH
edakrCDYH98RNPNALyx8hRtr0mPrGORKt/RBCa7e65ywXRstouFkRK3jWP0/5s5rO25k27JfhDMA
BALmNRPpM0lKtOILBiWW4D0QMF9/J6jTJYlSS+OOfumHYolkMg1MmL3Xmiv40ngY3LNU7OOBAkuV
F/YpGgAKG1Fa0p7muM9jhNIgqdzmHAk82ck2SMhbrVqJqzdzKfksj3r7otuZ8e1fwo2w7gzpE1Sg
ksEzexkC7AcC+sQKEHlxnJ1+b7JSP7Um/+Eg3hO1veqMkK24VXwBgojCGVAWLlejutBrfiiqzt41
9ZBv25qWDaAMc6P3OnrhuRzPDr7884SBZefl5R2IypGOGl/GxGwXzZC3kcsjzOZmULM45Yz0x0FG
V9FNDELG1wLAnboq5WGMy0M0FRGVS74ojH7HNiUDZsRwmgmQjK3Ac0x1eaPiBmr5YocUxbONbv08
Bzt9wCSGB6dZrAjzWZuM+Uy3bT63SZ4e5io4RjM/evv5PIT1agln2r59myxX/tu/PtcWvDK3PE/Z
gWJ2REsWbJeoOQWFN7D2Bet4jcVYHSqqeGvdbbZGzH5DoQw5Bx7vJJyxBSos9LK7VVazIhLGOk/j
bBymfMCv39mVL71UbIqKgqDQQnRlQj68XViN0Eakk1m+arCnoAgpyXKh6r9qrYlQleVbS2vb7WSh
/kG2kV86ko79wSmXdI52TdRmuIqT8EMW5jcNy65N6biBX6bge+EWdXA1quzQpxNGTq31VvDvjGtH
5rtSiOwx1opsL4KEDW9kLFFFBX6WBM0sOmJA2guZ3lp+OAXJsA6bQW3nodI3NeIBjAnLYwash8e3
f3374ffv3/6Qgn7030e+e/jbtyanB394f/320g6EvlUVx/b67Zff/+CHp/72zyLP8ASbKG6/v5O3
13t7eWzcvD1kvtU6tOMamMO/b+KHxzdFaywO13Ad6gYgHo028vHti7uQ/r9/myK3OL772dtvewV2
nMCmLHN3pmaYC8CX6lroXIke1deUjZsySLjh7M91EX7uIPH6el5/tmfnGU8Z5fQkQeGh4mwHmxdH
8WbkuB6y0eYGsqj/sxA0fapm2B8NtW8CYhmrEV8mVVx8jFa2Gee4wuSfTQe8jo+a1xxsPJoxeE9r
poxqRka4lk71UdnFPiqmjx0GpFUwKD6zFl1j56HNZvkIPGPg2QblTOizWmgPGzvMDcwpeAg6Y04I
2ZNnGQfdHj8KhtDSN4yjlyB5g/lYHzLMOQvHwm87nr4EjImzo9rI0ETRlZTo4hIHyz585Fy/OGbt
kQTT3hkWLqngEXXDuGJe7vZ2SU12sOpxk87uFdDhbQpjYh3l2nNe5fQpYumtYZTs6wiydCtx+IKO
i31Xxf0Z4LyvMxACNbJD3yjBiCU6qjNMKYVqaT7wlRbPHK9BiR3SDqugPgAXCurxEMUC6W8cZRjA
EYSJMDFZSIpDJFFjWzSZNkbdEsFC7swStoS7zRtrNibDY2awAgsykPLgLwBTTVgt2mQfOMDLF68o
9wje+CGiL6AN2Uul2kMKTKUHTLVKxWssS5qk+q1NaRQHcXWZKBvszLx9ssFh+zab7E2MViKlR3cM
srw5VE2a+bGmeVje0rvKdEagjkm17Wb7OVx0HZHeEITJ5clazAb40ednsrKeiwenz2x/xu4zaGW7
zvX+qbWDdMHWfSaaq9ng9/JTtlq7ygYb4JG87g4A78yBYm44hjuSfDCWtdWzqWMe9C6OO9xUTgU5
q/eygzGZ8IHSvRqwtaJ5s9Zu98im/x+ah3unbGsfq9+avhOmUBgIHDFxwRE0QgEzZpVdOi7HLvZ0
fxg8Ng3ZiGE+BKwgSaEgjeyedM/Iy7H2QOy0GgOGZ6+fpoiHFy9lEQCT0Mt9g9I7mkDMeolNKHQf
XQo923kNR1DY4PcKEHBerHyKAN6JdtYBV/GMcVY8j6AFP9ggG5sobSikci25tBEdzyhXsuMCdSv9
utHUbd4fHUVTxmOCW5fz4k0NCLW0rWVM9u69SOs3tTXKdbJYygORkT+N3knwQF26YHKTXPMLBh0/
Dccz/gCxSmxvFxEmmWBCMszw3qgd2pwNt1QQ7lWji30/mPuot+OjU+KgLZxLiKrU9/QlUTXblKjo
nIn3KNW+Rb+xMlwYm3mY9Pte4HRPN70IWGVnlovfaw+ecHrwZHdvi/hlBAu7Ijcp9HPbFLusv8Jj
bq+0jmFFxikrEBdSIRB3jY6idDaAP+7HVjwkaQuOCXH0hq5/usNgvRh3vZlwMVZhOwnRBV0le8AW
7MYpSfFA4dKro8il71DMxOlo69FSaCrjhNsyfAr6jHpZOz4NdVmjk+2uohiGdz9Wn9yuuEbdo6PL
R+1voP7Z26OnvYwRWk2w5UQxJaafT7zvpGoBNNc5VStYgnlCtrEM0weZORAnojJe47wGDUY62Laf
ps0kwAx6WUPfRsdzGbuhuSnAoS1LnAwujg0bHLUcpcESVd4xxiFVhmG2JkGBxLxKu8zA3wOG/ZRW
JqoAzSda+WNAh+tERMmG1hbXo2a70HokfgYD11QRujcaK/liRNA3vrghIkRbcz3asWzlEjNmIeVF
LHlZyhdmdawI4Dm4OjxWJ9jHTt74U4g/zUprPnufXBuKynKLETQimr1o8ShOTlX4GmcjkUMIQKJ6
DeU56T67oiTSYrRTv4jH5yU0ZOUoGGVk+gGNi8A/s7QL9nSEcSUGJVewUJfGSTD25i1+Nrh1WqsL
lP90cjxbHTpvpj+aDh+j2flUKHTRMUQd9MyMeG9hIl2dPBlFA1MwAEbJ+mkO8XUWoUV/yepyBnbc
Xp4L6QswwFZp1mvYH905CBB4OMQb3OR2EZwCwjpWU2h9jShhoH+mdS2Sfj1E9pGRaohW3ifRNAdc
RmzTyeMzNciyk7FhgxwxNNefmoJJyeq6r+Qn9eucA02suTL9aNmORuZwiTTYI3MW3zVE42CKz2+E
Iugo1vMvAfawlSf0ldGAd6hlnuwHSGil626cRBKVqx0ElnIrGxocmb1fYs5Y0d4v1jjVoLwU+hVX
wVm4+bUeux/pal1C/WM49Be6TxlKTQ20EH2nU0EbFILHp9DMHgbJabANhLPQR3EZPMhZ2bvCHiDn
Fx8rdp61xCxcyKr0qxgjVuqiYcT5MjhBspkK+9nK+25dkiqVGG2/8qIvZESVfm+B9PDq+BQ4dbHW
WxA8qkTYKtYYF27alkQGbWlWJC7W7cmotjeVW4qNW9u3hat/SAtuPy0C75AW7WtWhPshzqxdN8ov
9hzpH8l3d3O179sQHFsNWXBmN2SPcodha19J9dQkLCzc6WZAN3sY8xAMJZeXltZkneC79dnilLAa
zAq/dhlDKjKb3Cf16p+htj7ZKEtWDCLjOqkI7UJ6JLlSgM1R18pCk5OoOXgNwQwwMaJPWmzzKCpf
utwd19B8UDMn0Scnli9i8SeLkcKWKXBIFxRtwnugs6/RXKWb1Jr6bW+7T7NdGfsy0vaBOV+XJPJS
Cl6c+SVUMzk+A15IVzmZU/sWZ1g0fozfglaKL3ZB2Eayc+uKZ9XQWhTPuLoBxnQaY6Ii6jZprpSb
QHaMFGlrqQVNyJpmoOkN9t60fC6o0RQYd6aheNZklezjrlriLRsM5cTBDGF47yb5tH5bcmFiz0E9
MEEbCbvTbNn7ztIDW+m5R6cOdxZZF8UgL8JT+i6rNbxDEru/DSMfYfbWIwu5LfRmjRsw3jTt/FgS
LLNSENbEiJo26yrvenIRXGZSnJST7mORLsx/IoNqOqO7UWHeRaF442Xj9TR8leItkQ6i34B0Z6Gm
JBuMdI9Ywy3faqzbotcfJhwYdPXZwif9BeKVwK19lEIfDs9pClzQQ8kLAdmSrEFP5jgUp9GUhAJY
9ZOHbniXS+cfrSv/CSFgw9Y2vVUVobgh8iHZRLmJM4w8Ezi911NOqUMDnmKXFrvPyI0PqGksdHJ7
N0xZRri4pFnwdufmQ9LOOgwTIhtxRs03/UxDriYAxandyYfhY5/qKrpfGqvPhEWjqxIHbUhuYis0
Nnrujeu8WbbsDjZQSh2rvEdvzDwZsL4O9qZjhdeDwOiAFQWOun0b99ZXM9cBe8akdZgEfSBDAM7h
JXp7Zl1XpgbES0E2/JhuKgfIMT1T/O5sSrfoVcYZIDm5mNz9x9hqqTvw0adk3A2985gGHqtrM1d+
P2M0SsXZyFKf+EB5LGfCK4olQ9slT0Un0LAoa2Dus9vQic8iH7H5J01Otx1kdmbaWt9Ir/lEMdw+
gP5Muq2Vml96KjO+NOf4APXqYZjqUzNPnm80wl2j1csMC40ljS8z6k9e0jMpauGlCyvANGpaO1rD
whqn20ZU9RkPxb5PSMQKZ8+fRojMQzn1K5kmXIf1jTIjuj1W7ruJyXQ1dnfgwG2jUEernYl0G+cN
/gGOvqnBm/N63aejxeZldDkmHgEBVv/YBu3G6IblVLDDCaR95bRUAuFmwUvRIYFn7ToN5Q2l9xPK
nYsR8XZYVAGpiUFw4q2LLLj6nfs4jS34prJ9qLzhY1pZD7VAfph1Hi4PnM2Z0VcLTFduMtKg6OhH
zxl5cIBFMgUtt96VthdQ2thN4/AR7JBL8k9EbHDtnOY+sf1VBUj12Lq7KTW3Ov25A/r5YSsM9jF2
I1E0qeSq74urrB3HzTJaVEgx8KoFYk/UAyrGQZlPXlgncFLyaFMJ82osANjgaBMspUMX2rH5Wtma
c2ITRIeU4n/VsEqeJYSt6tCMPN0ShKultA7yoCLrSXoPitr1ox111XEULoH1TD+U1l9FdtvX0HhF
GEIkddOPsUms7wR0cJMzOfhV+E9e9cO5DjHQkbjSJ2gadWikG7dy2XxhCtoMRgG6eyzybVnE+zFn
UnwzqZJtvxPd3qVOvmHXY69T1sRWDsihJlASMXe5D1qKCzZDR4CAca0iU7F0uQ4d65ImrlpsE5Lg
++HOTNRN47buOpi0ZA3EmuTqsIXWW7KZbg9lmLN2pV08dochyfdzhDGphIGhrACXlmGe5wz2sNbC
e5xakDe4NSTLfEqkoTs7O7aVB6sLv9KGzvZxAc+4IcqFhBl7pTssNyAgHcFCoIm0GYMVcyGsbrC3
tbfAYsruLmlbkzA3Nj15go4lV82BXgNtChIs/dABIt5hX5qSO4PAZqbwDt5pHG5CNWCt721qcQaq
ad6rctzCbwOm9945Ajwttg5kj60kYnuVcUEZgEnxYxDq4slpAzsr38AxZQqswMNMEoqXBx8XHdG6
zjJSEQ35j6Ob8Qlr66c42bsEHDLZWck26uVzl5WMH5liiwHALHacF9yKoFqznnWwM+x75GhYMinC
tIm1nsqEGSvz1hwxtjbChkQIfX6075qg0HyjJ4+q6vTFQ6OvQZJ+CgmRPQHcfMC5QCCiU1Ct8TSS
IXs2z3qBBAMl1y5sATMYOJyymOaRDhxxrp8FJWsDFVhW1+hQ2/Iyx9rEKXpKp4jdbKN9bihSGPoo
EKHV9YYdiVOBjctr56OWSeTVkTx2BYBGsAEBZQjrHwhODxNBy34ejSntJDSDphhAu7UI3/TkYa6v
wqQLL01ULBLWtN7OrM03RfNQCKoG5Uwhx9GybWfVW5npzB8jwJQ0TwjgwjGwU0N+h2kJ92XHstTU
i8dWUAPG3Ql5b35lKzhLU98UNI2qKfsABS6hxp0wz9+IgSV0p1ODGNGZ9579waqTr+logd9Vd402
OBvHpuVhdNXsc1dieApBi760eBB3Wm3DNEEv488CCDuB9ncZO7ODYXkf+9k84vDcoXe5NDqWFPp/
FSt59qrxA0WjnFwK/YGqKCkHUPuI6rbX1CP9if0iNBbrOHRhfBpQ4H+eVbNcataS/QG1qxRED8ek
HCQ9Huo+snajNqPnN3sUfg4AdpTgG4+W6k53hu2QWA+DHaLJlS27smj+Og+i3XSaxY3v6uv6C6y+
nYiGW1fBvw3HVzn34w494rFx6ydc8P2mAKa5jgSE1Dbwvua9M26rWj7jYTH2TJsQNDPSlmieXHNZ
EOU1kUBGuCa2tDyMiH1hdnQn7Qb1v7fy6s9ZG54bt7oTSo+3cdCOgD1IpGrTD7puYTDCFovFN6dm
7zzWZkoT0irw+RgbRw/ZA8+fDTySm7FuTlHjkU8n2SqGjQUTXy82GS798wRbxDFGdjpDeV1xiXBf
e+AYSMilepw9NeBqNlFFShWTbbsyTKq21FhIlS48GEd9RdxMHhxDZzqIxmFpjT8gtF4lpqUm668z
zQQGkY4vhVtBfpncGlPR2iHc6EJ50tfCNttr+a1qPyd1NJxqIZ7zrthUpK35RgwvS+gtcdPjK2vM
5Nax6TbKXp1mtzz0CgAUh5tN+bAhl2qTSsmmDU8pVceBHnCm2qUr+s+slnw8ADImOElRty2Vl+LG
9Gg8R5Y24WMeeGuM2JWr3CtPYA+RuLN2mS5e0xBjhdFkrx3BIPuoxlPtII32pz6gccXycgFnJ6tR
69UqY0DztU6jLhkWPnr/fJsCZNPtqTmUDetDY3B3FUBqbqCVkQz90cvi+KBFxdaNrXifZjGXRj3d
T10L6Arv33ZqXDRUdXK0FCi/3KIHVbr1Lup5x6WcyeIujCWD5kJaEV2VJgdR056nguJhg6QSB6YV
HYWi+tKKR4TTCJsKSf8B+1vM8lWi2bd6jQw/bbjRYsPZc8dQNejSDx6Q1M0wNM2mH7oeqIQGxMMY
VsTvkgBleITO659sqQPgjMqtUqV3FvZ9FoPsy9ple5SQO7QgahifdrmONbbrL7OOnFVzr4fauxpR
AVEW1J67ilqYolKww/sg1iJrLxqBMWsSderNJG21LSMdhRFpOMVrPJFsI4cDEAJk0sJDCN6bCwDo
S2z3uR+VtyK7GXpoUE2gsZ4NiNeoNLQzWrGAXSXQRI0qA85dV+yHFkt3YxBfKlNiiMaKurl+gxo3
2hUadFX8PSzqM3GJLfsOI99OosbZNVPW+JWaHXLYkK/2EbWB8UzUartWvSx9URkfCnc6SdR0q2p0
1CHOxovp1oVfWZQeZVxiLK6oRiuW6GO8EXHxYU7NF3pT8O4OZjmN2xzNPvvQmCr0QHJxrH8mkSH8
yNj81YkWWqFHoz9JTLXN2ChB8j7ErpPdxHl5JvVkheGtAEIUHttAyw/GnDZ7U6gbOv8tXRxCMvCE
s2oIbAo5GYVqVafci4V30Uf1GNUctBmI8qpNQYepjvyIukPiRu8YNz+CCwC+UZ3FBwjbl27SngOn
3QatRVzuZO+QTg83MTlma/hh2hYY77QeVRivgwYqVQmui6zUkDKCCvsdszjlz3Z8cbgSaEjs0Zgp
ro8WvQNRB+SwwDoayHScyvt+6RN9C21dYoZl/m+W8fc412bJHv7+mLc/ccGgpERR8Tdv339/9Pef
xXSx17OMocwvz4DgMiadak4yWJ3m7Q9P8+1Vf/uUbiawr+MB9b896O3ZmQ1pQn9/oW9/6STFCZZm
wiptYE8ZBHuVuiEL3uUjfn9/354HC8dZJ9dx+8PTNk1/Ys8U794/89v33x749klaV75EAD82b08d
UXriUPz7Kt9f6u3AvX0b5UUEYiFAorocsu9HVJdGsYuFcYob7R7ID8WGheYUJwADzUbzI90ufcQ1
DcU7XNgq09i5KGbMkYgFFDVMuqZh+DlAXJc184crW4CidKGcAZJNdrZuGYReUQmb5v4+Y4RLOhKj
jfALW/4QIilWAqbYYZPYE8N8nq0Gj/Y9xBwt6BN/nNoFOVPcez1+DYGeRSYfM/VZZYWOwCTHLdGn
V7q+tEwmJ12B3oHNGJ4JjjypOvmytDDg8SxrhepSifmFiARyVGt5Hkxr56ElgZy8cuRWK7Qrgc98
lc1LDkASDtinsG5ToFgNeXCjCwbUxEEhIGTMVQ+uxZ3xunPDFrN3bYcMkcWSulHKE2iNY1NH+SbG
sLwGh9vTi18VWXSBO6zWto1poMrN09Dln+eGw1vS4sKkvAl1yJKeaO+7ghxUkluwnXDRAmIeD0xs
e60iXL5DmBnZ04ugljcN2hM6HW0dmiPOEGCy1GyBnJOnKmMcXuStYv0SW9lOn5DlsHPATkIwLwKv
ZGuNLWL/oaFlblUPeWa/loMYfVVPrwD1OzaIFgO3APudhMyBRt/lRNY/RaF5V2YsbytGMl8tzqXy
sccQMJMQtgJEbprY//Elyf2Q9sR4IYqFLEQDPYnnCt2RuwN6wfOlJ2hJht9MVAYsUWTrHoS+rzK2
G71jIDoeLA9Oa/9UDyZ2YosYhIB1hY2HgmbPpzkjUYsEaNpRzecJz0v2eWJSA5iRu9tuUdzH9nB2
GhNjvrytKXHiMg+3JnEd5M8UVwxjG29EvCA7rCdJTgyoTUyGPgcfqjaQ9MiglY8kAoBvWONatdcQ
ReptN235LW0mr5nBLZYQDb2Hdq6OMu1e8jG+mTF++1bUf4L9aG+kkVloeRxn+6Z5siun/YtM3VwE
e99l6ougzzalEJZrCZZK6Pp+FvRFSLIzIjHiwzTRdMkV8U8O/q51bGRYw1B3xFZwhzFUbLS8MOnP
RMHWDakK5z0xn5o4tOA/6aEYZACH/ckA6PvBGjEfRU5+nXIhlE57y1AQ/uWNG/pv3ritczkIVxJG
4L1743NcNPZEjfZAIzglMUoi16CctxodOmc96Aq/TVx6+ll0DdsnxgwPLv0H6eZvNP7Gbw4e9Q9b
GIsU0mWV9/PBi+s4sccojw+INabrKjMPKTiSAys/A22wo+1B8+KgYncASw+siH60rzG1Vp/+/D4E
2s/3JxGpqIXE19Rdw7bfKd7TcpqsJnXCA4y/aUvcjXXoO9rzOoPg0CZPagZdWmb2neGG9cWFUruP
KbaoyjpUQatdlNfVZxb0q2aR9ocIZpivMmZ06C0bK2SYRhFqXIB3ngJLHt1uaC+V1ppr4kUIsNfo
SRdZgIEsNl5sF2MCZOUdGQiQmZYv8fKly+anP3/s31y7jonY2nAcwyWBw1lOzw8WCyIj3KgDnnWw
DTNfD/CwN4mXYvEInW1FVMY36Xg9sLdU816aFV6cgv5+NrNsH88AjNU+1weCmxHbHwIrIuMMBMMK
JJnaZXNk7onNuYXyKL5ZFP5X8uj/F+XzT4Lq/5vO+v9DebRh6IKT9K+P5hd59DYrm/j15Udp9H//
5v9Io/X/IMp0bV1IYxm5/hVGu85/bGHaizrZNJDgOz/oow300cL1yJTXMclbi5z6v/po0/qPNAVt
UVe3HdsEPf2/0kcvhoefBlMb+CMXpJTCQwn2Nl78cEGGAzlpblX2e0lwlF/nTXytJSU6nKq+7kZl
+CQPRjuw6ek5BpG/7k10iwAbkN3dWNUcQdfsr7QuJS6owsABjbo4y86kJAbehsy/9tAZ6tLKGpo2
UZY7jySBb8r9n4T7P/qWOBY/fgQE5HiWqL8zkDCemea7oaSuKYWreQQkzqlat/AvUi1n3GeIpy1M
mXOGnNp7ziuKgOwvr/1+TP/24p4rdVwlFqfk3Ys3IlGGkcsO/R/QWVXu6oyQiQZbYGay0eyD8Lqy
K22BfxIGSJnyh2vtd+P5uznl7fU5bZ6wGVGADbwbz2djTKuJgtIud9sbYQ0UHAaDlJrCXuVOqNFu
P9Tx4OtxTuwMmVl/m0/eXT/fXp9Pb3F5m0K+dy6NilYjApVuJxHMr5NGfQybggXlJA0EhAiHhIC+
SuzwlwZHzHpg2F+RZY1CochFuxJVo/3lkPz+HTG5LDeXwWLh5yG2G9mIiKrr4OigcjCSkRWrYdXn
vxz4dxMYH5xtqmE6rmuh9mCp//PLtKErWlUjJ0e6SDalSzOtGe3koQpIT7W78KiHRXA1k9rimspA
lkJxwmmacZ05tXmuBGo4tGv2KUEIsPvze1uuuR/u6be3ZjA+mHguuCTfm5xkrUwRGWzy2/oVMb5A
NBF9oeRBTGNwF6PRWtsB7aI/v+ivh12aJlYOibPKMhi1fj4eQZQmA7KJfpfowE+KAO9XpXvl5s+v
8rujblqm57kObSy4SD+/CtwaMzHSlI+Gts2fXT5GUxL5kgkC7f/8Ur87ij++1LsTbJP2VIcyY3c/
xUhBaUmFffJaJSmFboci4gTMKY6my59fVeB8+eXkuY5r4wS08b+8H5CnKCU5fuCGNh2dFButK/Ze
rp869CzbuTKtlfKuiSfrL1U13HWOhYihVoRHsHegRJSynyAObkCrow22STWOqNaQmGtlM+66PSXf
aUzPtRz1leo9tcHr/7UJxbzTAvMSTNhGiib8igt93k8pfSDKHmEqUWdMyG1oqIbdB6PXni00C/u/
fPLlgL67bIVuObphszAFnLJcYT9MRWzTwHZ23LgEoadbY4w/iA6vfxTyqVCdfOhQsdcDLDxHeXdt
hkEmsRBIFMrxx5E2kV3cZkSQkplDkZgd1QpFxgCMPWn9kCDIQnGxYEHVV20zw5qT5ZXrzHuKtLAH
dN+YTXGWppVcxpYAXTRXoTvo++CJ7VqCt6Q/a2by+OePbBi/zl006pm7lsFK8t+7z5x4GVh5mVGM
xFq/6fv5NNTJP2MJUb8d7ucEf9HcuyRPocTZFxOHQ5NfJ6+90rt4W82Jdg7L1yLl/7r+yYzZWzeV
8SkKZoPNOBouT5K1TD1vLTp7G4rMufN6knL1zwni7ft87BT1AOZJEuJNYiAJ1lWIJaxApyDe5afc
Q7DRa/zOSvIPoyKzvKzuOzLL02RFkR6RI0ARs9ONQ4H8YDwlMwQxgdVxFQ/1cegVYILh3lWndMSA
WObsq0vrVtflvSuz2yaRcu/hpFrbBZZdRTJOWRyzlNJNY2nLFrISfmnSuOut+IFNtgv6zu3G7eyG
9/iNbnpHXTc2IRqxSmg5DF+myqREjXmHFXVNR6FfZU56NN0bh0ZLru1V1d+xMerWg9Zdh0N8SluY
GGN1X0M+RDKRwZZQ2dEi/HaVUD1cTbIBu660j0ZJJkXpfYka+aV0Grrfd3bZLkBD+Wwa9p01W08O
0hzSo6F3s+NZBQ59u4424KpR/b0dugr7EJpRcjTFivGKtnDTXWfR9Jer6teBC2kCq1aGYgzdv+wx
xjaU4JG5j3qoolU+kt2aamsjHu9IfwaWEREyQOzLX8b/376qZNaVunSWieDnu9druDq8mcw6TX9o
xfChL7OvfUPO26zdg4AgX85++svd8+vax5UOM4Hh4Ra0LfPdlIN2SlGi6Fl7Wfhr6fYxtiW3jda1
m+aFJhEpz/pJh0SNuGm++fOL/3rjutI1l+W55+lC2O9u3LCXKhlUycd1yifyDLbgZLSDNZOxWHXm
kdQFR3ulm5j/5TAbPzuYObEoPFhyuKxzBVLY9zvIXKcW3g0cZ6t3rrBc0JzMc4WsaxoPaRG/oE21
11LhJcYYd9UyeNJcz15s9ZDI3vjbu/l11ufduIbhmtIxHJZEP5/1NNZmw668djfCp6TvwLARIgxD
MECB0p24M4fWgBCDcie0ymvMMz4GAERO0XBX2sAOae/6fz4z5u9ODethQ9JxJ07HendZ1HVpzbFy
2p0pwEmDpdxUNu4qFauHKpy+qnYgkqsuCQPHtsS8lz3movw4OYEOowYS6Yhiet9a3TFykXOnPdp7
hyLcivPqd3p4ZyTmpYthHLIUUbuRTCew0pd6jr5GVgBUP+Wp//yR3ldL3k665zjLjlB47NXerUVC
Wj1aEIl251gzPBq/CyHbOEG+oQTLpGykcMwTzBs0oOiKZGNKPhmhCnTnufFh16L4tl/MmaWLrUgp
S1t/ALPt217roeEUvjNkoFzhO6C0DsShx3Wum+AuQ/rHPvgNhjDvjPq9g8LFBwakEQqm1THL9iHH
iFiA/C+rL+tnGMW363zx7UJRExbD2fL7H1YDkOq9fHKXEB3yOboo2kfIXJ1Im/ZzbZxVV69DGVmH
aKDY3RdwW8roaxKjs4pY8Kve0vYszyd2gXhA2AAOuNmteQUyntzBpHzKx7pfJctmtovsbZd91tzh
HvCfe8wKo6VduKx/bOGDkhPQRJZQSLMSa1ulRzcciDAJEP1H8fQytzm53KnVrLMASIOpt7dDab/+
+QJ4X7b7dgH8cDTe3WckYuLeKqd2F/ZGCm5ratbYgZoV6M7Br5A1bhgXKvgJ+L5QPa09k1KX48h7
lXTXf34vGLDfr9NcahYukzSjkEHP+ecz404KS53sW/xsjtoNpC+cCDJ/7APyGWtjOscSxl4Vg+lv
QlwdemZc5xilrx2vOnhWtp954+egJNlGgudlqzqdHHDIYDyIwUBLgGKiIJuHsCZp8iRxjTCVXszB
w/RB8AegOA7GHU97h2El8WcnyMDfELBouIRY5m78NSu6aR045jV0+oCGk/2UQ1dfuV6Ho2wmUzpF
CjUBnYhI1WYJs/TjddfbkhRPSIv+KKzgBQH6vd0nzO2Vt3G6+rHHfSzqKD7HtVhbgLvgOGfHvxzb
Xw+treuGZbEGthEYvTvNoKapZCcMp66VvoTYzOEk6ihAZtb0f36l3wySlKIpprNR5ln15ST/cHu1
WWqDXTHaXRUWX5OK7C2n2jN03rhDRDZvFYEHJdjRKqy7P7/wb5a81MIwUC7OAdvR32+cazBxlRNI
hudCbnqVtCuIExYuo/aLKRx0nTjyHJOmhV1gg5ChHiMwYScfsK5fpxkyblJ6LdnHuxl/1xp1bEIV
dxuQX/CXYfc3FzrtOhgENBtMqnDvjhF6nNoMEJjuiohUoaE+lW3yovTsZkQ8mcfx19Yp/1bMelu0
/LwL4vBI0wM7QGmOeOSfT4ynNLrp4Lx3huqvdKH7jP3wd0n9sJ1z6AYETdpttdU8safK8NEMXGQE
hcJQk6ILKa2bEUSVH1Fl3jbEX63meLqLjeHUaX9bAv26X1veKVMnxBrH0t8vv+K+UzJSjEmDW8LA
/x/KzmvJbWTtsk+ECHhzSwMakGVUTtINQqYEJGwi4RJ4+llkz0TH36fjPzE3DJKSqkpFMvGZvdeW
gc85CEXeN+GSkAb5539/4/zrO5YWKYwsxm3/sbnwo6IEWqOBBzZXfC1E1PFdSbx84HB2NhXvXxYY
xB0a/+0N+58deehbTEl5u/KCsHb6n69I0VtZa7mSjJ11+JgX99kK6A7THFNKrtUj7QrxrfSfpcYv
42dDipuk3+UT/v85BeoH39vfOuYUm2F5XpHK/5dLpfWfQxF+wIDm0eTDzGrpH2+ZeRm9Ne8JDwfH
8oNTBTcA4OgYmcSVvvEzF1THk0uABpAl8PUv0s0guqxyz7KQ2Kui+uPcNmn/+8vl/tvrRYXMK3Vb
07n/fCMP2ZTiGTDxeoxZAc5mYcvUeKeqx46gF4rXfogicmsysuUnM9tROJ6kzRBxLML6aanB7nni
xdH6cyxQq41W9pynff+QNUlkOGvShfnDyklz6aJuxP7nsdan0HxouC5EhXUdQotg5SiPrqvkMtFM
lHDCXPx97kfTR99dG+QvxPkw4Tn1wwDMw/u6jlV7MpwieCc8/jcI9305EYsyN7m+VhaXNUetEpr4
ru+oAf73X9i//L7CyGcTxplILf1P+lZOIvziNX53mBDvkXZORhPkjf3cjDipRu9V5OOzb6g/xfxf
h9j/UmtFXHWCyAyAvIX/HGKj4mfcTyzKgeTa4FiYo3sURpoe7NS5kdR96zQrdZ6mej5XENZYknfe
OV+c//+eil4K6y5UGIef5R9VrmzkOsjQZQ8nlkfl4mIFJG+ysm8AqOTWD5bS1sPSNpfCtf/bVvlf
Bvkh35xpLk1MwCz/H59yAIVZQTYbnMCAGA1Mpwc7bH8WMssuddbZe4GWakuKGCnbWSzzLv8vn+J/
OWUifJKR61u+5aI5+Z+nDJVSQ0Ki1+ErXGvogicn3RZhf1M61Swszf/6P6YV+pdekprSRBsaBWxD
/9lLhqVLcgME1EMFvOJna+MwmmEZPGmGNrEY1EvVTOTH6i56NTy0o+2Y/naCHPiITlET6zR6Kowf
UG3y/VgTfDQLkW9LgiaeRptUdKtzyTshQnoIcrGrAsd4IxltC5wJC4fZlxej1MF7z4ipN1P5YufV
R491hwxWVfwYdBQ7kF6e8elBUnDIkePTTtvbaPHWDHLeC1lnx9rWzkfpuj8nnxyg2dYNn/QxvGbW
7Qu5VvqjDIxDgcAPvdcXpjnGq5tSRgaz9y6isjgx/kqvqSCfpm1d4wktoHpebcIvx9l5ZrHRvQ1/
nBZHgdCT/xE67+NqFZ8Tc3012xs1iteADuK5nT2it1Q6bSFV0HOHeRp9KQJUMllGVsiITmJdrPce
pWNO6Rl9TfuiOTgB1KzBdt1HcPDvVDIjZA4gpNo2E0+O1pmMgO80QeVV4nomgRedOVfI5l2jbzdV
BudtXqM4soblG8hjqudB/3Bbr+LssIn/XQ2xKU24l8syti+FCH7ZUDZ/meVN3Fd9G2phxI3tiusS
jOI66uE39H9c5ONcYWmu23FfS4Hnx62ms2hvRkN24mpHPvICO7jWEPYBBwWV05/XVlLVj9XHYBTj
wbo9uj8V5Gu4XVMsKY4ZiAeu7OJhaNvhvDAmuT9lhRIBeWiTTSvmC7mh8wV33/TXvftzaXmDO6sU
ChHuvdLxLowe/cv93t83M8vxvZyZyYWeRBII5xj0dyuu6byIa+YidpqzpQPuX7ZJTuREu4GX2SZd
oBDttXQvazqcBYbD8/0e5sZqX1VoccopWx+NVq2P+OrsNu0e78+w+VsesSy7x3AtiQPyL0OTek9/
33S4OAS1CmEhPfqEvtREstOckx9JpoIt3TddgjkagvqAkmcltzF10w283fAcTd07StI2zoMgI87W
S18gDMTW0oAuyNs26RHnOwZlsiml8WWQlvEFCcPzVAXDtQW5+WQpZseRGA5gdJ2dl3npKyyo7pz3
PZyD20OyXNzrsla7sdcnNRE1jxSlnJ8oE9QMKh7DmRif+nIXmEWCVjV97qrII59QV6dJdunW6vw2
Lky/eHbbqXhmwDTt9SLW3br4jN/9KU8cU0xJuqJhGpwgIqG5qA6yRfuF5Ct994se8Tv+VmorEiF8
vb4vrsUII5vWa2Ok6zuGlrPhWtEzqif1Xn+vbk+6WFlOemz4MBB10dG+vGWwW178oUExbHVvHclx
u77MGmbkTrH325EVHS3xo98L5/F+j9J1ptfYBCEoWozS1EjFgosg6NYgDrryu1OF3jkIB/9c55XP
+9vFGJsCXcSNicxkQEhr5bua/8vbbUa5wVwYgALJprhoHOvFrJsScezTiOthH6HBPERo694AU/kw
WcPg4JR8Y2gM1U5boPgIbF1JOunj3k4sNWO3Y1L/PEzT+D3T7tdpnDH/N82jP9vOA9GJKZnvod4Z
CgdWP2Mq8GX+O/frZWO7mccMwuziNvOQsCGtp6Me6pe1Hp+XUPvfMFI0+34iZtKAc/LV0++eF9Tv
jrh5zAwGx00xHVLQnN/G/NzZi/+d/a+OtVqHI5jt8quH+6G/Pe+DDN9XEvrxpDlWnbDt33zXWLa2
shdUxWIj1Vq8N4v4zkFSfW8cDF2yfIHcrp5CLKrveQErSdTvepzHZycU13x5l25nvYYqah/DWr9l
o0rfPLGWD8Vg/Lo/qlwhrji4CaVJW+I7G4NXg9nrMxeZTZD56Ut0u1kGt2QutLpJxQqU6BVSu3Aa
DbuV4dJR2tbyFqW+i49ROuzb2uWtcr1yXwVAxGZdb7u26F9GQr+vkSu+KEgzL8PtxtLMD3Qb2oTM
lTfzsMfYGavheb7pGLvbwwJS5oto5M6fze9RraZDF+rgOPvRV+00Jf2az2fRLnmPuMHRykrxs//k
hcblY8wjF5/QfUr9gH6c/NSq98AjYrxqQNThlgXovplVt+fA8y+eEYIPIfuV/NSMlK6wWx7v96ac
QqYtkUaC3IkX7bDP0335pGuZP5KkGHUQxOrJixiNZXZiTohipc3EJuiCdecbvn32La69URetx2ip
AzAQ5IVLrONL0CaZVcrElbW57/siOswL4bylhwugt/tnW5iw57QbJJ0dyqT2Xd6lwQq34naxa4nc
3uUFFkOGrivAOG489gZWGZkHs1fZxY0AG2SWfXLT9McqhgQ7XQ3e9LM1pl9+SvxyxZyN/0ASgQkZ
q1zFdNTRrg30XmAvA02cZTsPLeamaeuzvaxHRRux8YDPGbDq8YP8FmX5pSxTh90ueaOr+DRwDSsk
7Z4xu/umd/kpqPsm3aMIDI+rvbJ8TYtLn/cf2PU3qa1+F9PF5TpOA7PVg/ttEv4XE5YNVvPxmXJ+
12gkKSjOuOZPHvnP1JBG7V7gqH7Yy/C0zret8o0RCEEBm9ivNnVRkhCnGZQf5OUd3dX7ZduAc0jQ
0PY5ndAIlsafZhIPix3+XgdMGA16TYPwcXae4bxV6Bq1Ocgtq1BsV1k77QPsdFtj6c40Q8XZatf3
cfGfOh9HtVXJU6nWE5HVzxOohJGWqZLzCY4OymUNk6xZD70w9stkH8rM33kVK8dg+aTjfJYO+1VA
hi5eSCxItHhQm3pKVo//lmyolc0ymYZpvvjyjZRZpMCFR6itiUS8d+EETClVgce8Nq3NXS/CX6FV
dRshSLJeq+GZdNIvCCYJUNaLdehB6GwNs74NGQP80qQ2t+FjVSDuX1fM+qQxnIa+OdeOj6mlMR6F
1j/EStRWu1o7U5HZXDjW90aaD4xKpm2Itti0d8FK7wnB5Xc+C7A1kw1rm/cX16Rp2xkraCSlwngB
smaXZrFDEQIGQDpPpsJp2HtkmE2AISr7qz2GD0uP8GfyeKsSFCT3dln0+470yDkwmtjUlopZVU2g
0CbiD1qbNz19RKOkiPvJjpLF50hwb27tSe6A6vwxGsfcYuVwwGRFD+W0Ppt9RIdseZiffH/v2gZZ
ykTAH8t0IMJYlyZJCl22mQRslSVgaeGvV7IaxrPOc7FdnezQze3FtsTbsK4DfhTvzCTwT8MoOcNR
0Y/1Z1gUf5y+RSm+Yn7EqmUAv4AvVPMau1P/7k/O986CvUxTuPG+uI8CBEqcYer1ISPutBkRz4hG
m7g6EwGDZ2xlATgzjNuylztzHqvrlGbxavs/UHGAqYHPGeMxJKV6nLjsWv4OXxHJg8twcQq32hWm
/upZBlFs8/yoJCFHgs3nxiJFkjhwvGkTySc2+u8UrbuTmSuxbOOvhgtgIRfxDAjgcSoq3H4iD3ZN
J3VCUqdO7vd6EOkqi8YTBu4r4xz3MK+ZTKR22kQEtLnMGT1LyqQKXQMpSJ5EDcSzzgzUPhKEu7Qm
M2NipnZTnakkHDOFyqDP4F54jODvT46F0yWkml4cjXeK3U2XWIZioihNvDpR2SU2/Y3c1LMkJ9Qc
r8HtG8I5kAnwOE5PS3t8SsNNqxWD8dYFmX37X5AT18ROUPxiNSCI4sIC6tO7bxoBSXNSQNb4PZs7
MiL6xOsKF3nfTfahMIFPInxoy/IISBAGZ1r/nDKcrVBKiaWZxjYZb7+EsmC5EDWYiI3UAOfvBcux
hchEqt+m1vZ8qsOMWQ7XzI1BE3gOlU/mmd+DoovG4yKRjcwzyXBOYPfJ/Ya9YBz0dnRUBiauHhmy
GoB3nbq6agh5YP/fqbBJhGd8KCOd4/726P4ULfgFt3CxX1WdiLZrkrXOmyTU6/fQo1hyRoRlDKLk
foTWsGnTFbtAcfstY5UDwSXXJuHHa04r/PxgqJ1TAeqTqO8qGTJVJeXtnjXnh9XLh2PZjF/DKW1j
HqXn+027Brj5G+u9AR7HceJhhL/9IXnOHJX3u7NX7BnTBeDGlyxZAHIl93tRvh4NQG1rOrtx71rz
UcjpEKgOd9Skuo9c9jr+66GRR1XCWwo7swPiw8np8kDKAQ0rkvvNYngi0S2JgiDj78+EgxtuGr9Q
u3mVVYNp1unpNVIEgOOIqbMrf1o0pnuWGeHZIRiGcxzsLEkZ5zzor504hI0K2aGZBGuHXNesgLcP
kXe3iNkA81ctyqNFB7e3ZzfApGkA/zHDa8XE6oovAnhOZMq4M6TNhxxzFURVFWf55xpaacKQT+2r
Uqmtak6F3+GvTrGCjU54Xoxo3c4lGByX3YPR0atWBAfOozFjv+VgXczo92IPsQ5zsAxQXOZ5aLZY
QPOVpBQMTuHdPHW/uwq37RM+xM3Zvz8b3f1S080kdH92vP0Dr7OKvQMlZwPNcL9CMjren3fyxuJD
cfvXpj+GDoKT21+/39y//P0eEZp4YqLylsnDn/71ff66vf/T1rBg2YyG2v715P1vEW7Jj3u/+9dj
FfiAwopq8/fPpu8//P2P//pJvAXipr0Gf/1If//FPM39vdbuR3u3dt2/K6DeY+9pLtOZHPB86eF8
v1fd7v398H7v/tw//h5SjiqGkvB2f/5+M2dwh9HO/r8vFWS9F3c6f7w/tYpq3au6/dkPDa1yiNey
BrgO0I6Hf9+sN28oGDhe7fvdu1fUjbS3w2J2xt+nkLT3RAnNXbpTbXeZTMO9oqH0d3L1euLuivqg
aysF4wfKw7ztAnWxYLlzhz+6sIatziw4SrX/iwuR3JgczodS5SenhioTZKPzNCxWD92k0Vc/pBOX
LLlrgJ0bQl2sg0t2D/CMcmuX82dlavOw5mBq/JBYJI8YPba9wvwZ0ro85ow66LNf6uAbFVu+Uxzk
m67GPEneO9Zyl7PHL6vPXg8PyrOfEawg+9Sk6KR5+tEysQfTsBqxCcswCp48y4xb3f3Ea10RetuN
+8C26P7T4a0qaOlGNW+KyReHuhWnXK3+wYy8F4xQ2aZZuyOtFaYbB2gNxD2yn4hDZ3jiWMOlUtWw
DUfySiPUfo6Pu7ckFNWZWQKLNtqpCebYFNRqW1fdT/EyT90zZhl7I0GQNVFGFJ9+An/0Z3A9ODQ4
YLh+fk6TlR7ygcaDkO7d1LvnArjfFnfxLtW3wG6x3vh3C/qsWVEhDTSlxrS32ja81I78psfH0SS1
s+zmg8rCcMcwMnoKpvbn1JCEW4bdb5mNr8bQLXuoqXIrGp1kRf6jBj9aq4BX9iZLHCEzq1zt6248
BG0TJZlCmyCojaxmNvA9fELAwp8+veXIt75kFuWMFOkFAxWBistpmVrUSI55iaJB7suIqGpSHiDH
dXWzG4WwuDw/FPJ362Z6T4pqEVtelm1KryXFQGA0ncwJfEWmemiF5uYWt7G1+o6LvSoZa1nlg2Go
7NinKxgIHgWubM+uCiFUEDC/eNP87CA8E7X8MCrZJ4E7anYdxGBbbtdeKyGP3uSap6UUR0ZP7wY/
QuIx+iAJcGINmIZ6v7qVG7dBkR57W/6gu53IabLbQxbY06PACwskCtgIa3k5Dhn8l0DtJtabCNI7
Nop1QEPY0rszAoMTwnSAPxCvNDTLQbAm2hTsZZN0ekbHFFGZUBsgNUh85b9NdgiFccFwCKgTQFsx
1sZpRVC/FbohV8Vv5IWoHK5EtaQOLhnZpui7VyaJqKKASRU+V/gVdqZTKHUZmA/1Icostw7VVnoZ
6vQ5/KotWZ3Dn2U7qscuPRSpguDt2Q9jxoShJw7qWJrtAwRSpC6eBTotz2FcLVMd+x5BTWhfo11e
ut/nCkt3T8rnNhfU+yMLXNqK7WqJD0cjLhXN6O2KlsYpbylSVYYbr4ISZxhVz/RDyF3QzgA7Cco7
tHJ88uxKYSxkJsOc6zSOPaRLgJ6jqEIYYpi3qtB+qG5MndIEup7dyNlpy8FcmT9uGjBpKIoRfjv0
dUz0q/VPwyrZaMU3o5V/xlm759FaDTzrGTY1H7lWvRLx5EU1HyP+faQHe29Y+a9cpLFuiDCj5G53
uYiCaw4xE/2zAFPeIOf0FDtp5n4XdE7hDrCAx6XTTWOwV8tRte16KAYBEt6efwvRLiShlwhhppEY
lU6PZwF3J15mCDGEx/onaLobC8V3UtO7Z37XJhZwCqZ6pMsZdQqPM3JOwFAJu11vrPIpTToiIndZ
VOQvg3Z+p961Ja+iYI9jTJ5zmwQXTyvW+2veOniTcRZaquajffsUzU5HDpmGuZspmrhoqtlRBgff
WZBlUihfu9vNvC1yLF1BMwTnIYhcsBzqAke+vP51Y3M2Dk70J+3ym/28c/dmNLP6gxzNFwu6HGwg
MhVPFFuc3oBdWBovNnw5D/9m0iOcT2go9Q6zO14FgCrQvRrBcJ2T6lZN2gdPZacIzA4c1Bo9gkFK
35DN+yYIjv7SGLES3YkALLXRzQ/XKqytdKRgTZ7bu/d+avy4QoTFaCuF5gFDOWtVhsyV09pYcL/5
0Xx0zREn/ZqfgnTia9VbI42gMkUW0MU1Bwgk5F6OdrYNIdNtzWAgZMUpgR7kIvZF1v+a6+mXDeZE
lBQ7jSnoY28MFQKfPlvbOS0+VKVy8ZmFhhutDHlB5XyYqGCfwGpuCnqZzYh0c2OPDuoatX4VdubG
pCN8rETA5ClLjWyuiwO7HIO3G0YP3JXHjKlXjPJKLa99yilb5YO3Z938jWEjDtM8QrtjwyzSEF5W
P1JJA+0fN2Yz2JxRI5/MiK/pcDw+dvz6lvyRMnWO5WhmYHL9glBKK4j7AljcF8xHUTw2zmO0hhHK
2gDzsC0q4DTzw5y1YG8QWezn+tZjhdUCpsKApTXqp7xPyNDdtvYQPpZUgFllqGflyF+ijHjTuVN5
1WX/tewKYA4MX2L4lLHH1AxATZjtRIswTi0yjLvSuuYuXUgLF2Bu5zIJWKbvKw7tHShPwgXUBPAe
Kg2xxuPWQ/382EdcXJzpi7XCVCJ/mpTFmyVmkqQOL9+wdNRfJhZIu4LsTvzr0J5aRl5x6yJgC4f4
otGIn6as/D1bmdw6lu9u+Eyw4Kmcn1UV2Qd3hvzkMOs6WmpN90OAc5uF2om5zHLyRlUmvQq20yDT
k1GvcJZC/dPwIifphiK66CjKYhgpnIkQCQ+uxoEaoPt7YBRgXsqKCL0xLZ46Eu6ATdqPVtTqcGOM
5J0+k2tF3h3r1WPmFTC/V8tcN56v7SPOLfXkpF8m5dQvssp2VZHZT2gUmhe08WUcNsOws8Zvakzl
q1eAudO5+MbHrXsdwpGy3svxiad/7Kmov4px6hJTGnpr3h6ijKt3g2+XEEJa8MQEYu46EglnPVt/
CDJMQjnsVXTzeXvB13rps5sIkCkJxnlifvRjSGYJ9oaBnoBRkkfS5tG2iYcIrHl9hNqQbbzCrU9V
QwlJmI4+kNMZL13+3dPTqQKd9SwBfTywMyWSStavAhgEIygLOVr1Z/CGCQgTPmy3Nv+Uw2OBiP/S
zT8ZSPSAt7BpDRXSyryJzkU9utj7HXtfCH0yoVHy6QJlk2HOTQqWWTMKGDIvpMNui7Jz6cyKM3Jm
SULz0mSpODoSZGlKmUKgFCJk+5cIRwKjJgcVHuA9V6Q0uOnw3Xb+b+4Rdm0L+OygT16/wvMif1dg
ViqXNTZk7j9NhXdwF8c/sbQ9TsP8xXO94WEplMkVxJpi2S72Jqu5uqZecEK7lx8c04wuVUcNOzdf
lZ1rKiTBbs8CtCPtn8FgOqeocK7aYYzgaGfvz6M6mMs4nSv2TRunz2niQ/dS6+wTax0D0SCY92Wx
+vuqmQHatP5pyEUTZ9UAgGD0R+JVoB+mKVB6NWj3CNg/IMUWEOlcPEI6A8Jjec+CoC9oIXWwqWXh
xoQyujuDFRhCk2XvC8z/5tyPx1VV6Qkpz2nNKxu6YYWsipNiVn7sMKraea0J+a30lo0PHDjvLC9x
cCxsahspc65rwl1DBfe2F/LFqup97zNSJuFNAouuiw2LKgFRrObcYjy+sbuePEMWb5bZnziRNNIP
YDG9mvIvIWAXE1l170WflptOp8lhMtw73mZYBEXfXMidTZe9lS4I4izkMmrWLvReF05kaSxxPcJv
uPWfyUrDitw1ZUngie82I1bQjtH3DKbGVXl7Ky/yp4wggbjCWL9l0Q6FRgRMVCTdHR2tOpKBe3B0
11zm5YxwmsavgF0b5J46OEIcEGGiOPf1KS0V7s8eLtXc3MJMyqcCFOOD6vwt4hP9BiaTlAbjw9Js
ZUgmK5YujQ1H/4KXMV+alsaT4dolLNJ1XyLHwc3vpEflfoDZTfeGSI3v/vwbaLj/YRW/5FKn+8jT
y8UNp/CkmpU9HHG4gSjzK3QxsbXc5q0mdP6aDqX1ZZpfJeQXirPRuOZFWD7UAycJo/xDieDkuc5H
xkOV8K9T9eCF9HJZiGo6rLOeyrYfnlMqmD+wc4IHQyxMsD3Eqz55jYLA3nMlGS9MHuEDwS1Ow7vd
9G42xDClgg1lY/QQmc+svS71Yh4zMhqPal1fZT4UF1YUyxflrltjNeg1xoL1k+d+7aBpPd9vGNsd
i9L+lK3D8s6EgeuqQGyp3TEDZcvrSnbflevB9MWdzHNu599nxsRMrSc2NDmqtMCIwDWPaU1fYKgd
aiB+rU7z3DolWIRgnBkNj+zYYXVucd47u1DO4YmKQTKVS9WTDcfZA4hqR3u3cZZ94JtNPOZ1cXHy
fj+U4Zo0DIr3wjZhGpjMPE1jYp3jsW7uvPxgLSnByuhGZpaUXaHDC95RfY4yxNtCzp+imzt2Rqu7
72Sjzx4NKyF+/W7KO2y1dWbtxpycEStkrGglZZXJl8YDvodaCtMSiRT4P5yGaGpPEg4pPOr3NI+2
g5FmFxESR5g7wK9YMDABXba+I7+yfOcUcRuCUIui3vlkcj067TJAsPGL2K4gzMGNVnDSWQZZ3k+0
qAb5f1BJtCXO6A1Ucr8x1BxtJQiYvWxF/QzLe+8jvHmd+MSfiwmscDma03kR4bcmzT4NzJtPlQM+
mK7phJgKsEnqzJSMjQRgV9e7ZXbgIyubzXHnZ6eatL+tIvLpEKxwYTw5C8b/TO6WBXaakd92/CB3
PS8eirQ/DOSD7zsBlrdfr9XYInt3ZpWAQZQsRZqvGGMH3hKRIIDK+rm4JvXvUs3ngZ74UFhhtysA
29jrqB7qSejHNG2TZSEma6kdL244hQ7Amc3dRMI16qH8Y+kNYE5D1e/JAgQkTeh6EhSAZiQTiUcv
+xHZf7pgcj6idkbX51ffWohUSLx18Y25utwSPtERdkJ+uelzemP4m3OnQzLgqDiv59faKtS1paTw
amBB/uDDvEmjExYYpgOHcpjEEY/9a5NDJicrCUhzMFN7DKEfi5LsuQIE+GaIzO5hTMw6+AxHG/Fm
l3o721teXb++0SfIvTd7xArkBGzqpuEVHQb6jhCdwIjgDanN4G2E4Wesa9ffvosKt2U5TvcogRD2
C7xSY9iyn0D4jhlkyFpJIA1RVWsXIFmnKyqHElEOIjzmWqvNq592G0eNDRnv1o+OEO8bFAKnx9EF
JHyopA19O2qP0l1ahAb5uJXoTA8VQV5TI+VOS0TvpdzNYcb2Ux58t3X/zCRUev6mZNIP+Np5Mixr
gvwH2MOs9mXF4MrWzH/8dLyq2vima/0rs5mF1CPA72YFrCtX1zq1xvK4TkEENKNUF6sdwh1qqpqF
JkvUzrLixrHJ8eI9zEe32Za6VrGjvxatTZkSnLtb+kvgdjvldx2X+iDbuFEhjw7llLiFZM+NPg4O
Dnk/tZFcMpKhlkBfJ+ft0LLNrVtQKGWRf+1Gg0ktM36aVPQ8ktxVVEBEVpNILs3yUKZLkGRebFlw
BVejb0AIMfyyvWg4GpGAmdM2ziFVac02pBrOrTf8Zh5uHkIgemApwYXMLNlgQf9gTeYfloy4Q21g
raEK2mc2yULCN5PaK5uNdsb0S8dwadHsa0fcC4kxAYbVzfClK+GejWWGHAIW3cvQ/Ahstzojg502
Q72QOJZL0L23vt5gsDYNwjku2Hu3hsC14DEKx3NbMEbvqBzr4CM3opDxomwOnZnrXSdXENqpDmJO
w4QXS+NrUPQmZuc8ws87Y7+Dj+eSOsQ5y9sQG9kGI5S7zfPeuYCqXE/1XD9FwdBemqZg8tMr9RAE
1Jz+oMlkoniHDhQ9VoI5iGC2JorO2+h+eKWCUrxZHcQyeX8ij6rYuXj5WX6CVR1UdFhNgtKpcsKu
hYZYd4rE7fXVYlN2m0gFZ8uu6p07tgs9Nb+4WS60/z58vSG1XrtyHc6ccGd38UtMN/OPcbYtMiHI
b+gdxnv5HvBuvrc7yreshfNcgfEf3OZ3T9N+0CRVbo32syn7/ILELowDr/g9e7dRl51VxwLLvRfO
7c7GRRi7YfrTtpvHFFYXc1sG2YvNnqzPMf+OvKsjw/RPVkOkvY7Yv9QtrONskEbSewWFLNbC7Zo1
Luds/cmelyarpnwhVIHr9sSwKDQKBgtSX53hOzMMCFqi/Ajm0zKo4Fxag7W1vIJXJ+zYiuZ1t8fA
fybk4wfhAWYszLw8a+kPCPnhSolpPHVNMdKgc5RQRz436R8rUO2z6UKkLUhd2jeEEx78jE9mAL6Z
mWNEQ41ANcI2kjm3C2sdncpq/jYQ3ZBkhE7KJoCe2clLhbNgW/iwLitw1EwSkGHNZGtkwLS30P7G
81K6UP0Z0bjlwKs8e8c2mKeN7+lqU06Rc/ZC42eFkdjE0xozcuR6MC1hoh3+ezClQZ833bCrU2LO
MlaOj9GSH50ASRcT2mzndqlzCFi2lOQTZDWJH/NitafQ8G8ZPx6mdfebuRhh0ukhwsAKhjtwH1qG
LJA7S20Yz5nlwZQAgrk1bNBfc6U+nCCdzxj72gMcUH/bsn7Srs9C3+kkKhLJue8OUXK/qWbvt2S2
xuxPdDHDC3FiX/SUhtK95Mr5SU1p/qqU++ylZv6QLx2hI7m4BiQecH2drD0jIYiVKf0PjjNe4D6t
6DX9I/MW8VFE7cM6j3pTMQQr5G09NmSvA3JWCqaqONtNferKvjpnZqZOjfaenRtA1u44tNayY723
5ZKRZzdG26B/DZRrowo/0grSfz475UGXbglfzNDUAc5bETSQTPsfdksarGQkdGBdhsJjcrqHelSv
FFXLSZs1UoKmIrMsZbwyOKcpUvDBoLimQUmbJvOeE2l2txN5tltY9k+sZ5ZNPtj5WZlcRUed0ht2
ZI6JvqQVWHFhWFlx7gAaXJDMxTch+77R2f9h70yaHMWyLPxX2mpPGjzgAYtatOZZcg8fInyDxeDB
PMNj+PX9ochOz0yrsrLet2WaTKOLkBC8e+8533EfmrBQS20o9c04em8OwrWlLgOM4wPeA6xb3TIt
2l0lINoD0rYXoEG3bUz7jeBoQaOhNza1SU0zFTpxs+QiMCfcZgGzmDEBV0przDlLL9k2hUepg7+c
79h/vJCgITex14m1VfErb0pBhybM/XOmDzt9sLxDylp6r1Jc5rJs0DuJ9BIC+tsNwYbtoC7X4sex
cHL0NmN48bAMhjH+CREY0PSZUzKCGhoi0yxKZe0cF3OQim7FK9OYiGrP235DqoyxcnV/gR1E0dKU
n1N+K8RijzVLhXCfo6C6ZqV2ycZa7TuZNBcvCEAflGF67vldhuZgHOysQGwy+IAQ0MKFySVsoWo3
qR2dEr/k61Gt2NZ5ytEq1+Pl/cDvKqpJRyMor2iF2HPuuEQjS0W9Km9FEF9NQdN3stQq1WJ15MsE
KMd+uQ7KkhT7pDvTla/I+K7lJ18ynAhr8anIWaOQhEXAYcJkSEXGtzwu81vkNGtVVNYXl0bLEisQ
m4S/Y51Xmfmiq12r3tuytZ4qU29vbtw+5Q36KephQQRUkL7YafheSKnei4L+nj2Cv6vRw9oapXA0
jSelSWhtYkjOrrC2k0fADafBHA2iAJQri/DQmTXd8W50LmGCpsQPigxMZ7cKjCrda4zS/Ug8NZH3
GGYTO5FOdT4WZrnEID0iWczMS1tz/vDj1r6qElhhCIigoJV3reaLUSd2JWnq4WYNvaA/oFvPE6rx
Rdi/4JPz5hoXrEaf3sbSHHbNUP7MyqRaupATJUU/giJrHG69ZwSXWteJcSkec5/Kl9aNc7TpcwLq
B2ScmiHZMXpO2EvQOStKa3tfNXWECQBv21Sy7q/R0sYsatHBAVC0Woo64qbw8QbJm2EbV9zJ2hbb
ZrgRNSI3DvdvjjHZrMiLdh8VfbBqSQVcTyKROKjCZmfhdfqUZNPPkv07clX+ZHmduauoo4nbck+T
rvRrP3D4iZ0EzerU43+cMwWzeha2WG7HaHXyjxlQ4DCaohOGxuQijFNQM9wmOy5DQOI9tGlQXHtZ
1IdEsdfhGGqOxEXpZ2XlzUU06V6v4N3aGu1nnDl7t65Z0LT2UjisuAwvMJ+H0Xuk2d8elBuuLCwC
RCwG/ic0wi9W7/bkgFTJkTCy9EE0/OALk7AWx4zokNHNO5NcQ/NPYNAdQpGdmNFSY5Vg1Dxj3EDd
Ew/FcDcF26uK2K8TmQrNpdN1cg1yONJdIdbpfBbRUlq3MohQ3qFt6hlg2elU0Bfs2sdAK/QHLzw0
covZKv2e0J5aykFvbo26FW2anlLMBRSeifEZYSIGbqNu8YJN/Sv1ourPfmm5X8y4LZj+cFI0aP+w
OiQZgAQjMPpB9zUfQBkzy7QOmdG8URHoR1FzTvAic61jB3f6sTi26Mn5Vjg4JakKb/1gPhUuaz3L
COmQzBcuAyqQG91DzPn7hg3iwTAhjsIIOQBdRkUUG9FRjcCz2wq/UWMTReAHPXstF0FLva1Nfb+D
Er1VKjH2lQeg1EcYJ/Vq7XBcXGammo6SBsZulEFPS4Y4Sw1bYOmZwQska7JXs8Y/8a3nOBgrGtBW
kr+lPgsRYB3RQ5Z3YtswHX1hto1M74HOnrSSq8gQ3GXtoXQd6J3dXD1DF6gVlNCpPVuB/uwz0PxZ
mBWnQMe+QVJ2FqrR+au+a16YCj0kPYsht/VJs4IStSq67FJMKmL9RIkOVlg/6/T6AZF2n1oEynyu
eQRImPZO5eIX6wmZtIzRpKI1ljaLUJDxUFYTSMoZqkzmUB4H4dj2b3UmiauSxTaU6pPQgmsdIrjt
knzY+pIEqsTnbWorfbBH1z0ypy+YBPcxfZLU3+Up4B8FAPChx13S4zv4LGsan0kSPZBMgsS9E3LB
bxKXh7/H/beRjZA/OnwK0l8nBb2p+0VsG87FCiz9DI1pFaw05kGfUwuMukzZ4Y0k1z+3NQxXlYXu
0eyR93VN6GxTTcHNj2K027bdPYfs3DR7kxfEVPGW9iEl1RQ4+7IJiHbrvfLbyIhojAzCcWPQByXZ
qQdhkjbSFhJ9Z8Oo3szM7y5SoeeGFg6rAbtaOg6UeL3sh8dxlMVRa/33gXbQY+THBCvnCBW8e78q
R2OalyG49fmmrJvs5I4/HUcbhpVpouwEKmMsIdx126qdXQdRbD7bUw/SVygSUn1lPlcG8Vb3m7Lk
fActbtzUqep2eoEsPM2HbD/2I2aBLHgbOzN6TstHr/SKFyX84LEnGE6QJf3g9aF2BXywhXX8RFdn
PMHuDpHneQ6BT374YtxnESC4D8onegLf51OYTqfWsx3aKcn4lMwAUkxmx5p8QhauhgnxH0tU4NXV
58lnhIW5gBS/CX1YXdNz8FCzARbovE3SUULbiLDzWV5OmN6wbbLexV+S5hd7xAeZm0xyR6TmawVY
cMN0F0Wl3RQXUWQ/aTXAoRU6CgbRm5Aja34SLDYWQ8aAn6gPDjOsdJd6O0ybzqOWZW09niUL/mVZ
9Ir1nWbsPMNqr2qi5C2TQLyMzB7azu0e2bCfY117K6LCrXVHEuUuR4a2qNvEPyH7btdMNRmw+rW8
JiiK3WTZqs4/qoAFb9Z0P/k6aRAGTcOO1Jkb8qLmU7Fh3qh0rRtlZYflxz5mmj2s26FI1tbraGfJ
UxVo9RPrt2BBuEa4tUvWRz2ZTJt+atGUDzTK2tF57Uy9e0ZiS4nrZOMDox3jMpHM2SVOfMbCYTOB
HN9q2Rrn+4WmDIY9eCDpX3AfY7JdXXlq60bTke8qPaDWMx59+xB1XTLjc82jnw0c0wzKGumYT5Px
qSX34tX4njbdxR284CXURHCFKPI6SK9cpbZT4G8L+2tXN/01c6cTDljfO4C8ia3FRN9gk48sUSeM
r4yJc33TVHVzJxoc9WTirGwSWGuXkbh1Vvo19tBeDnFpvqKTChHZEUlERRJLI9gUpqrPYZNfHUtp
VwoGREChosczxfXRCLRDU/LNA015lZPR7SzlgFB01BcqC1J5O5bntOyC3TAYhFgMeGbqdMrXBDEq
GieJJQdK1dBZi8CvVgXeOdxm9UtIV3zJsPtraonweepusoUQjfG/X09N967K9nEsDXc1WEV/hlRx
UIVpA48LngOv0o9d1loLe9SmFecJdwu9Wv0yXP4/0fRpLN//+Y+vP7IoJ1eVFNLv7V/opLqOD/Tf
A03/O/367Wv2V6Dp/SX/yzO1fgNDg0nXY9EtDJibH0RT9zfLMaABwAPCkU4b+x//xfS0Df/5D9OG
aOrMuCZM6lJiOP2DaGrqvwkBfhBUI7oYHcDN/4VoavzNzDzjoV188Pg54fvMjt6/GmljoxRWY8J/
abPW2+CRihmpeUeKWjqpjA9oqe2aCptL0GQZeZ7MUCZFuOufPrN/Beb8V5vhAHX12Bp9pjX9dTMm
AxGEmpS2q7C7LcZUuEckId+cRv/h5e0qqGIYaU2pcbR0WWzN4UUhXtbdf9iMv7EB5k/jjo2xhOmB
arFnC/CfOB8u8pPGU0zQ9NqiNw41bz0amthrRPcimycv5TOrhpuMvM9AZTQA9e2yNMCn4jXTto2p
1KWP8uo/eN0hmvyNHsGGORBnDYRxyIdMFHF/3TAUFrSRnZrcWIUzg4jdYmvF1dUoQlSDDqYkZK7D
qghDJMzTzEMfBwPBhIABUzXYMBWpe2tKGAnKOziokugOY0jx7zkkk/juqRE5AGUvu/WFIGD8j4u0
RBMXIvVZlXQ31nlPeifnu+GK2388EH30Shx8SWFMLgt+p4L8WMJiWJy+a5UrD/SCgsfKpleOMGU7
zo5DFsTaHrnhTw+JHj2IhpAdsiWbttk5VXr2DeYi0IEJQa+T9qxnzQ81eGTIoXTkn52f9Xj65BY1
U9CRbB5CyJu42FClOAH9h77dug7Qk2RUxyDZGy71IIkbrczMuVd8ceIfHqBGK+7DY5qkdP8qcrLM
CtleLvonsn7ijdsBZm88xnHZMqb7eUp1S24MoubQo4GOdDHcovvaE8e0koogkWR0mY87q8JP9y5Z
58g12mXCKb7Ss71Woq83Q++9nb+QmYzQR6+ZLcft0BJeMgXksUu0ocksEiWc5ADTql1F6Ef7WUha
oSjNZ2np4EiSZ6ufTj7dCrSnFRrUeBajDqp6iD/lKFSRzuEznEWr8axeLbr2mjTjAoQ68VWzFSqw
x6Vtlu3SqdUpoH3UaCEJTd0E+IncWnNWyvr1zslxCICK/WSYUm6FEe9VByc+UIgUynBc2Vn/DOpo
Qn+FGFcbkOWW6HMlOl3fuRmodgMH+W55F/Ki6CVrFIuXQUwUEdQPLapfB/WvMcuAcRbEi/ouDZ5F
wvosF86dL0b5KZpFxN4sJ471b4FCXpzYgHGnhT7LjulN6VhCe9iPCWd1pMnNLFKG98/gYxYuO8hP
slnK3M2iZneWN1uz0DlF8WzM0udhFkHHqKFHVm7LcRZIF0RMplJYy4TWEMk+mgvzTM5FLXFxBizP
jRkFaI2s0qZGqE92giUvqhBll7M8m9CYQ9GZ9iqUVnfQbC6gMqLnvl/VZ333x0XWhhTQMXEM9/s0
u/o2zkJxDPrUbGjHKbLsDbMymv3zXequMb/fvl+0KNCNWYr+8ZT7tWR+8v0VHw/c7/u4eb9WzxL4
GMnlPe/jV/QJusrXYJbM3+/7CAyxZmk9KQKv4q77v0eM9L80+LMF4P5EY5boU0vJ1f3h+wWJtWj5
71fZZbxk/khrYhKQ/d/f4dedvy7vz4Iw4C7I35qziXAMfKSQ3G9Ov1sN5vf805aMsy3Bx5/QNsje
sMLGpHfNboQ/tu1X/Mqv97nfO943/v7nAYKxYfer1X1zOYTkyxj3hCWhB9ix996ZsFMbjd1TC4xv
fYK6UpAVuA1smmIEVxxRmrsbsq9vja/TRdZ92hD1qh5qHCKDAiHc/Mi6q/LH+EWSbZNn8pDDYX3A
O/1imd3PdugPZUorzrOR+ProG9bp2GU7k4H0ojEHsuY5sC+MIJgHefXO1wMScaVY21EYL5QTP8Ym
FB1pXv1ER1VatQ8icNH35t0bIjcMjUzlZFNb5BLjAbaDUm4N17qE+egz3HoDcnIeSpdZawxIleM3
jD6vfG8VAINc1rvcjPpZ84E8knyjJcFMnzw0kttClRdt8MMD0p+9he3iCaHU1tea7+hZ1lhMxJpC
nBaHTQXiBNVDPrXIJ/1mWJWhBSLCLD28ENgHdGfUGHSWwWr21zvC2OPPY+LU6808edfXRZqhChia
ZR2NLnKVTHD4BTJgG+8Vv98vVXeVIa71CNTNpv1BUoI8yUiWFCR5vEJV1a27dj5pebQOpIUhgyGw
23REH2IT09tN5o3OwiujcZUUwzN+fE5nuJM3SnNRtZbHZgjtmzMRTCxGfyUsxANR96Pus3drmr4p
YuRtrc4fNeXgOEDa6yWc6iCmllf6Exk2u8ZZ6l1cHK2frPc8IIhwAAk0IQ5wTAlKVl8bcNgLp56r
cydCESE5j+q1OIaUqQaB7EPDL6y2yaJkVL5Qk8GZNDMWmSQiB4Q1NkkSu9KbqzPlhkNXLMoy/BkV
6pBVxtGuqx+AI3oa9u66rK64Uz5HTP5XQExQzVbdIXPwVfSR+SppnqlIHMFKodNJq2GnFdong9bx
VlnEZpKbssgN+U1k1bsc6E2XETGH42Th1fWA4hfl0ZDwf1zEOVYxXaY5+HmysbkKLV/0A/1PnQB7
T2cPEJW5aRxzTxdoN9oCxeSIVqLY6ZNurdixr1KE44ZCL1lZMih3xJcZQqCZVsM6oOGHiSbRbgWr
mb0a3rGc0Yv1g2mDGmoTtP1bVOjTygrI5ArChzTKvvMT3ytbPkQJ/GCntE/441aJkz/7bU6buqif
pH0pFFoyYkSH9jEjZWih1eJrrZjGh3m2RpbOEN8NP5sRHF6d0pzQ+WHtldd4Sge+ieJoCk5QqJUT
ryKfXRPpKaqDmz5LKO3pUUnzcczU594nz9ZxB4yJPipgavulkDdWfvsEff9yIoNUi+g4yGB4rA2w
u5KcT75z8ye2MfYtga/NJBnWyby1Ksutm+lvAxlai9Arv1t5ggDSAcubdS59jYizWIKDxUOt7Cks
oR3h82dEPdchbizOUChru8FbG0GHuG6v0zgUmXtznerWSPKpB81asHD6Mvj9GSj1S51waPIIZ1Ta
gRZ4yVF7vM02ekK73Ae/bki2UTRTVcDuEVocJtNh6Wreo+PTgfYJHVqGJCcOjs1JuB5x4BViVzrq
NdaVvcQnSb2OXVaF+FDJu2xzpOmVSdMchZAT4BhAwkJo+4lZPIJTTT/lqbkaJtWRFfwoCPZYuwIl
b+CXb6WJS7OzjBciNLNFb5lPznR0I/B3yDvPup4+jbF8dwf960jMpeY/a4xXAVRe6BktaNF9Qn1Y
L/yYjrDn/sj77LUoid3Uox0O5K7Axps5ISm1Xnpx0hQpMMyS7JJW0lxHOS7/+yP3+349bKSStZQc
aT2WTxUnmV1KrO79WX6Z1ejUmbDSC24uGouYLT2ofNEKt+UfY2jgXLIcdbE3nsRA3yPMRvpS9ppp
RrbGklHR1PQyiCKS/LgaZmkhJvIEKg9Ja+Xjw0hq9Ebkye0YRI0nM6icNc33x9ry91nZOAzihXPu
UYJCUTSwWSIrxwgmlnLilObrjOoN7SlyHP6F85ZYejutyeXMOKqSK414DpqtiRe6nvC0d7OCNPqJ
GyW/4hDmYqiZZyr1tQ9rhZPMS/nix3KVuIN/7pzRPJMhluDWOqMa51/dZmevFO+CViJCn+FNA3Cd
Cp/wWNM/xe3g7jO9uDURIVp5bp1z4skqhFgXNyNwXDfLn5pGB80xhwMdoisTVZOTXmteDMY0SDDT
8zedvi0vKfazTFYUOL97uz5bvQE5bdAfbHg2e3A02akcGSO7WsNryWgCcUJfM8NyFaShj3aeyePY
GCOJ9srHoKP2Yw0PNosK1PvySA/T27dV2V2I3MoviIL63E/weYTVzhjxlhXBAYomtu+4Tw40jR79
rh8vaAKsg+FUTPuTn6FkGxnfkqPA22TsWaDQi0tvJ2fgTfMS3H6tco77dqMj76K31DpfaI8RoVAP
IC/kqC6i1vcq0Xecl0bcqzk0PsNnlo7f1LIZ30wTGhbf09aASUe69EV1RIOwz1u3v6TzBd3Q995t
LJws7OhyekkhXSzsXdwzpaFl1a4tJyE+3vfbi2tG37xgwL7ruwlJW4iyUrTAZN7/cDHO2d43Ga3Y
LXpyn7lQ84VWOKOxvF9tsPjAZpjvNYPO5SRFRRdWh9Iq+UDma3EoC2DVf9y+32mVNcPc+9Xw/jiF
/O/P/5d3Npa3SswJL0hXIKYK+bQl4rTD/Vok4vrf37w/pZ5fcb/28dr7yz5u3q99/CkXhTg2cGSM
9ze6/wGO37bWuntf0+uDhpXscL/2cfFv73Nzq2PR+C9eV3HgB3GPwp0G+a9n3J/miLhC0ju/4n6R
VVnz69qvv/XxVpGgt/jrmRaNe19Z+4q8aN2Jfz3/T48HVucZxCPwRxNXqt+36H77/ve6rnur3VGs
WSq1oNHm90yQuYr1/Sqxrfs0EM/pxDAHiug11PKUhaeZvko727ZFYFx7rSEhOhmbpaDE28cBDV3Q
MGqROzBQGUa2a5CXtzAOHqIBBV0NxoPPhlQIyQyYbM3sDEeRpOw2azaV66dnN2vqjQbhiYEVNxWC
hXNEQBwaUXvY9GWPjLUxX2IdVf1kUkrDx0UmgQ4GUI3sdiSUGXsXn+fJSevFpNefMID3ZFjvyKlN
T4SSpacynBP0TM5hRoinvW8UM1v9CusM5vhkj/UJ0j759DrOmdHbOe1UnEZ1eKYQn04A26fT/Zpb
CxYJhceZdn7AmC+QmB3ATMXwG6LfnwaebiKTlclbYqAdRMpXkcB+muwvEZ7DcxzBqZhGaoIm0St8
rP7KbQk/QBG9rE0INipF/dvOFwa9iyYO7H1cIbELkZuu0gsSqLOgUjkEeWUeRXBLObHxGfEHKec5
vUzFcOJoOpzsIHuqhI30dX5GHWj9KdFIJhgZhKyblO675kAdc9yUDsMQvTiiLs+T66as3aAyAwn4
HqKd3vhduWi8ptq5oYWrTrdnCeHOryjwCE4HV+Rhe5ZD9NWvhgKdWfQZQVG0DdxCP+mpq8OA5dr9
wuxH3Kw2OBWR5jN1NNrQ+9FMvgJFFGuxuj8LsR1QgC5LMaR4hDVmuTzCTd9hZiIUwXC+e5TzJ8eG
8JgTmarNt7p5T6G+oE9pSTQ8f9wXOrRWhmbRqP6xzFn1xhM4m/uOdb+GWDbYxLbANGCIkYVje4Lr
JHd3KbzXt+Y2iePXybNEuSIcN7GN04dUXvaleXLbHRhuFn0Ma+jZ9oREFtMeyfOhHAv0lvqAup5g
ZpZarn8Seqad7tdSnMUUYBGDiaw8R9nJaaNmF3W2hqjc1giKTqvXqROHWvYTYsJ+JC9XJScp0uRk
Ou2X2tx6FsSb+70BLKAVEww6PAzQT84fz7w//X7huMdYkibhQS/pRkLUTSCKK2vkTBzNX1GYEYbp
zp9hO+/09wujIzZ3MoySc2tJIWjHxynsf7/QokAVrIC4/euqpsXjXLXnODCml/sD3fySIu66vzzx
/tD9r90fv990dECDZmIav97m44GPd73f93HTaytzZXUseT/u+3jT0myyw9i9mrELWaMOo+RPm14G
khLAwo/3sX0f7/ixedV9y1NF5wx8jb28P9Kzw3lWPPvv+ad/vPffNu9vN+9P/ttm3F97fx7y2u9p
V53r2M+24AvBM5kYvGzQY0mHu6QPQSfWuM4spii3goYz3inzc4Em8hLXAtInnR8YdVa0TNzQPnth
sumdZrr4BdNsffgO/qdc4pLm11Db3Yo8auNQpEKcaD7eAnuSO1b14dhO1yB+BUsL1jM016JOwDkN
1tolVoKDFJWuVbgYjPh1WgH92BLi81xbhm8uONsidUhdbXAx9sN0sDBWbLO2ZA8W4As694ufj/pZ
dunnkLpmS3eDctQc8ISQr7NnI1qcfywHbS92N5pxC6YxOE9+/pbpo/uqwq9lG27KevbbktZQq3qn
1eohVxxn25aospHiaTm5WDqSPPkSapyWp37qT1ZFI6nvzO+d1XzHo2Pt507HWmEsXrRDfGkt9aXx
3Vtm63JDjCzYweYYG6/UafYxHdP1xHe05njur304EAvQ+1AYYVdpXeh98m1dLIt45EiUuQwASGoE
2HFk3Y+aTpabyW8onTzrmz3T4yu93+f8BB9FkZBqOxJEAM8FV6kOMLTsm+tQc1deoMkz6fcYFl40
LGNQHxr9GwnNb62O68kaKSwmC6ZC+XmK7eATeo4tCHNJhHV77ntO/wW+ZVWJCFDLcNWUf1EjDR1+
ytYBpD20ekowbdG1sn7QPRyHCR6MTmn5zk/9/miDSOiJ1mtlw4zTPxRwYE+DO06rohBzdGWHe/At
9qV76tVYPrVedGhpX+4LxTS4y9EI0PyaxZXApoyykFero1wqMtgzVjNtiKW1H4042BApg3uokIgI
e+Ps65joy8wk1ADiZOqj86ii/l3kwQh+Ha066+xxN7R9t6Z3hp3LmybAf0JbND4md5Bl2p4FSbH2
Q22dUBKv9UxvUTVrxia0FFaacdIeSkSSndt3e4mbboWIPsfGWIpdMcY/iYBLrrpVEInLHkWnzaTJ
h4lvDDrE1qrfhCkooC7tv1H1QRyTuL6wXUEEckkmle2vsdz/D33/09BX6DpE438/9SWSsw6iv059
f73mf8e++m8MfYmNdXTByM4yGWj27037z39orv2bJI2Nwh2r25xDyEN/jH3/POYlroYoS5t4L8JZ
xP9lyiuc+wD1T6B8C2ix5D+OIUwXCc+aJ59/mmx6Al2AX7jpDpPEO7HaGbCJhT5VPxmJHgaNRO3O
S56jrDrpUM/GGX/m4vA4EHh9Hu/WxVStA1LHaG2BTUtngJordBqiWsxkznfWfu2JhTED15reeHA7
7QKKd9bHI3soobPVo16uGEW/T3DbdKl5x9hU0SYNMT8XsQUPBMwbgfJqYczot2GGwNXQ4MwZC5fO
gLh+RsVNMzTOhB6Xic89P+92hso1Mb97Wdi3UgPxBlgRhZ3ZnDUyUTb1jKXjlQoGS0ycCYktAJyZ
3SbiBzLyYBVPJt2xXajT5q4TcckL682YAXiSHgiPys0Y61+tNLxxcFKLZqbmQc8bZ4xeMgP1Ssh6
Cq9DlEhn6Rj5mmwtwj0d28COiasnDsNPiN8eKr8IidUoAMZC7/Og+IkZ56fPYL92Rvxhup7YSqh/
M/7PLp+7GQc4JcdixgNacAKzGRg4zejAtESBhjnIWnpB16+ghjxo4AosiIMx5MHIZvGYEWiNfihi
ndbPiMIwBVZoQi3kfwHDMJHYn6aKw4cxrfisbiweX9wZewhn58C5uYbVDxKxnuGIvQ4msZpzoGsw
Io4MQWaBBIGhPCwG6IqY3y41tEWhfIZAh0IHTQCL0YbJ6MFm5Jj6mgcu+4MklsX+To+eU1hbXkf+
Wf5U3xwojz7L4xLqY9T6KINmECRQ7xpRt8Tc2D1MMywyztzHvrW+aJ2Op7PYmtZJtN2PEpYL5jWC
VeITcFi4blAoZWPisoNLmTXwKWdQJSS4hT/WW43BagvJ0nVCi12BMyKMS4CRWws5sKpgKppQMAtq
HZY1MeN1fPi4xINj79F+meGZ7YzRdClc1QzWlBA27ZmEqI/fTft97ACnDaHurWHTM7qxdLgifOpp
AvzPMdpzQ99iP4LMXPh9eiZ7Dwdl5xubLKfqaZApLNxifIzDONtEDY3KTo/3VjJ2hPZRsyXVjgNL
9kDKRsvEj7zD4WlQ+HdYAzMRxyc1gize257/eWohObh01ylENmkFlcWNNevoiuFMIxgilEacS0zo
++RAYzADCEj4SDWQ3IIROImsC77MivyGLeMSVmEdu+/oN0+N24X7MKzGVd71b8Zy9IN8nbS0vOMK
aw29lzNF5luuBR7R48ZzPJjGInIkJgXsD/00nWItOhUF++6Al4sAj+lLqEC4hKo+5a01B6kPS6n1
47K1gKAmkG+cvqc2HLod0fDa2ucotemc5kG5ES2vH9oIB75NAntliEHCL6wUOFsMz0QTHfN2/keX
w83N4x4wNKoAnrALMCQRGu9uEdd7294wtJXeNe5ShH2wtJKqXCKrm55woLAbhd8iCC9YV6tPw8iJ
mnAavB5eeqjpYz84hqp4DJxcjKET96O2QOBZbaTzOSFj8QKhfEXbcIPe2j7VdvCd4QXc4EK8wKCQ
u6Lngw27imlOAJWQXwXRgBY2UhcyzSbD3zlmBSw1VfXgU9xiNYjyS9o59sbSrO6YYnCsC8Hc4Ls1
ZdGTPSQrkoNieAEK3Y7R6jtrkNWaGLCZw+Wceo2oJjBb/HsCqLxactSco6ooyrMJw3hd0wSUEMKV
d44ZBfJqAcR1Nmgi6587vfhBEvkCP89ZZRxoWO1RCokELUZYP9Kw2QfQSNZ6mTboXmUKYMs5NhXo
IFAJ1VXWxq4J8mf4BT6NDwDPciiOZDbtrTB64wQKPXPyH6M+m6dZwwMRg6twMj2MDEN96q0GoODE
KEqb8uylzfEP6sM5hgh8NVxOKK7nf89ijfevk5Wb1yH69G9aDEhGNdhppF0zZjCMZ9HELxls0k2T
R0fEk+BGIta8nt6n60wvry67gSAFjEgHAlPIrN7ZkRpXocppY9iEIImxO7pIIDYdPU+cPnq5iMIv
mivEbYQgGI66tYFO3i0wG1BbNcOX0OkK4siCFzW2h96LnEVQ4/UrYzdc2oYbrWjmP9pTgzAi0EGG
VI9hz2LQk03/2RIUVRjZH1Vh54ehZVON0DdAOfbhynBnNG0TTc+Fpt/cKhuOAJDhKw3oF0qPxXM8
hfga1PA5LI0zJ7QGpa4ZHcbylhcTUqcEi47GnOAoUZU2M4wioX7Y4nZormGxF36ecCRNyFSD7J3G
9tdOdBFcS6TVZlt/sQGazTpUfWWOfH/52J+6oAmv4G8uIiindWtjNmns4hvnGvk6OdbzKJ7SVg1H
7Hb5OhfeJ5XD5RFu/ZpM6XeUWN4BiJOzYl/aTe60kSA2gTgQlp3Z21p3fjRFzZpeys9xKICclvGl
h694wNTWTmobmpSco0Ucd9BYy6Icp2PZrc1eU48EnGJRTL2rG5ZqZXpDvPUMbGQuJ2OmzckFq8kZ
z6GH3tMSrEQAB8z2FTQM2pPODxrdZvsldpxkY1V6vgVPQKyPy+zCSoEpgyJGjwwbex1MBN04iQki
qASgZJe5t8pkjRsnDoGEtfuRDtAZtcBWFtrWZ6/a1xPnQKWl0UWSGVepel9Ns1ue04kgW/k4RD6r
ky93kzNjpC+6l3YXMV+MevXVRRJuAL5CSYeTI6H3z4+2hCaylBbNSFFrBh36BmIksJdNTVWE708M
y6nM0m1qxG+JpjiQ0FznvATXfnA7uSw9J1mbSVgjkpVrsPIcLXVd3/JvCF+D+qULfzbt2+gRwqV7
DXpsp3oKHEGqA1ON0MRWWMPtL4qZshwaARXf1JBvnba7UgbJlcnyKB13n+cBC7nBpGHNUkTX8ZYo
4iiycdCYSBZnkoWmZe209TEpnK8hTYClEc7fcZLCgIUhXqdHPwA4ZwnoGsgg0rWjl8Zaluk7yyEP
h3GFRy6hiwBlE71wbHDSnMQrXQy1bk27XZna/7B3HtuNK2uafZV+AdwFEwgAUxL0IkV5M8GSUkp4
7/H0vYOnelXdGrSZ90RH0lFmSiIJRPzx7W9r/bbreKkITCINdvausg9UFRwxsg9/TVH4BudnbRG9
i3wydjKPxQo5DmusUtI0EAxUftqcULOuDPaxYJ1tBmO17c2q8dOi/ZO4Vsj8xOY8mz0q9Q77GPi/
7u3xnI0X15Dzid4V90E9ZcAlbEyyj2PNAV+9pI2vScrNJM2GGxpcjhjiuE/1sTx6ZsONecgee0t2
tK+lPGfD8Dw5LPXNKdiNlUT9Z6D3mNOS+gPX2VZzUVwbAhKp2z6AQLbX3GzK+85lSExJ2Z5CjmfX
6p9TOrKovqs4lTbqei0iZ9obmWpX8ZJlVWYd41+nsUjtyG4nJU1lLceBPAWqb7IK6YkIN7BqzJcR
CdM3Iko3Far5e09+5lHn+EFlZnsnx/ketdM7RQB3c25+2Kqhqxsj4jhDSjUjtV6uHrpUc3OTHnoO
h9ygEJuKY0v6M/Kj4U73ZY6UcZidT5gcNv55uluW5D7sMn8wAJftprfWXnGYWLpoebIpQN3SYvhC
TXvQmKSv+zk448P9pRhmX9evteF9Ow1pyqLf9eCB6eh+B2P5G3XUnscfntvfzzGKxYHtxmvj2dQY
fw2xfdBgE6fQOsS2d2Zteq/p4hAEcj0EHWegIyNb3Q8dehCIL5wtFhG9RSckCXCOwrek3Hdd7K5r
rd1pS7PttG7XcdRmM0jWysT0dYII1Fh5SJiXvbDsR6sNlKrK+bb7xXfD7m5qK5wBPnWDAyMrs3pw
c/nMnbaj1u93YOFNH2P7hoBx2/RRR5V6cFJ1kxTqcOqqZApFb5wrv7LrV/VFJiiKa3v7aS6PXTI+
1iK4c3M79gthPJVGc2pNundiIoPoB7nTWh5zKyQvs3vkmf23t71NGMa0/UE9K4hioPVi0PttlXH4
uoit21RPHPG8jc1D6EHv1flzF15tEG+NBOeyhKfaEr9SXFuLs2X1D9ZWuzcG9h0eFgj+vz1AilJ+
/VoL1CL8u2yoV6mB0cvhHq/NFMaJp2ZmCDkYxXbUVEBgkrRhjFW+ckhPaW6wyUe6HinuUi8QSNlc
1WL4co5PThwfyhLmOwqL9VzFe2QsPluPQ0g94qrWwVQW4e1sZkmLGZ9z0XZ/8F/Ermvj2fVeBzrN
usL4mNr2fWxaWsm2k1F/0Vr0ohGFS0lFGOal0qrtbE9/NG8+LO6ncJw3ghIQQvlz0cePEPufrZgu
GqvrOF8grqudmKJ91Zbf1qxfB9OE92HBwpG9KwmGmbjLisl9pmPP2mmh+U5f9VnO1j4x+kM+POWd
KhCt7lnQb1xaVxmGziQZnY1dZM/2kO2j+6rh5roEdDDk1kxPKYXhWnFgR5atQ8btrG/pM44rl1dD
0m0pvdHMnBQcz5TKZHmoV2weHLtetZN3nx85M9k4JeAVO72TCA1vDXBuj9pKexwq9YI0rzUnDuRI
ieukm75MsVssm8ogbVGHj/A7/DK66QlT7rO7cGTRxkeZ9lugxK3d25ex6BQLdK+jdGhMJ4eXJtbu
1pfaqVcG2zAZx4ga7DtGA28DjdRk6DjZsql6EtYxb+OPPtUfkmLFGTQFAbI7JrZ4lFr/3qZUilHy
OAztL4H9k9CKM8dM62SZLvykd4K79GSr+qn8c3asiza7F1vUv+n03Bj5lRwwUwPzGC4vnd7uGtIM
rO9WwnWpcuW8xTKungxfNKc9xE7ie7lHkJRnGq1orN22SY5fia6VXZbn12Zy9yGYd1ik7joQ88cQ
JbdLZkHXaZu1H62mP0o3+tIR1gb5HsvMHwr3Nrq0nnI6n+ex/NbppZm13m+G9tk1d1Ga3Xvk4XQn
YDrKdivPD66IH8oiVRtG8LD2L0adB9kHn5waeu706XT1a8gFbknlpuzkc5PJny4if7mY7suQixfd
aH+8TvsOu/lIKIFstO6XnneXUNAlRzpU8p2ekIFTTxb67z7KpPrqXBZvkaBjCoQwj95x7hQttaWW
jmiCs+epDs+CeFk1jNp6GunNV+enqzlvKWXisNuY/5ojLzmn1t+KiflUaqsVsFJgGu9d577kqb1p
Ne8ysZgoKvt9tGqfa9o6rIZLn1qbKvvoteSr4DEJvPSpL6MNZd13syhJ13nFrtemlaazR7f7Jy4Y
5Is0w9cqlf4qjpqcrpJ4TZ5HgAD1Xu9mArbW1kqQ3XjBU0LQLhHGLjTnc09oIwIEsvvrBOhFLrnC
p+4kbIlMgtNZTMy/3qAfYoagtSdNfDoXBo33rslqhOEYvaXxiCQDy3tNTWqVITZK++inofCpHsR9
TIcp23aBf2KyV7RpnOps2Bsu/XmiTx9rrq459Vxr2zPXszb95FnyykE1uSR0kvTIUDFF+dTMdHxV
p9pzw21zFXBOODfmsdatbWk4r0vFs3quKCiK9W1DSqQ05KXzHqqkfkhtaLa2Kj5oJNk6CScicrku
QijrD60V+uPoMXTiUDyWDfHw8qG2qOq3k4KdqUDUlJHNpoOF6B3wbKjtmcihmx+5cDCd0BNGhFNF
1J9+kU+jlA84fhdcd0Wc3eddfpCavjO68b5Q+JadczBDF2jK1oizETt9EWP5UsjqNDvDXW8lHOqG
66Qt3j0CrEluPImKjsZ6PleLRl6M3Ct8AMdCecKWqLRhYTkLUwu9Olh2JdtAIfcdFxOZkAuFYWWc
Q53l2jKduzrv3iNrR+qJPZh4tK3x2jjFe5Tfa3FxSgR3XHZ/OtXy80i3GZUMvfVuYFjErUaFSsrS
QG5rm9b8qHnXh+S5WkUoF0KuEcPknBk9XmgX52Vftq8dy/Mmbj9dGZ5ZALPSGlM6Z9C7yQe7CbqN
+rsKfb6LmFIUs5zWXaw9mNLPnfIHNdomsW5PfAow9yyceFTgdDlr/NXZ0YZB/7c1nWOBsjldyo3p
zW+pMT4M/HQ9NwqjOE3msHH1+jdMZbuaTWSS9vLW1AVtRssm4zCqt4arlBydUX1PGSC+oCQK1840
3anHq+7Lj0EOr57ZfeZtdulqe0eOf9eXG9r6Hs0KLJuCCJP7cXMu5p9MhH/jJCWMkn0FDgnFpaFJ
2LN6irPZCoslif0A5F+tEYGMLT8q+OqZXRThfFb0VnAfas5TMQYPhtkdkXg4HKfUHKKX5VPXPC0B
yPJsrDKNUleHPgdzavepIJRixNuWSTZV4uR17X5ctgViXb8he8cnQirctwxUVNFaD8wy6huvGG2f
DfpTIj4BxO/ZubJgykpWbPNDthwcr3iihITL1bC8N2SfVk5Z7eDeyWwV97omP6Cr09XUDf5s5T8g
Hcep/w2xpXEBf80GjExWppk8ZbPdaNHJOhnMTQmLIndNYGcD5gq9S5ttw66epndO3SUd0VSkGt1Q
Xst2OJc8l4+ZzQY9nWCN48E9ClB2LY91snCc0NflvBlrTmkXptslRXxlwvoImuxv1hW3vpN966Hf
7LVAv1u4fhKgVrqUditgX64dBiMGIFzq2oVq4JotPL7VkBQwgZpVPxeEG+gcZwewcv2h8xx2zmR5
jbZ9mkqz2VDZFW3sNtz3kp7KNgqf2RF8L5FIt3WbNId+YGQeUsTnNKC4lkvrDMHhVLUZPyfSuwZG
be6Ifl7lKO7bhtSYZ2mvtZehZwvD50WjsSIoXgPboeuiw/duTb3mR10t9kmFhi7DH7HKTIN1c+Gh
mFTWBy/aSAMTRDq2oOoZBeCQs9juOBUt8MNx32qEfLc1i+UPWz3CptEqIAizEfUjidWe6rOk802S
QhD+NHiFerZuWvZTrklFNiJ1WnII8dd1y28onreM2bsLdIDj+V5UH3AnWi9l9odDhq9mvIgea4Jw
XpqqjzGauPvC4SGk7VE3tVu5EDvknRXb8s5zbFZC6gwHcpSvpRCZoUGKMpT6gbBMvqIq5xWc9wfb
oIm/cyps0xj11kleH6ysdmlY1Teo3ea7hDwVjwbpCq9Vsd4k+LRHlqdhTNuK1ja4Txz2nBNPJSul
t6OUA005A4yOTWzXHGR+Ag14yvrsNxmWfZV57daTfHtgxNzU5DVqpr+563K7e6PbhR1Auawz60VL
xGsZ0UsZ29pTq57JTcOxSOcqWaRBVDhDNkYpareaQslwo6BZt6EKLOXJ1iwjEUduT3kf+exUqSBV
RUjUblrPk1G+RrSYiWuzIJOpivuqcDl55ylrD4A8bTB+zAYeKbGTbr6XWQQ9oAUzq3/K3bNfZDSU
QyWr3vD4DdrE9NOpeK1GXD2aPR96U+C1qb+5xZ11lDprQ2eHK5qxBa6ksI+z/dH6Y4Cci+viVt+5
2fq9SyCHwTJPizChva19ZH9NN1tHP4KjRocVHBaiKipcrB9VqMnvR2nk8MyRZIipVEd3Bhbl65G2
EyHpPR6CnBdw7pmHiUMHIl27cXKeaRv5CFR6nMjqUqUHIe0DRVkvARFCmrxw2npkQ3nGXEa3hz0w
u71JsiUYpx+2VRxd9dSwp3TzlUDkY4aVUE+LD8Mj7raM/qgbj2MS/+hjvkYq+RQm1rfZzOcEzYEP
pvVHn+x96o6vVsymxHE4PW9f9JG7j9f80co3axDRIeDO2xIJWAteyYykMS4ysNvybIxQOvHDEtli
d1GnydHmrpgElqTEVft2Qv3YJtWj3RRrhiCraJguHHK9SaaFq0VOv1HUPMRM/Ub3kTMUv9aDra41
WAiW5imcsmcTfMdAHKEn0UPZZye7C6q7sdMPTJgHdomUyTOvLkC6oUE1eaQnmaMQ2RwYTv/ILtin
U0gRBxLLmDoKcl28EsxzPWRfIev7tQjshzEdd5B821Af+cuMwySxbMj0ww66d1237zutIXSQZ090
Z6cy+ZmL3xAk1i5YN4qOcbpjn5zcOGue3JiWtqLrAWZw7i+N4Xn8IPOeFPAXTdXTqp0dyt3j3q90
aB45uE8tHlrKor4oUeLKCDJhMq7nPGZST85zSMRiTYvNydMN6geq6pe+uyN86bZZzIsoo4e4cz68
wXsJaCJb7Az6oVRg28hiBBKAdsCrq4mGzEz3GtYcKSbo/V4opiIFObhrr4n2cslUV1b5mxX1wZiK
K+1wm9joOJUVFHJ3Bv3kHr1RGjVbTHvRgwa6Q1GjekO1/PjPe7cPNfXhf/vcf/vwv/2x25/45++L
2x18F0dPuWoTlE9xUhp4SPgVNjU+68DIi6NXDsWx4KyAI+blkVQfhTGZC5Om3tze+883/xefmzg8
IS7LWAT8JkWnFpbHOVqkTyyAEGJRVEeX8oV/3tw+9BynOzjLS6P3Q4fIyiyPtDzzF6BMxOIXgSMj
CM4Waoos9iXq2xUTlQmb27tV7hCwvL27dMZ9INxpG7gxF2Uvn/Lj7Q29wf/rvRZzpgyoGc28bqdX
9cG1e77f27f5z7up+lduH1dzpwZ2dOdW2FRZwjXHibb+Y2+M//Hm9rnbh7f/4bghWaH//N+t+kIH
MHfN/WJco+4qdWaWfLIqXsU0dJxoxtWRE7Tq2AmkaUIfSRj8eyz89uF/fi5HlXTw+m+3Gq6BNv5k
KoQuSaNHKpbuqoC6Q1J9UZF1yvYgZFWMPVaBdrEnscZWVOXcybsPKvgOV/Kbqih8rt5Akh4yFZOv
VGDeIzmPgM9eWSpMn6tYfaoC9iFJ+0FF7hsx0zOvc3EljJ+qWD4dANOatqaPiUwxRal7+gZLkDT7
TVeh/oFNAN1+5YUeDiqvVPR/URBAiGsiS//qZM8tBQl4ChfA7vXoKoDAVChBBFOgwxY0CjIYFG7A
jjFR+EGrQIROIQkBbAKnDCWpPGdTQi04Cl+YFMiwKKRBS3kwy38wB4AHXaEPoYIgSmgIqbAIoQAJ
bdQfLIVMDLAThoIoFmiKSmEVrMNXL3RNZWedpGeo4IvBBMOgQJ5XP2BGAKGxQGo4Ctngj/SXHIoj
h+ZoFNbBE/saK9DDUchHCvsRwIAEsCCGgkJc6JBWYSIFvEiiwJE+YsnCfxOFlAgFlxgKMxkUcDJ6
7RcAGoXICkbRWrCUJf6LLd5eDQpYcZkuJgph6SSPClIwlrgKcEkV6hIp6EXXnjldms62wmGiGxjD
uK1QqMygoBn2586ZnjLnzIz0EELWmCGIDSM2WKU9bQ9/LUYEi0JxpIJyCoXnMMnr/JkbE0tV2B3K
d1kyKqDHgOwhojdfaP9ezQr6idV3wtmTxukcyxtDwUGBwoQmBQyVCh3yFERkKhwphSvifqfvGdM9
swDZ6Ipa4USJpAkHKjlncnwVSTZQEoUr3T73z/++/R/qcyhAV4iTe1rifaGwJ0pR3yw4qF4udyXV
pSs08E/IUhihNRfY4WMCQTVNCMemL1lbvzCPz3MentN8JlFRn8bJeI4ViNVBZJUKzdK86tNRsJah
sK16eRwVxpXDcwm4LlsBXoYEuecAZq8567oGdYEEaxUSltREaEHEYgWLOVBjscLHSjgyAU82pF2L
zs+sKE6lGlpBZ1LhZ1QjPdYKSCsVmlYoSE1Aq3ncq7TJfRgVxkbB0bU2WuL25pHt7cqa6IV2O/t1
hIBzIeFGiLhGoXG6bK9GTnTGaIg2crTNsgSSLlBI3ajgOoj7+9w500xA3sIfFIJH3PEJ2ZJPfTyr
fIXpIbmF8ILcI2TJRBqWr4cJyRXcNyrMTzNOrsL+Avg/W4GAtUICbdjAQEGCM7QgQcwWItE4GPIa
KJzQI+GumeV0GtPFXU8whz3soVgeF4UiRjCJvYITE4UpZvCKJtxiBb+oxTG1xtoFChA97Ehr5lJT
rDhob4GCH2GvOdtNy31jL18BziE2rs2ja4jNmDza9oUr/rOncEoqNl9m+Epttu6ACOjLgrx0ITCr
DgmjcQX2nxmSc2ZRut1nQeIjLeW8nRXG2U+/RQXWSSWSdtUmUM9KQZ869KdBE5CCQReFhdoKEO0h
RReFjOawowkM6QRLqsOUpq156DkImwqjX7Wdh8CsqNbG5PKAssmxFAVowajaFVRAFI/nMjw5rOIo
itHxL+UpJW0KcbVgXZEmfDsU8sASMrtUOGyTeE+UOE77yDYpCC5s41SHX0NkmG+9zcDFbqFqnfAQ
95Pl08H5ZmiXmvVZVZJAERC5GWRuBKFbQuoaCtl1FLzbZFePxZlCevs5JCumxQa0Go6Rkg20FqUA
XdyBo3Y5qqVka+mn2ebIzrxhww0AcaNQ4nhuvwifM6mnHmwV2GzLPE7Iwx+3lcUJVwpRNTY/hISt
8n5inLAyZ3fvSJRp7HZBAtvqhcTU9yCS36T/sRTyPCj4GRRwz3VXXHN+WbnNUE+B0pNCpukOfEG2
M/tgYQ6zs67bful2AWXNeLlT3PWsCOwOFNtQTHat6OwarNBPlabe/ooUv22zo+Thvq8U2R0oxBvU
WyrmGxrd3SRg4IXiwRtFhi+KEfcULU7M+zAx9IgUR56SP6T+LoB5t6DMS8Wbj4o8zxWDLoHRM0Wl
a4pqp2ISUh1k3QNdNwf8xFq2PGtLgtOCHle6Si522QGVAL4T2MdjhCGBjg3q9hz65WkZZf2WFb+T
IudbxdB7XNkY6cpzYhPRKanvA7cXIdw9V1wmY4rFL1T2y46g2c3ms0feuJNV88BY1ttbrnEfcyjV
2NFjpkyOlqL9PbB/zqz3TIbcS+jQCdJ2lX5IogqPjOoL8FRzgKs6BEoYHQRgkHPUC0hqBnLVN5BT
PGBTQNCrJoKsv48oJggpKKhVU8HEDW1Q3QUNJQa9KjNQrQY19QaaoOeAq43YDar7IKAEodGmcZUb
ardQy9+SCfCKRem4mZR+Eg2lrnyUgzJTpqn+hzp1fgSn2otCAJ10qik6YzyhzJaxclzWxSHlJ1s3
HcWRs/JgauFv0eLF5JpnYYyiDDjmvrtNlT8zjTBpRq7unmfkmoaybOrKt1kq86Zug2ClHTZO3Wkp
NlWGzq7QR/xXzGrQSrGEQfLAyDVB68n0JdvZyvSpK+dnjfyTqkbtKJQPtKWbxh9uktBc+UIdZQ5N
lVo0VTbRsXyblF30n8+oTy/KPWpGz5bFT1joWEkRKmQn2dTcqsIKa2mPvvSfD8mc7BqB2xTLg9iy
yeZwUS3+iO5PyoR6e08yRN7TX7eZlTo1vqlTb+8uDQPnXJlVLaVYBXzn5JAvub3B5VJuE5SsfNTt
dSStSYSttVXe1ki9F6NylTSvHGbmqbwEi4OufK+VMr/GygFb3HSwnaS5xnRwxJrKFusob6yDQHZW
JtlIOWW5uJ8iZZnlAbqrlHwW+TMGWuWijZDS3j6VKk8tyZJiXXdKXju2eGxrUuzUMHp7F8Utaeb2
dHszKP/tVGHCdVDi0n2q+Q4NDqtA+XJHZc7NGIP4mbLpUtUDam1Tw4FnN1DGXfBFMvHKwkvjIgri
ATMv2RLob2XrpdL+2whx9BWIfHuEvr0y+1bK8SuU7TdV3l/ijrrfKxdwrqzAtk4SL1amYEs5gylL
+MO2tdjmpEhPI9sT3CAcXCSNu8qUdZj5NsdTykTMbKE6dciJs7Eyd8ZNWEwVbn0abhZj9VumphSV
sXIcl8iOu4TVUa8cGYVNYayhnMjOTY98+6SDMpmnFEPwGIsyfdXNxlVmZQfFcqpcy+L2D8ZM3LAw
l2Czp0H9EsKJA4MeWXOtrM0N+ubb954oo/PtvS7m3tor33OL+Jly7vihGXilGc0fU7mhPc58MzNu
aPtwDp3yR+uIpCOBUbpWbmlt6e+7nG8gpi7T5Ajep2f9ripamlz0ATlpP3zWylbd3rzVIcu5GZU1
v+gtbd/ZmWPtynexXZMTCjXs147LNElOoW8EoXKjo5YLOYePGz3eigfxGIys9WavRsEoP62hfU2U
aVvT221eEbkclIXbVD5uBzH3LeP//3GI/wMOYRnC0P93OMQTXVLR/1h/MTmPi3+jIv7jj/4HFeG4
/7L5qxya63SDW81/6cKz/gXu4ErSop7rmq5h/hco4l+mbisEwrKkgBmFl2jVP0hNnvkvXbhc021b
GrZpCfH/RElYpgcF8e+UhK3TPe7wl0rLwL3175REH5tp0UDJon7swp0RDM5dXPfPuTDp6pjemnFo
H4eWDFQzDYMfCcNmCM4rLed8i6K93T0L9nKLNiG/OPVD4FCJ6S0e54SacbTKcPJFFIBxzZe5qZr9
oHt/kgRqTVtSEkQIO0n8Jmxn4rZejeRh/ZAqgyx58lJ9ozeF9TIHmctgwdK2BmoifyLpZc+ptev0
sPRtmE7Whiy1REO2qGWCt9Ed2vZtDBZ0p2Tetpq8rVOE9gm2diUFdRGmYWwMvtEVvYTlxmuq4kAL
+JFekslvGEaurSYk71nFm5S0+jboOLUJR3kB1Ni2bZU9MaVitDdYco+aYh9rQ+nXsVGd9Glgw4cS
KY+5SpMlfUF7GK2KLGnuNHvXT258otpcrmdvbD80C4qgbaxdmCTelpmEuARYI5jUO95RjsVPk84c
lJfd7A8lPF+b9qh86BRjc2hzBhu371kZQ05r0WuXFfskUTxnXFs7jzmHybPq1JeOccxG67tp4xR/
A6sOIzw4uM6evZoe1jKuD6xkBXWqUX4XTsGeDH94NAT7Q8JB1F5/0deKo/fF9mywRg3pRBKMj5ae
FPslIwElIY7RHaxCKkF9T+aPQDKknrRW3I8zUrzWY93OSEWsg9DRT3av0d3PlCcCCrgkg0pLe9XL
ICOaxvq59pc4su+yquSALdpk/RDcBW0DYR6MhMWicdsUonlYSuOtqBa4ncZ5nUqHRjw77f2Zgebj
SCQ1GyBigrqfD7KU49ojT7mZxzrCYwJci4juNSA90JlgMWZDsRSyvG3N8s2tq2gD/nzVAxmcLPxJ
68lEhTpHcsHWTqXA1NkPjWOlbBVin8HzHrodYZhyFbWeDhudRcsqGxLp46lh6cTRABOl0NqGzQ8z
YE8tLpyroPacEvKPKjeqL+CF5A7IpnjQBjh8Qepl3XBQ9BZxlDEms80UQi/80snuHWqZNywImXiG
ckCmMp/zyNGu7fAsQ706sbd5dDmej/vuiaX2cpybaEOCi7WVwSkYJbTUF472vnYs5yGo2n1l5iEy
Ew4ZBYbUmJwekiZhHaLFOCQZTXed67I6oUKUtRCaxU5bHupySPe3+/ryk2jlcnRibkRFnj9JTuvM
LJ4f6F6n/svNfdPRdR5X7Kfc+QvENB48eE6QwIgtJhkcm7jCxGddFeNeM3TjZAYnQ/t0Zu+5jpv6
PmWkmHAszgMVjb3rEy+/o+QZO5DRgmv0rXdMm/SF6OIaQ6WH4YvT49v42OrvJ3PK7tnZoLCRp1JO
yWmyXG0dh5hmRWIyonU9tf8Zdl5ETZRdlsdgqvpdOuCcbiezuR+XaQ3zvPWow39uzNcCXwtncxPL
EiO+hKGDhIY4yWRozjUoiQRVpXMdx/4vQp2KBCVMZlzmFFvls7zTCziyobI2Xt8D4FKwuEtqjmfc
tOS4XtaXKYydu7Lzgl3mso2gG49jtQ59BEX6j3lVj8cklpGPR7tYj2FvbTjqZpNdeTG/H/PTcIRA
U0JSXY/6n1am9LSEJim4LN3TBEyjjmh+nR64dhpTA8mUFjG9cPOrPw+pexobDbd4YG6xxHbrnNGT
X6hZTzkzBaLh+7pEELfLFA2byHL/Ci94bSzA2coo8B9pUuzKNwJW8WV2Q/SwdcAoknQqv1qmDHP+
WBe/OTbGFzbrzHqFn4DF71Fi9BuBhttIsTLA93ZhMnCQbLK6CRjNjLZOM/9AydTITSBia+87829Q
FfGurZFwNbTtbbu2fqPJPF3HQ4OFgK/xiuK9SckGuw4K7lpMLwVjBn+eOs5u7eAuMlhujnrxZ3Hr
Y18a+MiL8U9uhDkFPd2hb5JhwyozQXIHA2MwAc4zY2foKGh7SwmtOfANDHygWPWgITi/SyP9tZrZ
pbMLJjuwpMqtY9ZbvvX95EWH2k2dOyE4dGcYpK3G5TA1Uj/2DnRcsXDhsBqbvHiI/KxNJ8Hpaj6T
23oTcfgyt1NMhB6N8uxBrszjt42TCz2di2lUtvnBWuoPM1y+3SgLHprmICcUf+1M1XdqP7i6iK9h
bBi+19G7KSTdc7OycrfE3aDjucTNvDSb3Ar9flFbBXG2AiJUQ+F4WyPFIdtYdJJbKVYUg8plT+AZ
XrKc5L9+dgd7ue9YqauRi74HNPpeFvjC0WBduoiNxpVuV+pqAlnPR/odi0suBN62PF8YjSf5Jpem
yU4VctwuEjX7hRBhIINshoMDT/lrFqt5szoZ7c2OqZBRQE0kY/GFm2aN9YeJxZLiu5SLUrVNPEt4
gmU1Y5/Sab1DWV0lXaMvU67t86neLBEHDu0ifmbHic5LQk1gZtlcfLq/c+4iiGv3epm/G85YPeZD
+FbWy5/CCsLN0vGcyeeY9iYb9zBn9Zp1wIbnBZp2NPrmw5UQanUWQmtUCu+DvFw7rSN3nrPkTyRu
Dmmgofbm+q0CTuY14AewGtd48KALkkKL3+f0wKQn2EPSpBsTGeZWFFPAACPs3nBjPLnx9NAWRvQ+
oL/C8W2uqqS3n91Ae+GyhCc46t4cI/wBvGYsmqKMceK+2XisYNYhG5k9M2+KYrs+exKUHftu1nQc
/XLN02uS2HANwfsk509z7rqLERfC95CxhKb4Gkih+6MzBqdOGhe3jnX21aO+amXnfDHReQ+q4CvS
l/GgMzUhvEsMtgwzh8juIp4Hp3kbBFHJjhYqBhwkW6H9iDBEUb6nm4Uiy5gWgMqZ0mNvT48iH4Yz
leREkBat2stwHyJq/KXNdlzZskme0oDE2ADMdAh6y75PRn4ftijlFlV0tLdq5q3pKP5is+HSmN1R
YPjL9OTOiZzqUE9EGGwijUtdhbsx4vgLuV6wa2aDk0M8uc7cd3eyeExzTjdwsh292VPjXZ7EWJCH
P1MJGiLrx9i99fhiZa3mAANI+cSvSqe3I64OfWchXQhI7BLsC0+MZL7oUcX2Vbs9D4qNutEgmTfF
0bNMrmqdNeTLFp+k3DlRYWMGqF+4925lQ6WvU3Ny3ev2Y1+1V8YAQdm4n24gLNa7i/e0OK21icql
OMcsV7lWdyRGFura4+DX5Oa/Fl2p+VVhLT6Qi7FOGxc3ThkSQnYQYNiF9ZczMjpcO2J9wARXN2KV
1L4JasF+rN77CMwqftc5O1xTPMANTk0OFpu6hAhJZli+Tm7S+kUIbKMzHdq0eQKpZy/RR3ClR/Mc
OOP0G1YlO+ho+Zhb64mK2O/WKzDdWLSGif7M9YgriGvB4oj6To5ufG/wtFxNPZFHOb7bo4E+3GZV
WnLYs4FRbn6DjseRPLS8dwdB00iubXTtrxX0EU0RBMUSPeE0T06M6FpJGtJJBQlggjOZCcRcLEF8
JUaWh7H26vbiyDou8kc24vdloFGYO6Y/9INCZ4/GvC+D6a0uW0habV4TmvQ+mP+fg5pvP3Ecfa96
86ZYvAauS9Owbv4dOUeAOHY73yEhc8SKU2zZJvxYxExTafanomXgolfEbEwzfh1UcStbD6p+ywE2
Vf2Z2x8cRdMfI5HTTZfztazQn6pRa/2lTFEh7cokW06tHr0WeontdZh+XDsm12hSKJ4hu1iNbvAq
dY2D3Moajn0Yjv+84fp8iPTqQetMQsoEeEDODq7DM85M5KU0BuIKcXOezD7cBBX5HsokxuPtDfje
dIyH8cMoOe4RMVFSS7epq6YYAP31ZpDUl6Wh9NaU/OXI8BYEMXO40Hja1dR5Mq05Bnik/bSqLAYq
yZsxLxTkdPVFax3gPnsCiklDgY+DWrOx7U+h07drm9ktO85a+pbez0fTxdg+srbcWBzQsWyW3109
aZu8TzgGyoi+Q54w553/J3tntttIkm3ZX+kf8IK5u/nUj5xJDZSoWS8OKaRw83kev/4uYxa6Lrof
Gv3eQEHIjMjKyAiRTrNz9lo72bR+zJ1uiXaRjiDmhGA33aweaft2WSfhWeN4stTehS3u1lPfrlb5
dD+AuRH3h4Q8be+QHKXANTTbmxIqGmeZI28n+loZA+/TjlKiqJJQIAbFCkWaHBbHT86+J4jZq2Qb
5QmWFt8L7oYlI8UF9EoxW3xJx2xv0no89AEHZJUmF2od9xAov3TziScjoVl5TIyUUmtXYflM5k28
DB/GiKXbWeh7SCP/vbCI4pTdKPegKP3IW7JNWnVK6JvuRrt7WpIgWBuR/5GwL6NKTB1Ekb33mfch
E3ffVeiVRvWtHOi7NJdvBj0QBI7rLuAiWpsYCxM+tIZwOffd/NGlwW4RBFNG+jRoKLTRUoYnXz/Z
lJjJ0QxHLiY3aZGQCrnPiCeFOeIWWrKlI+b9yK24UcNwKKZgPLCJ27ezH54Is3I0XhiB9twB2RQm
7qEHQ86Ua+xQEp6lO3mn0Lkd8lGe7L7+GhLKY/rYuRjtmPDLVoJa9jy9idUrvNIXMN0D790HCjrf
QrsCFOtgpSZxL12v33Cwv/6LymUyce+nhzpsGH9XfHBUyJBC0awcb3mzoty6CUvex6rxuRYOXbge
gT8ocuPl16f5yC2I8YGed4cB0bIQaorgwLynBPeAmNI9NWOQ7dPUOA8j2WOnkEeyFezXcqaYkcXv
qR3IMpmZNWziwG+JU/ZPPHge454C5yTnEJmHVrxBr9NOW3skUTzm5xih5Q0r6NV8rqbEpGXHNk69
5vEBrMOj0f0YPZfeJvDQgevJPrUr5CSwQmCAnTYzTX6r6+8/N8yeW4//zM3KOUmbIWrC4e0UqN7e
O/z7qoppr4woUBQmufBZP9NIXTwBW39kbne2+pgi5HGcN5Tk2PTU+s9mXeaHIvBGDLZVR8Qn+sNp
qOFcHxFiUs5eWM7LOIX2JhgMKqPWgDkXk75rMHo49wFF7eJn94JuFiDSKlmHon0VLot0w1V3kZf9
QN6aK3+gYZMINa4vyZEd4d2Ygf94Mq1OaT/t5VC5KyHCF/JFatOb8+9IML+e8ifL+nWX4DVH3Lq7
JvMxGcARkIKwZ7iQTJ1z9uAry2X+Ohnlscc9EKrJvEm87tuskaIpjkyL5e07y39IIvOzNzct4p2j
7MVHxwzwxGZ35cyLt+p6Kq7KEZoI1YBK7J76v6+AiQT9uPBt7exsI/p2wQzraR1ZvxX1UHf3/RwE
nxaTMr9d133e70YmY5GPbqH1WT7pcrOanVPpzGKlZiJZUce4P7XHczcpSoxEAhoU+vsppnfb4qi/
7po2IgjR89Ruq1Mpt3QkwxqEPoFN82ec6JDJGn0HYDLC69K9CY3II/LrD9vSNuvzyD+VOOWLYIm9
XVzqFXJn2bQTvQhjOkzrjHqjrSEjdfZaglg+MXxgRavfhDq6lpZETqlCB4nnBlzzsj402bStluwh
JflGV88vxn9qhlR0iHU4zsimc/WiPOopSQrmqnkNdJQuU9lDG9CU0MafljLKlbjG7pZ0T2jjBaby
Q5aMQsjn8b7eJXN1Itv1W3W8HCz2DDKsyTmR7VPGQHsze/TJmmkjmvFqVcWXaCJyFu5TrQOCCqdz
GuLZsiThQaz2XzNlxJgjAkLU7T3VVTyvuMZ5rrM1uuUO7QmfCyVnFpjGkvtHLH/8RP3otLdKnqYo
77epbfMNaujSIEhB0rHtjhLHyMqsq530+r1DIlLpaGRDRrJU5t0wYUukeIpyMl3yaRw9UpWRKH78
pibGStwy65xTCN5PRrPAHGBUdATg4htIaUod1+RSdSMS46Gic4tpz5naved4qJ6gv0ESqD5JON9w
OLrwHukiumPj4de1cgoxTfctIjFaEtCRjCgakqQMmE4xydJYR0wlWdOKzKnQ4VPJYz4ijRpSOKjD
qTzUCGOSV0U01VKCwRP3GmUtsfo1fxYSrglJ11y62yWCGPbHV1aPh4BEbKyjsWho7ozY/jZQTixk
ZwcytANZWo9MrSBbS73jx6DDtomO3VK6vOnJ4U46kBuQzDV1Qpek7qAju1xU7qXF2JRrwjHQsV6K
2V5scr4zed+IFFhA9IQs0kdZO88jt4CRfHDGwzwjL9ySG7bJDwOz73PyxMrTZIZzUCSgbb6hhI5T
HT82hP1DuHbDdHQhiUVEuSer7OjQMmXrF0I6e6HjzJ0ONmcknIHQvxkDP6ijzH/K2ka33dzZDaFo
oePRiw5KZySmsaV/dySoQ5LUpY5UJ2Sr0fcA0eq4dcq5jH0b1/nsd5bHQseycXpwuyGpPUsq6P2f
hvy21EFuWvvyFUIksPDiXJP1NuyHTOregNeC3zsk/0PAawrYOK/hSMjn1Do2HukAuRPuZIRtEYSE
x+1AKUhLp6DrEd+YUCqsah1Fb3QonRXoU6Fj6iF59dR+SVP/FDjMP5CzrRZm0EgOTYah099Kplyj
0uClMcCfiGp+KD8n9R7aUEuJWCcp0xbybn/bggpOx5t5ewZHqsS20MUUqapC3NUl0hn+Q4pqG9tw
OQXR8YPbX2qUkwi9yYtg56MEbN7KUX9H+ksL47PO/CE8doG6C2mE5lae7YB1ii0ZoHNOLRtvNsGf
SVztUJ/wBnVMl6zSCI8n0Lajalkv4fRN2vKzqCu0RurGUzGgdshQxczBb2Z8tgxPbzJWE+ogq3rY
DwImp0bwk8Bc7o2GsZSseNcZgDmWSPrVEvCJ52ukoCEKQpJFYwYaOIAu2VoaQYhhERINJbQaT5Aa
VJggFiKNLhhF8uVqmGHSWEMO32Dw0gc5AHnwNfxgaQxiAoeA81o0HmFrUCL3TjncBNnIeAVP8hKZ
/CmP9y58RZH9qTVu4Ss2BA3lhxYVjjftbML9es54TMjL7DINcBhZszM10kGRKmcM9G2GLZHFcdLC
N6GdGvFlSYi3GIHsjlHN8JNmZG7qcCFKEyINqEgzNP29c176P6KiC2Nc0L7UPJ+lo8wdMHO5GYfh
ebZEsDKMy1Khhmk9RhJCMykKOCUFUmGxQ1O05lZiTbDwuSgPlqZapOZbqBuq1jbIC/TfA5qA50qz
MCqJ39KuYfoEJjPw0EKIYe1jABoBSEMfJiEjzdYgr6CNSfM2HeBNpQmcWbM4fTp8N8A5naZ0JLjO
oLmdURM8ApTH10xPr+keb5ORN+Iyeew0++NrCijRPFClyaBGM0J+oGkhzQ3ZmiCi/XTnaKaIRBSv
FCijRvNGUWcdaFrgjAKKVGgmqeBZ5WpKaQBXUppbipM3TX4/yMhdaWAHYina9lncbgm4YRsq12RL
Xjng4heqPNKzzEQ4gWR/+hKqqrReotSrj2nAJYyCJPssogWOiyyNkdnlPcHSXZ7VLxjQ2p3thNna
mTMueWNFtXv4VWkMa9RA1qDRrGrO9paGtVKNbdXDK9P+fjP2v4mmuqC7RiivVuNeC9yXhP9a4MBc
eLBag2FQMu+FRsWoB3yaPP6jxKPvlTx5mOo3sGWx/LQgzXyNnAUaPqug0EqNoxkYI3bcKnS4NNfA
mtToWqMhNi1mW7FdxxAG3gbnZmrgLYV8I/ljIntat81TyEgn1oAca3WYRZg5cOxHI/SeWlg6jgWM
/qHrGGNSWwFv5+lKRw3g2RrFCzSUh0riMl8xPQ3stZB7in84heTL5x9I3jtPA35AGfRlaOYv3lK6
xOFb7gk/3xNr/WzGjlds9gE/tad74jaGIGT+C3RRzQzDPISaUIY4a0j4LtrWeNflb+7E5lBpLDGA
T1zQ2AUq55bCuMvep6J/JIPxxnYRs429aaAcjaD/u/BHMkA/+hMYpICHdOEic157sf1lkya10vwn
p9ApCh5LDVOaVrX2ghHDrsv2FdwyH9zHxiGJ0qYI2ug/gcus4TNbzWnCa3LKk1SIEEOB5DTcZBMR
1AhAP7Lnoe/eK6hP/e9qCIBDv95wYt139nsNI8rGgsvWdDL5bI3luA9hSaP8XEOWBtb8MAr3EvTt
pgv37jK8W3CofCcDqFRrLvYOlGpLeEjGPH3s7VyYe4tH5GriZNJAt2Y8pJpO30/E0tABwFWnmu9s
jcTGsLE+jGwMKzsx6OhgZycY2hyW1oapzeQzf2ob3qXHWDTbnn1IA/fvjP1Zf796g4Funpz5Je8F
rRlwuyH87qhB3kUjvW7PXXsagUeAfY3wEML+2hoCtjQO3GgwWDJbrzQqPM31o5v1b2RN+ONu+QSw
Lpbrr4yOBBCsMXmtbQN7zDr7I9EwMsbDxzZ4pLjkviazj4p856qMwijOlGPtvMa9taNt74Sj7a5u
ehvxivE8aQA6GB8TDUQbXsCyRkPSGbT0BDXNVpGMKBh1BU9tw1ULDVhXkNYTxLXU6HULgw12pv0w
8lxDZydQ2qXGtZUGt6f4ldkzOWETpNuzgLtdKG/3PpSfDLaQaAzWhoTRNhiSgwgiulHQhHJLJiU+
8niU/UMERd7xGjHM+S6GLo+hzPEKPVsJB2/o8wUKnYSNDkihaqb8AUrdh1YPodaN0NyEGmPP4NlD
hsAdfDuP3T0lk+xtIN+tMt5i/H3SL/wOMr7MmHrwmVYO9/Qn4+mvN43tvWcE1hq4+kzz9XD2LNrf
R7j7BP6eGzaPq1q8mRrNF/NfrOWQSTD7M2/5lUlufVVqoH8EIubocQu/frQg/nON/svw2WL6oFHz
MrfuJ+qkqVL/Yn390SJCMLVCgJrqvTf+KfDyFKw9JSWYDQcXgyeq3xnfVAv+9Lk2TfkvrVYUMIz4
KTr3GSsc0lzr6OIyYI/5uXBW1IYDTAcS40Faq5cCA0LqUFkqEIDlyzqlpsgnXxEUyVkMe6Osn13V
b1hS7eIg+7ZEfbO49lOBbyHGu8AY5rAQ7e/TrwYrQ4OdIeddbxTVLYVq71Y1fowdmfZIkgtPvUOa
5w8LK1i7ZPcdEaqtUz6AsGr7GCEU1DefMUcA7xfLNmmnxxyBQYL/1lUNCqFaMlr5i2CTRlaWfHj+
kEzP7Jd+w9m/ryPrvs3Sz6xiGeclh0xFtzH2Ch+LhY3NYsFq0djVb4zlosF24WC9sHlTuVgwXK3D
iNmZYsfIsGQUuXXK8CWxvQZN5WHCG+zNwavh4NcQDBsrD5NdXIFMkGUdWKaIbjzbmDlGqzl1C36M
3GT8zOelH1E5nN6C+DwzXHpqtOJjYSNSEi2NcH90OEAMTbPjBJl93p44QnpcIeGl0OKQbh3R37V2
8Ym4WiwiMYxkJ7F4Z2e20O06hF/okMNIyoslxE0SRg+o83dKK0tiLS8xQjQmnhaahAVDK8JuoVad
zDhPSi0/ic4SEwpx9mcsr9sBQ4pXOlCUOFM63CmZdqh4T1TNHx3MKsRkgO+td0crV3LcKyYOFkyZ
/BJay+I052WQd8lsPQRG/W1jb4mwuChsLujrYaOX+zxtP3NsL2X+DLCA6trz3mb/M8QJM+GGKXHE
uFoW07XpJVz7y/QyYpIZ+92AV2Zs23eFEsTrzW2Od0ZdBTRylWkhzYyZRjIFZy2yr7SyxrA4TtlY
bCZsNrERHVLPg87s2GyQi4kJSowBs7icZTQ+nEShOk45I/HE2LqEkylkBFTQEh0yN9C2eHVqLdgp
5JOphTuDZ76w3boLCsqRI+/EHQcZVvYqtapnxNkz4u4RjB8qXD4FTp9Gy30c+cCZ93fm50PcP0Ew
o8o5uxiByqzZR/bjtMRv7dg8ucTRA44RbAcYl2OQ1WKhBFMN3Q2MF+H8TflX/7rp7D4KjESqVndK
K4oaLSvSv2AuzScC7PEmVsHtFPWXQBUnrh2HUMUvVm7tuqF89daNudw5popW4SS5hyg8LI5/Yyj2
z/ofmvL6rddKJRX/Wlqx5OFaKq3qsVc7T63tcZOVxZNPpARGe5PmwbeldU2EhC8CfxNs4WbRQqdQ
q52kLgsAN7OXfp847a7CAdXignIlQxGDVge28hWtBRYDZjrU70aT7ogUL/aorVLecA6wTIUC2xQu
79nw7mYkLZHq9rjIjvJ96Bliz8/DQvEK3ioff5WMPyI9ysRqlWC3YtqKl5odqCKEGXnfdfDCiuYQ
hdlvKP27UEuyZhcKULRfS+heQixaIzYtv2CCg1yLXwBDeZtR5MYjUgu4GOGte4xcBdu0jcOGHJj+
ZKYYz8hwSV0TZ669wiPpq+VeCZYvnkFYdrX4S2oF2IQLTD8yI9xgrpaEsf1xwcvPrt9h80pEfQJG
CSwej6Qm7pxZHTrOE6fCWF0zjf8//vl/i3/aDKKvf1R/pv8Z/Zabr+7rf/wWXdzN91855cnPv0Xx
27a/v/+9ONn+5//17+Snb/7Lddj+ediwbcfBa/2/fNiB+JdtOrbnkvr0bJ39/E/00/2X65vCJfgk
yI0SGf1P9FP+K/BtvP/kRR0f5Oz/Lfop/o/op28FFOwGUtBqijztfy9C9ubGNrQM6qhw5K2XqanY
kvAFbUR37MRrr3HW0uYssl7IcKyNuiQ3on/w+jPXL/im4Vk7Daxe/36iXOa//fT1J64/VvR8zk59
BirrMSCPq5L1B+AvbAePsevf//OXvt0ckVR2+0JDuJkMuVmadKBpEPn6V9cvfSzgd5mwzxhI7TOC
weKEPIMGwetfjtQwLAwX+dFa/yqpTDjMmHbF6UI/Vcj2sVillremZW9tTXzgSj99dYCxGW8jTHZY
uXXLzWin2ylnCUvENxsY5Y8Uy1qFyeWmuIlxA67yFh9wHNTggIG1S1X0xZ29AE+rXhrTHjlCeH+M
sy3FBykwdT9boPpqMnYprteDMiQm8V7y2KuycyeGh1GrAjOUVTh8QiI8RrMhw0GPaIS4YYjElnQS
W5QoPjiyOV2D+l3n7YKRbKzAz1g19s08RVgOfOTD2CPuvCiLmfb1j1PW7mPZOWtGg/VC3GB8SRW2
vNyp2BzCWwqUjRZLQOFmz+3IQMoNUX/EdKFB/3gMt/JH0g04dvh8X0ujcnZ+8ORH5rBLFosiCJN1
5EIohcYI9nHciEF8yKcK2PucyZyYy2Qbk6BdlzQn7caGo4pRJ9uOZzWthbTQXcYu+cgYQxYxdQgS
jS6klLlJ7cHcBQvaZC+QxFQ4to6+Ya56j9tn5DzlnikPIm4YicRkBnu5I6Fr4OQgCkq38sbyuTkk
yr9jyzcdpDT/GoXhbgrKnE51Vj3YZMUerfTkDDDBEDa6jA4DkPBgn/MR4HO2gJdMs+fWvVy8gAol
1TIwnH0YgCy4iTovhCfmCNrb04cVV9Ea36TJx7hfb4rQ/R71v8Wd79Jkei+YrR6qmNuf7S+fMQu+
nenTGavfQctTC8a0ma3pQRRVsYqZBGyA9GwElPJP1LkzMxUv3WQeL5swqY6EoSz2jc2+7RnDdJZL
djfdN3nGzleMl0DoYALo7W6s/WpFqYO+8e8m1QWoxv30EA321u/c5iTQ0rMdOS6sDqvGZc5gkN8M
HwMrPTo+nYs+9mi3cZ6seAAYoot8XsrHroMZNJEmMMfk/UNgqWqs+aiImpjkt82wYvFuWDF+nfZS
NCOzaspHyiltsIM4G1bLvBG7Q+EW7SrpyQHpnVJawQhyAn5uBGvQGAxULIdayp/Y6tkHpblzcGnP
IX93nZYprpTDzNap/ObVwfG1H1G/xa7N3KykWrmecWoRvMXPyzrF28Rx8z44fcRtdU9TNR/MOebV
tJA3phiZ1c2osjt2B2U5rXyHPXOhD0+Wn5LHi/bxEhwyO0YmwN2D8HNAcLh6LIkoV/P83o4B6wRp
W9tZCubijDHwWwFXEjtrjwSjctP9TD1O2uYudsRmrPNPlxbnNaGucRWEg7+yd+OdbXu/XDK6g+u7
C98OrnbSkhR6pe0b1uAcep+AV0RcpFsIzhmFYLajRpI3XEQChLGCb09O66U+5TgFfSJM01QQtBsO
wDh/m1GbF8yfej7i4XlPIwIOZmVz4S4UCRzeGgSziD4VVDLzi1BXtl+4rwLaULcRiju9Dl7b1No8
9EL+ZOTqy4gjaTw9TEPc3c/sLtZD00Skv5/CKYheW89h0DnDjTKmPNKvtBb97O6WbEbvZRlIXAGQ
9wNTtoULiBOkAfNe8cdK+btcRF+RQQuu1HVQrCZ0ZjbPSNipyxyFBjl7npyDYJvgkEHvsm3UVrwa
lT3z9IjXgXRf7Yk93hRTxjpFUbYGhrUYPmGPiPqcMaEXQQiw3FnGmqsx3APMQYwBirgbU9+h4ODm
jHiMh9H/lROPl4EI+2EOeJ9Xx34euGO6xbFCl1L4Tf7uyL9GXndr08CO2mUxga2Y5FL118eddkrD
gRYdsz9EY/Y85SGifdY/e2rd8PwTeXjAZrHG2r3hsBseF5PnJqb/mtgiIPQrkOmwmVLTWOlaxU1Z
IPrnVT3scLaRQTG3NL8ePe+izdqNEfba+I10mDUZL2GDJpyZ/Vhu5sPtQlSzQpuS2p1zwxGXIObn
MNSfdpPYK2kyTqt77n6C1eMqSIpvIhtf07yryCGte2NiVYLc3RYBpra6vbGDs/BMQglFmh09K/xo
Snp3fNXzKaOI6WEIdBx6xmUHhJvZCwbibCZ0x4IE45pgXrjkD0ZF/7gArw2FpbcTKGrV7PYk0xoa
Im9ak7ekPVFP3qjkcZ6QJLevDSnNncEZZFMt3aCFnvspmJAsODUGSgyudsJ9oaypjrSBvXRosUzV
c53zWbRYI2FrkbfrtOChMaZ/nWhgKDraGTG+2VsnoreOLdnF6hAM812FzXrlzzNTxuyNYC0t6DX6
I+np80vxtwhcAwKdC3mhWNgUfKhE7XwGHHhu3LbbIbGZbweDe6RWCrMpkZfIjLeJsTg3qVpueE7f
x24V7Ry7fm0C0NlZuPdGshvabNobrTjHCf7mjl3iFrLGWLcFyyRXuhfq1w6BU6fQItZOH19OpaaW
o5xSJXHvFc4T75x3oSNTdVVN+yZVp4DzzD9fUg4SaZtoLPdSOf7GoARg46iR48MAQ12rEr8/YdO8
HstjvlDMXOovtrI+cz7SMYBTpt0XWFRTHupLmj2qquKVp4JPiIZ8W3FXmSLKOSANJ551staTVedZ
DFDaKpw/hA+gMdJKadCkRb2lyC0WkcVXFSf9qdcRuCE1MDF0eX4RaTLsZkzeUeJyZa+gGchbLF5Z
78LgJ5xbfP8mromYmzJzY2KxnCdobDG+eea3NArVuJEHZxcRhT25hkSQMNLfkkJqb8yA2uSm9lnO
zaTIsnndWzFKS6dlN06pZG5kx27VCGdY1kI/vxMCQVyup/KESrve1W1zuYpaxtSiuZoUKxGY2LM3
o82pOrUvhK8jbNaezYdERSOMCqNjwa8Jei9OeVcSZCOU0+5dvdcQ7cazMxNHFIdYqIZntJouSY34
7hrB82xr2NOQfYpchVJ7UrpvdjzNkoGFOXf1WiUZo1NyVJ2O3Mk+qwmY+pei7diwxk+zeiUQwPSq
Zx10/c9xacvidaKOXpBTUjNwZTfraaOmMD0ljbUudFSb0VK8JjrEmTCwsh1tJs9JkPK7nTlJ7/rJ
uFuC1Dnm/TWoSgGVPrtHFXs+Mefp1kxg2x2D3srcZS1MEVTt1YBgtRkSdGBUgau/3oi4Zd2uixDn
uK9Piij9KQ8/YZRfkoXDcivzaMObRNj+BXUq/QysbG3g2R2h/EFhBxrbLNz0IOKr1JPdgZjRdsHB
vOsa9x0AFztWQcJHBXJAPhAtVLcId+v5+WceN+1+yehaNPr25HGO6ohsOVHxWeMPTvzfMeZ5oUTJ
VNY09qWVnYLafpmiitbm9DmuDWv9T9iy1aGixP0KYoPdt2aVA5/vvJhDViojts+St5MZZa9L0DOI
ZtcW5cE750C142Z/WxZujB1C7IiH/Q5kx7cLM+wohQwR6m83ZTdmX9qnSjxXYITHqLPnk9SXCGIw
O+W2DnvuCr1mOQ+cRoW3LgKCh7yMWFxF20JwBhNV5TFsTx+N2qmJ0QxbB5/l4Z821Kxs1xz6qjVg
K57C4NJgqz+h8/dOY/Qn83yUzQScd1ZdvKLztbGfLWaAWZcYj0FJjhGpBqLKafc2FzfJ5mnnZdUH
JwqyojkPG09uOpgUIqDaVZcvWPam4oVZOPM+5JXVPNzEcf00jCwtyt4bbgx/Ws+Lbx7nHitjZpza
uPvi9PBKsSw0ltveOAHATp/Q1ZvuoMBJibqBWKVBVW8olJOnngBiXMNktE4/bVlRJyswbetkpKV3
9Mo3OJZpm/Es/+dNLcf80aottnpTwKRNvwqtxqAlSJbpfsrA7sMIWZY3fHrATEe6rO11jkZtHfXZ
bTaxh0jofOKxQtslEDXvbp+cPzdCwjKdxYFvZvveBNEm73OIlji9i8MxPs304mX9eoRXX3t29FzO
kUvPZ6eApRf32NHtxMKfybBLU06gvNfIg9BQ3qJZDl4kTn2DLJ/GmQJpRKybNivUuP2cHKOQO3PZ
Bq/gipwXTLv952U+K6KqPHhosnY/vNj6VGnFrmOubhPLvHFRKgCoLDdZ5HAQclizVEtDSxRhwUZw
pPYcKjer8bZOs+Go5GdekE6xynzY1P7fawbx+kUg5NNaDvuRxQKvUQ2ZSw2ZX79kVf86lBgDRq0Y
uP5Q7bIEsdVQba9fQtdDPJRF/a0Q1vWQvl1s85EP0vZk1hH9milTYKOrvxx7IaqFTGnN0mrghel0
+JXq4RQzVaTfS5GkS93yMDKScHPZ0TFHBC8z6mHXvcU8jE4hbpVTTNDtn79KR3cNVs/Tms+hAsty
27D3FbgkDdIaTLUNElRjf2hrIjVjw7VS1g/k3dReuLV3WEgte3UQnAb9c//5cv2xLEEEFxmYseA2
+X+WeXhyk+TC4s7b4WpOiY8/WhoIiopw/iMZs6xnHdlMypQP0NIN7msjivbKFXwyBx5VVDVyFhZ5
3Uk2vr+Vafk+mvSPMgdHBFWiUzFj8VsdqhAGsWdWkKc+49isIWxBBvyRq1h9YgSFhk1/CfWnpKk4
7SZ1t5yuXzASL4eitzZ26+Y8NkqOsR5G1esXTQni7zheP9b+88MWa0OH99BM7eNJ6C9LXz3Te0TD
jd/XmzmWX2GbRjR5WOPN4vGiojIWZodHMa1FmLWWdLwp3CEvd32RFNtqyqgIcjOWUwSPSbWEVrDj
GUDxVE5VF3iafLh+yQ3xTYvTk9N57boLzBdEVD0fnOE2blAFpkl8UzYOjkmrq/ZNa50mDqX7Nsn2
nlEvd4pXHr4k9Gh2ako0O167YiGKGiT6mIoL65Si72jmLUpyniz6v+TAZqbNnPYmXMJHVTTeU1Vx
NBD4OAjf7dsidB7CIOa5qrKfrqEDJUBAG1f9BK624AufgO0geBDHcIp4phn0xvEIi6DjbQku4uxp
rM+FvmI/DfqPok2ofeJ/VWK/tRWSRElcZzXZcXmTCoRRRZSuETONSHHFdHSk8wsD9KxEHhxgDdg3
2N6exp2JNUA5XRbc/wv1QmGem38wLpwYCrzNVm6zznNhTxPAICtCEzOiKeXyhBA+rn9E4C/k07la
lh0kAIOdAV9EcHQ6/GCD6MpdgG2LpNcY3MbVtzlm9k11nrJcXriBUDtS5uC9cQAvzhOxnJfqmNC+
s0H3qSmCnuRLRMPA7Ba0fIwkJrndbpq6qA9p2FCPFE7hbSTRMY1f86TST0tOpOM60KrJfqYn8Mt/
yxDw3/OpGG2azjGfCavhy9FSUIDCVYUVjB7opd0tRuDsvbkNblWZSgRyHX6hnMhyRDx/UNOpqhxz
M1TpvPfo+FPFcnSdZNwvHEe4gPjGNmvD53Kh+jsSHDAST053ddvOWzA2EHp//M6MuD3jCn5TpS/X
7Gj+XUzeB5G3YWrJOVA3ohucKE8zBjSCn+0utBEdhWRc6PPg8U+eZjn5TU8W2Eierz/EWWg+PdRZ
0DPX4ss898MpwfkO9LJg+dAzpkHPb69SQoqLN0FLz6qPhJbqt3RdmrwAM1MgU5HRS6rT481AVD+y
1e6qT7yKIGerweEejf/8kHUdulaW+9Jhq8dsMlSn6xdElTxA3HpHjBFmUn/i1Oqhjcv5eP15m0/6
U8v1LFsV6Ej55JyqtYvwb1m72v4IvfrvL4ioWU/y8hUChLF3VYOdlgnC6Xrooa7j339FkU+2S9HD
XG86JdcaL1cmMnKzOEy8UFzT/DFrX+3hbqiDcANq0KqAUm+4zXJgYBgwVmHVyLhlRh9QRXzzhimj
orbDzcJvj6EIrShipokoxJLkGg+Tmdq648SEXIdOk5P7O+AJvZmlj70sMRn/odNZUZ+alRcVwdmY
o+ZGiPwhgn12Fxsfq8f0ONbBWzs0kSiV9Tmp+bWGWpp8cR4iKwq3Q+gCwcxjeMertdpkc8kjsrQ2
Csgy3jb+os5+t62wHu1L8s7UALFEZ8jO+EgjifpREz30tveQDJKmiTQikGZZRy/xLmmU/GWoxeLK
OKXTtKsUYRYQGkXzx/CSJkT6ZR2hKerxSzvMDBq+BavGmFPaGOHNfeyJuyZ5yWL7t6dgh8sRS6wx
opHBCs99NO3TIGXS01IX1gRIHRku8ngcdlPNR7TXTuGK71Jq2ofAEFAgBvwtuTJcrJo6CkyLZ7k/
44CJ+cP2lpqmChq5CD7FPfmzlRz92xQACH7V+6Z8hGxndpvX88hKg99+sLw5o3dK0m1tTekZBTYz
Otwam6olKwsXXDHk3fArc7hJQXm6Xj/DluWmn8107/XL02SiD+XwmmyTmOl1S1F0VtvVLYkoRptG
Yp7L2dxQissL1I9vbf5wWMXyKHetccc6gxRtUN+52q9mJL8T1jY1BvXtxD5gbTf5J2yRc7DycF6J
LNvAPtybrXEz2z58VGc8Meh/2tYh+5fKfB9axr76GFuMX4LbNbpf0V7yJX6Ha7cubcVvu61xassu
Z+DMcTDOoicuAol9182AZFGsntqlQiQa8olHZde6oG7FtaI7jzPx0HbqbtLf6HoGxfOS9VQSIpSu
9cerKSPzutciyNxVRuae1c+rI1tzq3op916XUT3DKCRwCdczbiaA4eMIgVbiI8NMuM95x1aZ1qEI
zbss4dOsMNJw3QvKcKa3Pom9I5GeZ9/PdqY7BxtUk8weaUasB4fOiv6/uDu35rZxJIz+ImpBgNeq
qTzIlmzLdpx1nEnGLyxHSXgR7xdR5K/fA8ozUhw7ldo8rGv1oBJFCiQhAAS6vz7dn2/UDny4Z5JY
ykT9QYDUeWo7t1LiEIi3PuTvsF+MpnPtYIprGgJ5UqDiq6xBnJgRG70Jrjti1FHA1uZC4DURAZG6
g4OMZjAqDAE9en6yuxPv0hL4gqsn85V/KtVXw2+/kNnzrcyLkjwwBQhB+VcYvYs6Qm4GMJ9YDcO5
YHoA36zHgIVExLMdIMJNf2VmStONegJ/UKwzka6oLMGgQuiUUd/btfVtt87xEs7TML82BmFfZWH0
MU/WrFQjjHcteM4NrZvQduFIlmzlO5AVCNN9rFaWgT++Ke8a6LGGO76vbAFeCey9FVr5ZRffF11L
T+udgPxmnxKTNK3moIiaB2yWbECgdUQqlRsi58tiWG5BVvMERkwaCoVWCjOLjqO3swSd4KciSban
Cbpuq5WfY4XuuuoFXL6x+DPPMJWTvZ7kOCbSqK4uluDbmSpjTcwH827UMvFhGQb0ubKz7oLYr88D
raUrNncbqyOnazLmpw4sFSfzvWWUoGGRoHdCc0f0ou1gkarHE4Xn5MSsbl0MIz2znqZV/dLJiesj
Un5j4R6KwSTmGuDpGreEALXvI0t+LAb/r3xT7rC6Rf5Zy5DeRM5bGcTfwsTCvd8j80cjphdosLbM
nKdRxAwqCRsQ6FqX7qbMPUjDu2pSfApoIY2Lrsdu7A8JmdZUgdq0sBF5mH4458GWzNPY+NwgZbCD
4LQEbbVM4hL27Q5mpFdb8dwlU59trOnswFAFf2O+00F0ksW1zp0nb1R2uTXpaVXyAfke0gToEoTS
46xoQvNPN4XOx5r5Amr6VZgTfhTvtAEPCZpV1FcbfyR8Jl0yp7kBm7qoU9AVQkUwWOvrkdUdFbF5
X5Xqm6wRZOAyoe0gzXIhJEBw6y6yKr2O7jZkm+j6S8fO8QBVDtXgU8Q2KqtruMLzxkjvBaTYuRG3
H3Ei2CeVkjcJxkH04cZlZaODs0ZCehTYnTQlEVgUAemBHUSsYeEuYZHZxGCUYI2JRV/WdeSctG6u
FjuYEkZVFfAT/DXcfWpmLJ3rMBkvtrpDNdiIAgOJpA+YpCpZDtglXYTnRONg6s15Xs5tGZpkYWIN
OnQNayDhLjyHIPY8IEDWwedQ5ieEQd5j3VxXRY6oEoD3roe664u7uHBxB4EpUnqSGKp1PLSXm6EQ
F4w1p+OOjCsCH5Hvhgvvi3tm5hn5oXMXrFGiTUZbbOwEJkZC3KQyecDDRt6XFuEe1nv71DKS96RO
dAgz3NxuB5qY2OGwy+nSiGdR5aZljkg4B2njNOjZ3GKVZXWy9CoARbsID2RUAjVr2preFTGoul6x
tOGKomMa8RutQsj/qRvUBHkxrxRM16tdds7s91OVoodOJQroamtexzg4+zR/sNaJnaq3siS4tAMC
X9uFdWHDyxl711kgSXDmUd4UC/AK5Jj1mm+MMWBphathcNvLNsS7sGPMODO3WF6jsVug3vtMpOyl
O+IKTnqSYLkI8gLUvaY2HRZbq0i9M8D80Vmg57iHN9cQ5FuUyQ/fHQ4xRrMFEx4io6/IlkRKhE2x
ArMcwlbUH+OJDI4VoSKaIShJIqtx4zzZipXSwPKj4+tA4v/O0g/l9PPpmKOP++J0meQHdpic0j1M
XQS67htzNEe8ePqE+m367WFzfxGH8x0V/eTw/fmGniDW0BwZqoMECbk+S6+tOaEuvLcTlA3TqU0n
MklTKLp5FsoPYlTxGbT/nAiddo1RbDjv2nJzVhVecU7ummRRJs7aGTbn2+1HcprwNFTQZ4YIvrYL
vbdCLEy80X2UMkxHrnvlES51bsCxxjzECsTvkVH/8DGvsmZVeSxwiHG8D/RShfnT41viOShCpm1U
B74JY4ddkfQr3Dz6YyPcZJUBNgzQvRbZ5dP9U3lujsV6X0qqzzYdNL05Mvm7pP2XJECbk3uZmTPP
4MNxh8val3XYfu6Y576zjNa7cJuzShvQ7Yb84D2mRsJMB3U6bUa6nTb/7J0+Td9Ne6fN6W0q4LD5
3G+fKyrrwEcliv+i1s4RHG3YlfAbhNwtNkC9/eyXqqxZcxz2F/pHsAP//tG0Pe12wDGGRMBDB+9X
oHlGUp3rj0FBQrj9x2nX9IZsEBOZcXH4+ZNTTJtK8+n/v1Roj3I6LRJbTBqxf3df6+H2a9OlbfPm
j4OE7F0R5+1d8d8d9POCHtVpe13bmlx5rb4CQhjzY4WatKwnqrbpkqbr/VkJ6QPSt+4Lwjflz2wB
t1BoYRoyTkQ00/eG78+E6Sk0a5C29Ms9/pN13bx09z+/sX01/vyY7y794Qv6/NOYx1+8bo9v3hRC
/drdPyni6O7lzHUgMiKXE9OLAo8rwXNmniWUkojt9q/XVgnPgS1faAMv14Ka+eiHLUCJz9eCmHmo
CpEWmPtKoKn8680fR93kf94UTKHAbXJRTzrnjz3hxVqQkD192zalQtj5XSOQMwtPniU99U/1vLLb
l0L84kDw4u0DInUsFqUeGa2nF/39u1pQM8uylEs7eKW18CjX/a1GoGw6PBWAxmF/l7Sq72rBmRHq
LpGwPA4Y+1b3irqCNG3xu12BtuBKAR/ocej3n/YIHym0g6BZ0vD069UNCFJh/P3NAYG2YCtfuTaq
p+d6hOvPTA8YsGse2sqvjgu/0GCYaeij1unXh/rNfwAAAP//</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plotArea>
      <cx:plotAreaRegion>
        <cx:series layoutId="waterfall" uniqueId="{A61C9758-B802-47A6-96A8-3F862E3CDFF1}">
          <cx:dataLabels pos="outEnd">
            <cx:visibility seriesName="0" categoryName="0" value="1"/>
          </cx:dataLabels>
          <cx:dataId val="0"/>
          <cx:layoutPr>
            <cx:visibility connectorLines="1"/>
            <cx:subtotals>
              <cx:idx val="3"/>
            </cx:subtotals>
          </cx:layoutPr>
        </cx:series>
      </cx:plotAreaRegion>
      <cx:axis id="0">
        <cx:catScaling gapWidth="0.5"/>
        <cx:tickLabels/>
      </cx:axis>
      <cx:axis id="1">
        <cx:valScaling/>
        <cx:majorGridlines>
          <cx:spPr>
            <a:ln>
              <a:noFill/>
            </a:ln>
          </cx:spPr>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_xlchart.v5.8</cx:f>
        <cx:nf dir="row">_xlchart.v5.7</cx:nf>
      </cx:strDim>
      <cx:numDim type="colorVal">
        <cx:f dir="row">_xlchart.v5.9</cx:f>
      </cx:numDim>
    </cx:data>
  </cx:chartData>
  <cx:chart>
    <cx:plotArea>
      <cx:plotAreaRegion>
        <cx:series layoutId="regionMap" uniqueId="{2C41AC44-0943-4FF0-AE4A-36CC5F865FE7}">
          <cx:dataId val="0"/>
          <cx:layoutPr>
            <cx:geography viewedRegionType="dataOnly" cultureLanguage="en-US" cultureRegion="US" attribution="Powered by Bing">
              <cx:geoCache provider="{E9337A44-BEBE-4D9F-B70C-5C5E7DAFC167}">
                <cx:binary>1Hppj902uuZfMfx56FAkRZGNzgVay9HZaneVy/4iVMplUhspidqoX3/fspNM4s7tyQCZAWLYMqok
HpF8yPdZeP75vP7juXl5Gt6sbWPcP57XH9/qcez+8cMP7lm/tE/uXVs+D9bZL+O7Z9v+YL98KZ9f
fvg8PC2lUT8QHLAfnvXTML6sb//rn/Bp6sWe7fPTWFpzM70M/vbFTc3o/sO9P7z15ulzW5q0dONQ
Po/Bj28v7TDqN8nTYJvSPL1982LGcvTvfffy49vfPfv2zQ/ff+K/vf1NAx0cp8/QlobvQippFFIs
v/6J3r5prFE/30aRfBeIkAVRIPDXP+SXd18+tdD+z/fra6+ePn8eXpyD4X39/9/b/24scDt5++bZ
TmZ8nUkFk/rj23tTji+f39yNT+OLe/umdDb59kBiXwd0f/d1Bn74PRb/9c/vfgFz8t1vfgPX9xP4
f7r1b2hdlM69/u268pfp+gugIu8igkUkwm9ISfl7qIR8x0NOMCPkG1T8l3d/g+pPduqPcfpd4+9A
uoAp/xuC9K/m6aen9q/cSwAQ54xwLL8BQL8DiL8TDFNKMPkZwd8D9Cc69Mfg/NrwO2D+df5bArNr
7FB+/guBIeJdKMMwIPT7LUPeMRFRRgT9FbFvlfXblvkTPfljRH5t+B0iu78nIvmLHVT5FyJCyTvO
BBEi+nkrfEc7gr5jjNGI4Z9pB7bSb4H5Ex36Y2B+bfgdMPm//pZb5c5O/29kAX0nMZWMBMGvG+O3
skDgd0ICOEEQfCtl33HNn+/XH8P0ffvv0LpL/pZovX8xBtTPy8svi/kvEAUhcArsISz+tz77HVD8
HWWUhOwXTvpOv/2pLv0xRr9p+h087y//FvD8Z83yW4X9uyf/bxW2fBdiGkY4hD3yW2ikfIcDQVmA
fxZ0UAN/W+O+E7r/c3/+GJ7vmv9uCP+fVPT/rLB/tSTp0/iUffUyvxHZ//nu1+GCz/qu6X+yRN/m
7vD5x7eE8iD4DYKvH/K7Wf9jQ/Obpi9PbvzxLYrCdywkPGKChxEhoLzfvllevt4S7B0lAWcY3CGw
HKPi7Rvz6t/AbvF3oRABFaHAlEAzaOVeazjcorCTaSAkqJQQBzKkvzrKa9t4Zc2v0/Lzz2/M1F7b
0owOWgcEdnb37cHX3oZMBoxQKiPwBCLANAIK7Z6fbsG3wvPB/4rqtW+HxlX7Eocs52t3Hwpf5Lia
M9OR6aaikb5R1XI0bdDkeFRBSjtMb+GtXVy323QM2y6pF8NvO9TLbHPE7MoNmfPiOx0vGwuv5yIW
qpuv+aR2SpnqzqJBxE25tGc3dd0HOlzIoE7qEm+fismY1MilvySj6U71ZupYVc7HYxlEN73cZOLD
or2L6imtFVeJDwp6Kwjyu5EE5BTaUp74PE67oOdFSnQf7rq1rWLr3fo8SnShRYCg57w5McOb/bYW
bT4HfnnEw5AWrlw/lqKLUT+GWTc0Y1613H7wnqxxr6P5QBt7XFs13a+eq1gj311M4zbeu1ZMse3G
MO1Ex2OOA31vVJO2YZM37dae3Gov/XbjC80Os+ifZCRNWtV1HvRrs2vLUJwrvul8mNBuWbLOjsEl
peUH2ek1i7hO+62dz7I9z6L2J1eQtIDJesDjkDYdp4dKbu8tb2mGwnlIwYK8oEVk1sLrsNtcWm99
FNfNusT9nBrd6b3ZltupnmUWkbslIkmpWLszOHA7xJzNkT1XbpIP+FTdYBmaazWtj8XSLrt2bebM
t9WS+GGye5nXi5p3bnEmloHZr+scXLN1vjXDHFy2U7XGvG10LmEIhJ+RaMK4q/tstMgk44DbvR8F
ObqolPHEhuqhmETKys1cIzHomPWB3XfsM+yjfl9XLdtHnuOrUhZNWlj63tWoGLLIZavQ7kqQliRR
WHQH2c0yHkKy5h0Z110I4OxGqXOG/bzjEg+HZu1Roqoaxab1TYqqftqPtdUx6kJ9Chb0xTr8U4ew
33vV0xuMjmou6CEgRp7DSXaHFT40aYqSZiPm6kjJVMai7Jt0piXaoaKS+ciFSapZ0mvaGRHLuXVJ
QZtPA8X1uXu9RNt4Kuq53GszdSdcN7DudYKlo8e2qO0xkrdbE5ELUa7kgtKwTV3D6rRk1V1ddrsS
VtZRFF6kS+WPghXVdUlRwnvBb1bqfRxoAz+6vkyGdphi6EaTSVwWmerdEnfMr9eVatu0RVF0RDMG
+NspQbaMUr2hKR2tfzCeoHSGKU+icuvzqnjFdJniqqi2nLTUxtTzeRdNXRZ01RS/X1YzndZB/0SL
sTkM/WbjkI+JEVWTWjyIRPQo36Jh2PvtdinHU9930XWEW5O0wevwPdGxoXbYr6jf0pGJMR9fF2tX
jGVqDWepC7o683MtTuVSf8CaDdfSkjuu6mNZUHpBlHjQqLCnZtGpc1sdz1zZx9YGeTQ4kxiowBew
dz6EoyqhcgXRLmi2m20l/oCjEBZ3WZ1M0ekdRVRn2tgmDaeC59NYd2lV6Sie8LzF2DciLZoaNhqD
MjHYjqdLs5JLWpb9RUV1Xg3mE2N9n1phqyPuE7feI9lkIyunC0uqIPbDIA5yqjKE6XjUovRpKLcH
s5ruKmI2iQKLE7es8xFv8lHIscw3E7VxFbYfg6JILWfFrhfIfiwrGnsc7aaedheqHc0ll+t625VB
mzRRp8+R33jcCz0mTARRwk3IE4ba6WqMBnLDanxF+tFciSW62bYaJYPdFBRwPl/2sohb0Uc/LbPO
ehseVFc9qEVtmWg7kZnUzlV18K4I4ymoy8McRS51bSSzZijLvNS6jEuCqn3VoZ/Cyi53VUGubBPu
mKbTBcdcJlUz2Ax4yJ75QG+Mnz5gD5U/eMGRJlcdrP5M4xJfOhlWsRERitU6T7mSG0nUNEBcOrPi
ODiSsD56UmUhH2jhi0s2BMehpku6dsWynyo0xkvVrmfeIrLzoL52fKt2bYTX600L+6kKF3YVUXTv
MT21A5/ubZQ5UjAaB5FISVDNOzxOX6pSTjuEyRTXzupzaHogD7yV+7Zm/tSL+rEpgztVrugkCp3O
dVO/H/xzNxdXkybivkLosY2mU9dFVbrVXB9rsriY6IkkJISpbdsImHbrh0ui26PyM/yw+E8bNp88
hyfnttW7aejlQYVGJkp5l9hyLPcSVnw6FnK4kegA+v+zslo+9KoP9xtW16VoumSqhb6rfE2SxZe3
K6773Azwz1TootU0bVdapEEn5xNzRO/L3jwWOuyTpW7tsav1nMxia/N1Q1U+F92040NFcq7J3m2h
fT81E02Ma9ecB1ZeCTrvcRBFu2iIxiScQ3yWfTfGFo0iFxtfsmhtt4MyeEmFZkE8eKMuFyTZRW35
JxLgNJg5uV8Cux7LKrjeylYlA+PhLYM1pJZlx20wH8ciKJIpJGEOTN2lpEEyXXryhXj/1E518OCD
E56NfPDNcgvC6Gkz2iS9dzJjtbtXs9RdPOLJnbceZV0tnjTzy9Gi5bFzRxRQmfK+s4mTXX1BWHD6
RiSRrw5aCGDFKgoy1g94PzjgxGkaCWiAMUjroe8yzVx7LZtmiDfyRHoc3tQLDg4N7umZ1LTcVT0w
tWa9ipkzYj+ME46HQNv3tqy2TAqg9YkMNG6tH/YNdfY0EFodbKuCeKr9EReN2MN2j02xPPPmtim2
4tSvRZWPgajioa+D27pRaTTO8kR7m8/LII8uXIZjRK/UxPDtOF6urlMnFpTHwVt76OqRxpNFp3kt
tl2guYtD17kbJ4uThAJ0tgWdEl23de4Gx8+z0Ufe4zGpujaKo6Z56bceVAEyOpmWm76Fld0pt94q
PN2NDoXvh2CMm5HjxAQ93olR5Siy47mtPjUUm4MY/ecBhzYzshgzPQaJLkV1sW7lFI9u6KA/tTK5
x3aKZ9EUOeAcz7VqPy2Mix3BW9ItSiS8JviybGDt224we+1XvAOkaSbURyGVg9JoJ5fREanDslVB
sgmZzlZMVzOfQDxWy7nwfbAvlkLFbghZykQv4mEm+sxD+zINa7Gza7Djemxix5g5uEUM1xShD4vV
w4n1d2OE7F2Vf5URNbY82YLbqjXBDvd9nS71ZB7nPptWKG1ouw7C+jmqQHYw4tKeddGFAF2Ydqob
cr31Oo7kRxPeIs2WK1awp5DpKW+3PRa9S3BQuZuA8Hgdx+gkmmbXg/k5YxWPrDGnZvZfaEj1eSxU
FBu1ASlEJU1kOaq4Mm19GoMuncrCZyboNKi1arxuQWqtbFGZqqZr0KztuYVZTHi0bjFjqtlrWtcJ
RtrHM1XBron4Q0uci1G94X1rwy0hUR3G64zHUx02yUxtmbDGqr0X/p65qcwpKd5HaCj3Y4/LPKyW
Kw3aLTbDdjDdVCTbCHt+hB5xgt5X05EUYniM+g4+Ie3mqr/qmMmoWm4kKftD3R2DqbJ7XLMilYHH
x5Ac7avC7isepCBktnQYOhMXfF5vW9Y9aCbjegq7g5hb4M5uu60DE+NS+wtbDvGq1vXaKpNMtAwO
bmX0gFaZSS7mlCIQ4cNiXTa7Gu90Yz4bA5RbIFqea+ObuPSdjfUYsctRzBOwHd9ycF1tLBDtwWag
aOfEZpPqlVFcPX9oh4odvooh6G/c2VVk89jduXLqXl0AudpUlxTLJs9RvSzx1HRlPpDuLloLlZRB
We163dzULasu4P6x4SJIeW2bBNWkTcpwG7JgmWlsmO+Tr6JsiZb1XGllYUpIH3djJU94aT9Vdmzj
AZnm3E9Vf5gNNmmEyvocLiYz4IkyGfkuE7z3mSSS7qe1qmI+11nVK3jV2oR3AxV9yq2XGQa2zEJf
ZCQJ7HJLpQ8uhwjc0+vNchYautXFW9v53BQoW2XY3iqJYO9COdYcjwerpE383E1xD2J7N4VmA4nR
N6Aq5QFREL5TCZoaDTQRZWv3awurskeszDUl+2gUF0YOSwKf7NIAz5nwwmR2+jQTUFgh+ICYhzir
2PolEp1InQRObcb6mREMG5J2cxx1HWyVWqPEMO4S5eiWLttQ5lKKIQW6n5MetcdGzgeifJXAcS65
tF1QbbHtdbGniMAS0KRPG1U9VrVQWeFEAxQLZQCgy1zzUPF+u3IbCdNxE8Nh7Otk06oCB7Usez4E
LCVEXcrFmPdBZx7lAArYznKvQDCmZIVaX/hVn9i63rWYz7kdscibgs5groDpVjAsuOmifTuV7zdX
+6SsB7sLI97Hk1xFGt113E0J6TaoovXUAoHzAdR0MeQRQnPeVP6DrPrgshijJmlcsaTydVkOxMbB
QudjW9cXne8+lFpyWH5mioWh5akz/qNr5y2ZmbenyhZ8J9xaQWxQAKBl/ThJweJZ8jKtp83tZsEv
QoLMMVwsbJTCRruGV+rI1vpkCOsPQR9+DsQwZ2thisQqbmJTNmi/qmIBXnU09bOtAaT0q+Euha+T
YmzvvK9hxufgiwX9ks2VrjKt5mcfdgB3I+OwZ+I8gvlMtGMwuLYX+4mX8owX2Gpli6d48Ujthj7C
aVebKq7rWaRWt3TniXCJHsTeuc7sWSB1WkY42tcdAWEX8Is6KO0FYvTII1ArrCzwLmCT0rELn0u6
JgXubUYWRXJfjMOe5zJwKtc10P0IdXtXsP6Jh/7ZbYcRfOd+c6u86Oa6TKwx8qIv0KFba7cf1oqm
U0TX24CsHDD0y8l3Dmz5CEW4c01syFZcrMX8CZwrPNDMxXET4wcRzfzQkXC8Huy1KZccWHy8KoCP
cgZRTtp3MC8QWuUTTenWyPO2zFEyctiLYTg2OzzUQYrVKuG7DNuLqLYgXfu1AikOJqzy4twQFLzn
itNzKbYmL6OuT2rwpsAe5lYXw4GGZLxqGmHjeVQ656JOpWjdYTCXqyXsTJaoOZSmcH0SGdSARHci
dn5zWSCB/Kxry7wtqjJHrFlBqbdL7EMTXOKx2yG5pmOriwcduHzCXb1TlZzSgILagbwtTOR23mSb
l3VXX4IjGPNJNiTuGoUzUW5dMnoxJBxOdJPglQLXgeBzIat7PozruQuA53y93/xw7dvRn9pmSbaq
cO+5j1tHxyTSMrwA35FXoxHX44pvuwa95jkP9QqiC3PBD5MqLGiiFoqqDppUVnX/wRZxFxRzAnS5
5X0RTpl1C9SXgcz7CGxma/RyQJu4CVoXXFvxaXYTGNbFXndBuwvcKDO7tWGKgA4OAaXJMLET2wza
e+OXpCV83dUdhFQRQxK2cXnwwcUEdviirJfHZkTuoRcbBAbmpxGh8o415WNRze1JFfrTV8aqmjYu
nImyIOjNzm7ofoYgZgv4cKdrqC90oBc12XCsp3HOociRA5QVkOw3VI3Ng6ZUpz5KFyphbIMfu1i1
eVvO5GrBbEmsK1QOX/ww427Buj9y6/ZCBsH7zdcxGBG8lwgWNXD1JXkd7YooBtfMyoOsljGnOuoP
pc+jFfSeWgK/X4oxjJkCOddXBLKmQH3hW+Svm4bvMUXudgUJSPxtG07dxwrZVIwVZEe0VjuxNpBN
MXsKTfWlYgO+CHWYha3uY/gqBjlUgWGxXAmEGA7rS54xOYlDv/rY8SpxRZ+3ekEHV271qVypSVQt
x51a++jCWIv2vZjurFyg/0OND3M77ENCTT5rWUCIWNmUeV1eNEtI8q6pm1j51SdyZeynaVZxzw5d
uLjHwMmYBZBqxlDJr1i76n1TFSDxXZQKi+QFtp/FOubr2vtkcKNINZYfNYLZEpDPJCD2VKyA3a5d
G9zirS5jOoGbAWWzXPefBNvsbqFDnw7UHFlR2HPbovBWa51WDn/Q80g/KfRYFGg6lTQ8yoAXB04i
dapEc4TBLFfcsQMEuUPOKoH3TQl1HlgcpQghCGNafIOqUMddGc2XSzAfqmaBNJeK+s5MfS43Y6Fq
dms2F7Bm7WtYSxd3G5YDhJlibkDT6ijbKmISywwUC2weXH2zcr9BlMKfCdXLcUaRuWLMQhq5vC9V
HV2x5aAgQz9L4GUSLMU+dGubOO7B2khm4o2jFoz4WmWtEAXkjROkWCaCl1TNdFwLtCRqqdcEKYX2
JQJtbSavdqYuRNLNSxGT0ald2M1B/DWxmLfJxO0StTkqLYsh0B+zWaF21w9DvetKK/MItvpmISuP
Wn1tkb+1FNx4w9nltE7zg5eglIGfLxcmnufQyru6CuRdxyAhWCGbEOx64cgnQYDka+Rc7VzLD2jC
KkGi6O90OMYIxN3FouoPrgHbC+WyTFrIGW4gH0nsauts2db2sILWg1hfxdZ6ujf1kiI4IDj6wKsY
0VbHZd/mYiEfCaTmcTXxDL4LV37gUbcX9fDQh8/zvC2vCYdIZ4y/8FpWEFlC/CEUKGe9ykPE6/5o
u/6S8wWErTPNTbXaO76NUQ7qaz00nl2C1FEHhWu9l1pXsZ6tOxcNQkljCSSuPeGHGRGZTFNwDJUd
IAseWFzM1bBHczyIyIA+Aq6oCJxFOON+mruSJ0uHgHN8cL22tN0JZJ4EIrHeapWXxB6BcTzIYSjJ
pBHmOK6R3zcDSeoG+IhzCBVUtOSVii4j3LvjPCTrhGnsKoiN6+YWbTSmtVyPwesFf15LiAbb2u9J
NHfHsQzvMEQou7EoPqF+RRmzUCanwMYg7reED5C4IngImQofxaT3vhU4Gfqlit2Mr0CB0N3ChukY
OdYnYkJD4hyy+3DqMz4CfUVu0rGE9CouKwnKn09XkwJVvWqxCyvpITYqs5Xa5TgptRzXEdJtmDbI
boc6jgZ9DbYiHfoQ5bRll1jJcIcrfukmXufL1t+wgoDhbWwTo1bZ7Gs/65lvMN4QPHYzNgmmMP/S
3keTvaiYCpK152kzi3UPkhqKqyVhEpShTRWmOnkeoWgfufP9sfLbkre+PvT95o5fLwrkem0jfPA9
hIPLUrusVdncjcUunOsPdmg+d9aWUIvUuXV8PJoSrCMNmy+RnbZsUpMDWywiyGnMmOqx7uPaR/my
9s9rCGQNB0cW1edqkB+34lFXRXskW8T2lhVxiCJ3jF4vqvY2VtqTlBrTHTESLoYIbErZ6xL5eoHI
d4wlnL+kSPr5yEJb58U0n2tSDUe/kiWzevlp1HLYKVLfRaCDEpB7Lvb+9VyC2QN87SJRpl3ANMzg
CIMAkDb1rfFDEfPShKkrccwnfoR00O5mWO/HrW3PXqw0B6lLVwWL12c1mKx4JfWSlRsoDGTkT6pv
Plu25WMXvd+q5qXAaIftrODwBg4ygCU5rJWDR9odA6r0jmj8UOBoPhI22NjP/lOoIaTsZAoqsMnd
iq7dKoKD75Z4E/BdkkS36OjxOsWFWh3EbgBEb+4x3Vg6YezikrPpKNZrWLlAgTa8mFBvjpxV7Y65
4mSXSSdB1W055BOweJR6mNlM7u02BrGuo30IReAQ9dG0U50tdlvn72VDafr1jGRzdjhR8/quy3NQ
enyJxFR/FHZMKwTqI4wcOnZB+F6jlewwiugRG/9AlpVnuBxRvMI3YeEYQ+U1WqBmT4o9ek40uMej
CgqW0hpSbkisPE46OD4BL8NFwrQcYRF0KgvCtc0mq2jcQ05fTv1xeb141w07sJq339YlWUeooFTG
iPF7Vs4Xg4/et/JzOD4Mpb5FXhfxNvVPkQwWSC7kFBvDr0SLw2Sb6i8r9imTo085QlCFJeYxYeIA
sTCKnRt5E9fFCOc6jO47E5EjgsaamNfAETDmZoxeyTihpQVRBIuyiRlkiDs+gW9/BpkiOc2kc0Fa
InZeGnYLiWPSTE1/REw+CdJ9wuUMm9ec5hoEML9b3fWm1k9wHA2lIOrA4CzzIzLdB/cs9GUb8ClD
xRm7SsXz9Gqqyf2A3R2L+BEtEMv4+bYTU9qSNdVACUkBWRCfphQH0xD3rbyvB50VSNxrePQY6SBb
aFXvQ1l2QL/dsl82lLTrpep7eoDTjenYagJTzA2DkG6CE6EJFO8GCVnf59pAog2HzAkfSxeL8zKC
HewD38ehtzeiXoOEwElSm4aklSkYVhy39U5vSkF2p2tI39VtTXpII0wwJa2rLxmKyQYU7ss7BfET
yBfFEgm0o+iypZrOcHS8SfwaaeBjFJq487zN3LR+rkI4ADT7To+pGAaIDJCB0WuVdp62h2Fjez2E
MldgiAI+Lnvqm2TSiu2D19rTKOAoXLHj1HcrpGgE7SNEE0WaHa+k2c8L8HbX92CTqPzcauQyojbQ
zC1ZwORD9AX5QIJ4BaZSyouSR48giFW6Fv2VgIJxnDpRgsIOg70aFM7LgLpjU/iPcDIBFqMSZRJ6
BXujwNUJzlBU5izuQSkt7Ci7vt1tHp/ngsUr6EnI8CacK2qPW6iLY9uDrF4jpmK+rh/aQM47KvxD
99qsUA4Irwd0HLoBhTBBwlxcYag/X+nu66V7re2srExWheK6x/q0Eg3jK6yL/5uSM1tyG9eW9hNx
BwECBHFzLjhoLJVqck03CI8EQXCe+fR/SvZuu919uv8T4VCIGsolFQmslfnlalndHDrPPjacY4lV
HgriSpN4ZGmCta5Br0LRF9rxUMGhvvy2jcL3rtMVl3ZZnEEtNFGhUPRVQ3rruvgRMj3UbDjX/Zpv
/RwXel4tH4OpTtIMPlpftmiaL7v05Te/3pvsxzFTNBTdTKO5cl5hYFaRWxbP871X2sjHF1vXXbNZ
UPjWKGcgzwYqomW3tU0b1WwMTSEesF9NSds3D7IybIOmdD1wd4AJQEgG5Uyc5EzmaDTjCxXFxyH1
5yhbpjVyLMrfglKGDtn7JC/VCU+kh+XZK2GqBUzGDsrTQ16R4KDEWO7bSUaMEm87kOmZc+wZWM6r
cFU59HiZt2FrWREWdcMSGwQm4taksZUKW5ddxkg7ozxYQr81jO8Zh445r972um9DwBr2TvfRc50n
ls1nfTlTAk8d09TfNYQ9dAg8bEUnVFT3+Qq1DC6CGJfz0Nl5q8xmdn2Yk7W/ZV7zvIwmxend3ub9
fPSgCB2Zq5PFa9mD1xYNHAmFpdifb/CX7AECTE/pOJ1R2d6jWwvigLdtUkjfiVhWfuMECwR65Vi6
jEditS8BrqRmqBeUjstpYvWuf8ndge7XbhFROXn4y6VjmTD3azc1qJ6qrIuw0qltNkLMm5R6bNEC
hnnQtWcooq3K0LJ0wU7RsgilrefDNMxbaxusghdhzhNVusmfGuMMUan1PdYJBVkRMgaHsx1A2a4J
VkaSdvuhnVTS5Sw0vQhCiLcggwrXxQXsbFuvUVued3aXkkxEUOxYRB1nMxTc3btBtwERBLmgCN4y
G+R7l6CIEct5hCVybLMAagKImyGbzn0KCACFiW2Hj8qUn1z8iUM/WJaIk6GLwW944TQ276VP3x0T
Wa/nR7f2nNA1n0oChKVaetACgTPtZ55fiBHSRSU666i0OnLGh4pOe3Q8BLtkaKQ7bljm0QT7YxnL
fHawGYgxRuX8LCe27MjwxSXOriNU7b0aLExjo1ISfmcMvrxe5O2WFMKEaWOeBAzbXbcMu3xU5DDx
r6pSDpy2dM/RS0atb/tIVt/aStlXWUJe6Yo97XT+LreNtGlkUEHuJlayzerxr7Lu/MR0nQj7JYR6
r46ZNlnor3MQjVm99zpSJfgA6cb1IZAxnocQl2kMAzSPeinKkM3uHCrmP+MkiNgKQUh3NUV/BDAg
NTG/OPNKFudssumO9g/uCHTHactoyTMUeCzFRRWVbvrRQ8F6sVM++zKXsYuDyYhwzdJla/sAC64a
IDW6rb9x0gkXeLGX3J/gEBGFr3NKoTQ9tq1J90CwlggkQ3c7mPEuFd2mzmlYSPIF8j2/CwZRoJU6
9Svp4zGtne2UQa4bOoju1p4JGmxe+H7cpekWC5TZBVXNI7TSr8Wwr637RbUTtAlvNttMSjBJblVv
FS+3CsIQVitUKa6J7XoKiA6VFGMi1uU4zy0KELGETtt20cxAbXkM2BhlVVy1qox54K9Rz0W/o574
Op7WZM6g/7WFGsOFMRJVvoFZvsZz4sJA2yjD3mn75Amv3Q8TGIVsNuziX4H8Af2RuJ1fhAQiV+UB
c8nLe8AVwUbktoWhDIShCHY5c7Ad5QnER3RQfB0iuDJo4weYjv0ywW+cYHeV7Di7l24NhE6VbY2w
6dF3q1cx+3HhDzLEKiiaEQZJZjS6DupBs8Ci4TCYTV1efJJTu4Tu5RfjtSzCZlluaKnYLuuaJso0
/RJAD27co8PnMkl1/mTrhhyXikde46C/G/MubBwUydjmBJAZ4GBtuPg6MqYd4jJtHtDlYZN2bRPV
2ZoQtsQ2G5Y9s+CA2o4k3JlCXUxllK3FfQGhIPay8ZNo+ePat2MEmT+ua7NXZz/wCoimsI2gO0ZW
Dnu31ZuAze2h6mjiL26+64dSgpShG6MmuIe8Di3zus2c47tLyfTgtKmMNM6OOucHGKM2alS9Ncwh
W0XKPZ/dOgJnmcepoEuYduQzrF8v8mvhxZ0pIMTQ+c41pojnB3Q47YFnawTGJNuwYH1vsnEMK9X0
EL3mV786pbJr4d+wT3bymjiYhLsZMlznRTW+Af4pLh6dCo2VRxjBzta2RRLgLRsbzA9tOQ+o9GZg
SJefMvku2zRVDakNlFNfWQEpaG88p773i/LO2F4e4N/4MVPLt8rV884r/ZMXyDJEC9GhcOxij2ps
vHnFNjTV53xqQqV6thuA5xV2vEnLgIQeG5uwxNlaN/UUu04Foxm+RZyu2H8hpIT1VCSpk7619L7s
y/VDXWxXnFFsQmk9UUo2manqqBPYi3jhQusVkxvOrrwBN+bF8MTnpFhpOJb+a2mXIQq6AaDL/JgW
Bs09pzqauwzubnE5GzoBF97SiCuQdlO/Jq5rngafvASwjwrWQ18BJhqQSuOa+2DBIW6AaKBNx/kB
iMzr7j0d6CNsqtME8DBsrJ9tJCXHwFcvWlYqHnqxMemcHX3WHvKC691Fxe87H2DMkHqRQf2/Om28
EjhGxTJVWB90noDLumtqe1Zi7jaIL9RRwFoFuK9xNk2RHYp20rdtvbyZ23lgnz2Ly3Wpyw9138Dl
HeV7xiTdaNmEhbYLMDhykSGLo13RWpRjj2sCNNgY9mjeDqlnkro59rDiM4p9WcIKQz2fPSvuGxQe
NI1sCp3T5f1hKi9X4owaGmufhhV8qdAbdxj7Y+1/CITo9+6lcheX6vp68/1QoHHyF+bHPKurg7M0
OUQOG05FkdrQuwgL1xvyx73/38cKqBhhj8ZzlZbFOoBwq6qxPIzGFZE7o89c/IFsgjZ4dNES5pVa
QBv1W9Xm08GYfjpc7+k/7l0P/+6x60t+vuPvXsLYjGYh40PcMZJjpWloaLpWn7U0QZKSdY7cqgeZ
t6g1djrIM3o1SanbD2xiX9Ihbc+ZyaZE+bkIWRMcy0BDHfHdcsOAI0c+XsVGYKa9l4WolcAQ1YeA
jhAEF9iuQw+1cBrNDc68LZZYupkX1CSD1PN5cpqw1wWLS764IYhSOJWQOTis2pAN2THF84sGdwyO
JRrWHcQ29f5OciJPzH7DmjlHlYtlbugWnvhNv+VMTiElH1PjDfGiujQuJ6hIxGCV9ARKqCGE+E4O
laJvAZaOvfLjcvbea6rullSJrUALfzGxnWH6RGufHFXWx6SHCeoL6ELLtODrObfSeNAMPcCPI4gi
6gchvVSUvnKeh+Kb28nicSJvPVm+QlzV8eqqD2nT+xDVl63X9fWhynMTDjO4mrWlLGqDbV4PbKMm
dPbTXH1ZF3NC7YJt0O2ewUNDl16xFCyBvUW5kAToiEJNRJ5kZHgoVBSMzgMoIi/Gh/owtf4WXXqG
V7htRGn2uYNAEZolmzezHIsdbYOn0tEeLrVpicmQ9RH65bO3Fm/BMD3OBQoHl2eoeAppwfQwiC1p
egz04G2zdeUHz2v4YRwCfmBV8GQdMqDmRUc3F3N/kYvmWMxLsJnb9tYOg3NopBgiNfgTjOEvDceF
2zf4gVXnOYdqNhCy7lMosI3o22M1nym86hCL5tAmFhtNnBW5DpdKlomei/t1GR61DDrY63SM21Gs
oUNmcfCLpgqDpWiSjpdsb2C35Bnk1EnabY5VEL8dtPSiWLaydbGgSLoPtLTHRVZJnxfTjl16vLGq
c/gHvYrSFqyErPBdkLSgRybWFzSK4dpLkqRy0rtatYe6zsF8z2R3/fykPXu+gIQyu7dwy6FkLj46
7+JF5Pkdn707M4F7089MgQIK3NoFlgBhGaL0w2BQ71DIT9cfJPmN5+MzORMkZ+07mx6awahbfwdu
YwntCi1WCpKC5gvUoXfotpjltGv0OO7GhW897i4wrShc9eqYZxzL2a0pzaEqBvy/IzT9JRSp8COH
q4NoHJw4qIfBuKL7z+UGRd5bq9ELMtGBTp3GaKlRvtl8Dk12Cjh56WdeRp5UH7ua3HjG3/ZWvK2l
fZ3bEUzjXO3EpN48pRVcbDM8jp4O3dXVh0EX6GpgmTGPAXm2DaQi9Uqawd0Iz0Dcz5a3vK4XOP7Q
o0bj5IkyCn9YV7uPFW++uoXYtjo3DwNAhtBt/MhMdjvlLHsoNZytYbXPIhDy5FjU62gfEgFHCtZ0
YM5Fbnauo/TGqZg+md6X+7nM3K0soLpM7KaapbMbshaOYyshCTUcjLc+k4GgnfnoU5vflOvHEnzR
0oiHGVJOCsexBtSx6RZ9by9d1CSqCsoUuIUAzgN8RxPDUHsKLHQOOxgRdRfXoarlJ4P0AWiuoUxI
YJcDvZx+PYdULzt87Wm5dhHs5aOmNer7HOqWi4o0UqgztqrsbnXqw7eqzYupay+UkyljpCmawyp6
7GLFkq5Y/SjWP+IXkUnBAQ8+XIdlTizCK9G6SImWhqdY/rHL6nF6G2U2H7xhnr7fyHqF4k+hG9RZ
eyrJOG4JnIjAAxRkm31pV3NQPXVhI9T3I+H7/mJoXG+GGoAKdx0X3KB6nvPZD5E7qEPBsyHxxvlL
4VYiCiRQ52ZYjyiZqvyyg+R9zGj6VBYoFJGcmMIRgvXBH1zITpebtRohEfZwFocuKw+EZs9rjdcW
3YhdzafDkZaXpqf9QrO8hLiK94AAQGN1WdN8l36TQdBHU8aeWTuHGU6NnWw8eJ5jewrAN73VNRy8
GqBZqeaX9uJgV0Gex+6UfwEupfdjULvnsQP9LgYGMTBznsErFqvK7gAZ99HssAndRc42U+d32DVn
+ACuqaI6KIcYcpw+rs63BXo9Ogl29LvMP8selna5kvZrUCdlZPmYRmwi2FW812mAUey6gLH4FGTn
nDU30M/tFkRGibpsOBX47VtZVg9K8E9z5z2mTK9vTlUdpZjmr4WXneTdxFf91hbwtFeHZ3BwatDJ
geliuHbPVC+RWfm0GQ0U/AWRgVXDRJW0zl7pIN+8ibdflu5F6CqypXuX9sxHtzTxmJXeNyUAo5oq
dULTBiZRI0VvWALY8pBFiYlONTRv9TVfGTjqfo30AgwwrdbytAggoi1Z5aO4IOCyaoN3Mu37urvr
Xf7gN9kQ8zbN910QbIKi+QCNCsaVvaQFinUDMu4jN3dszvRT2RLI6BmPM5j6uDKwsonGfKS2TY9c
gabse2/YoMqu9zwFVJJX1WMFRq5Wbge+uHPRzjYPE7BRJr3xc9AHE7YS2T7Vuj4YVLYhLx/8Zehv
FFmTZiHlwWREgRUA2LU0dYoEDEEoCn9HX4t6nwbQYOnyVXr2pkzNtson9o02eh+0QL7RvPubbMIX
JQePnwekffdYCoctA2HxiMwX+lxkmr7ydEdWp96tqHBjka7DMdUciZmB3LUcqPbcwlbEZIQbOlTb
pZqa06i99W7wB73NqYYEDLntFPjufQ9cGvhyV57SJoe7aiCmjq0bYE0fyFtH12yT5VQcxMWmuN4U
6AkP+cuk+/pU5qY+FW3mJ0ENdfX7IYT8bdezJfJQqyxsne6CXr/qBRmvAtF/LKj0wQSKx54cwVM1
WZ1Yp7nERKQT5bqPlMMF1rs5T/jct1Gu/H7fi+5ViDW/SfnlO6+h3LCcsJsmdz7wgcoEOkCZ9Pob
Ef5li1yeYQeN6FFX8JAMtDSHHTwo2E0oWeuwq3NArnY9dJqr2xE8gGenQ6aX/C54nPwcCBEvyyio
BgAScrZRW5Kkm4BjIryBkpgyaEk1QjMVFuOdU5RBEijHIiT9xyyYv4kMcvevgUGOPCNFbJAKhAcR
W/w1MDhoZbO6z8zOpx1CPGtHT2PvHjLay3t8XZsB2tQhZ17Zh9BtEp8tHXZxOP9riVAKSinA7HbJ
LIgW8zx2AQrcwtJDlmfODvhKUUSBX+ThVHs/olCe1TSqWmHjtO52/pyZw4ISHsSA9Z96KztkPwZy
9HJw+BWhLoQEd02gJ+kdrdWbLb3p1MnG7OngnWu1pqefN0FRdjubDk8paeBrMdRJIwg4dxH+Cn+t
q5PaJQ+DkOpfvkbG//o1Bh6B38VE4OGrZH/+GieNQMRK+3TXT+JLPabkbWjNGOWeCUKEbnwoHGP2
ur7WSwfmR1gvhozvPYB25MBBbLUfmPUe4L92Z8HWDZgFBFhYgfgLxO5HXLgI4wziyV06Z5/LNgRf
kt7NufFjfPddUvn+Z0va7gA4WN9TxBCBXOh321owRfNaPJNsLmNWMQinTIsI+Ke6FWTYB/PSHIGE
3vUUOT3WNfsevjPqs448Bwz++T+fbh5it7/nU6UXoASkPmKyQlzyq7/kU0tvUJUGF7AbqIrnshgT
X3XbeqrwcQ1dUEpyE4E46o+jC5RVjxuDc2A7eUO2hzx8q0rp3mg4FGKx7e4aYDO8b3Y85TIp4DdG
X3hdpOcgaeZ1+VDM2e3sFnOscrCMjireHGPGR2diRzA8//zZ8P/+7Yfz8QF94MKEXZ7/9cMtSLGW
4wrs3bd2D7wU8ulmqrzsXdcdIpBp1eBSwh8C7hXbeE03h7WTOZ+ChmDvqlAEt7beMcNtUgYwW+Gf
jiEiU+6HVvIpFm0BqRunVditFeAVOLbn1BP2l3s517eCev3tMpgydGjefx6xRPruUr74vWo3wRbw
z3xAKpfcrlVXxmnqijdVF/uCwY0rZ/fZ7c1bRsfsA6qbYWuRgNkxMdAHCxA8BIsEEHNafCDqzgtU
H/8RUYk8HEzGkhY9R1RVkkQNfJPdYv2978UEsbQj1XdtQNewSUnwiE3vALR8iKbG6pta+voWzSwW
BIUsZWtmdeya8mXs/PHrCLNLsf69GpYFjDtQUMof+hEcQy54ExLes8caWv62LubyEKChjh2CIGnR
AOcTw+i/NnN1Ju3Kv2Jp3UH9VEffnxGozZQK+yFIn4xiNhkI928Rs0Piwil2CF1m2CegQeoN9u12
szqIqEybbq27N8TeAI53e1y7yO9Osr+hBikXNmI7mtr6tRS+DCUgBbBY7GA0L3a91y5b3gPFHA0V
IKt6L7EoM7SqyNs/n4XeX1ciLgThwpPUdQX5/QqDwZM5HjK5OwnBdOcCXfYgbZ7E+GJHepcJlQOJ
bP0EYiI9WpJXkPzydAeEHh1/MPVJe/EcM5d+Kjh0Xgbvbitc+OTuwuH0Lku8SsQ7aIekwHCh6tc+
CEXfFVGxQIPs2iDxKgn9Xuk3gG2ANqCORqxYT26PV9pg4rsCXuW/fOzLPgXXCAn5/wbfQVMg9eZ7
THjEJb8tLA5vnHWgQu9WUZ2zfKFnumRp5Fsnu035cCxKWuzKtHyqqAQmP7rDEzqaszMNaDDbbrjr
GDKWo6Bwf3h6cpT1L2KlB0wGmeV6BP2dFiPIwQsIuc4fCdJ/oecgAZga8wEXUR1LeGJ52936nj7Q
iu8gR+cbOyv406LhsaUF3zR828H/ilfYWf/yFRD/r396TCRgXPrIe0B9JJgz8Ov6I0a3RiK40buR
1uN5sWlwGloPfhl99UXf36+prw9Nmn0WDOwGy+qXKVNxK9J54wsXglwh6zebn/uRPNolB8VcUO+p
ECkLm9JC983mI2/a8UVmbwqYwt04jZ+a2XV3tFmQc3OY++wZEYNIwZXWGeRVlurcewr4PmxsXdnn
Esbbec3aFyftsyhTuTl0Tjs8SnFQqqyfBihCcVPM9W4Yqjtbu9O5hYV8M6fLe+B2IzDTYtPVC+hw
7j93i+HnnjJ2xnr5alnmxj4lOE0xCe8B/JB3g1kDt7QZOFrDAvGQyTkNSBVFa8p4kk1rfe5g1cT9
Qk9XtgRr9r6zaPlHdw6AhzTrQ83JQzDU1XFo2gfP64ObGUDUQ4FmsJYriGPwklt4rUenqpE56cts
GwwcaYo12A6rPPZuA6tgcjMsecE9J0O+dfzejXSfsmRyAKQippjWDAS6qIMbyjsH0BLwlxlo2Qb6
xxexSDdBmjoPEQEro2mw6s4W5AzFwW7NaNukDkASd2XaJhna98QlRRPPgQB8R5x8k9G8vHOzYQfk
FPhehr5crRC7OUnzcNWTOYLp7kLfgWjOdaAS0hC6ZX2OpeAZxRXqPwtFz9EIPnefOKmhfK0LUK51
fHOF121XDQgFyUjUfgMCjnWJSQqjQd/QrvpbY+kduM0TAbJ1ngqIowwJ0wBgTtig7bpr7SATX3Av
mRcILtlCcljrJVhAAdpiydwn5Myre6vnLJp8vFMrH7X6GjyDFAs9gb4PhKl/UwwLDJ5aOR/+eWUh
FPPCfl9aBBXMJwEjzJfstxJZEwfC0CicLdzUObqECM9WKBWB6KbhsrIvI5roh7I2Kl5IZ5NasPIw
afI+liLF9AQId47BXIlKyvmuc6jeDxLbWqHlE5dBtmsxsmAzionsPM9/6Us3muulOPGKd+d+cYDu
NWMXetr2t1I5keRBhQbvbta5vrvYffcoSJGtIFQkWQnqV8GcD1xqtsHY92HRj3hfCjllFqXFLuTl
J78C/DDyaYgnRKVPnBWwzStC4AxXH2GbQ6kOqtOgdQ26H+djxom4pbZvIs/Puo2eWhMuBNHtYulf
iomKuynPEg9ps0tOb1PoQ+EM3WexdPtMgr4lzh2lnyBfjDungltemc2KIuJWoMLFTjJNOwwPAX/i
m3jCgpxMI/6XlPocvpRad56f3vWlAXKDFgzW3LLH3AseX3PwXBw9H7KeVfW6K6DYhNaf5DNitKd8
aTCdgt2XK5grFN7eQXOJOGAvmh3i8xrJBOklDDHscG1K75yXKM0BJt2Aw4yIU6PYQNCrtSBjJkST
jn6Zuhtg7Beo7UJCAK4G78KfDJI3UL6CIh4VWEyTV+tOBnlzm4EHWTG2ImEpwnigJE1qis8yBxgg
DQ1Jq+iRCmQVr2fsj8E6d993ve9zYT5XNYzLVP8YNvrH4f88VQX+Xcdd/nzwMqv059Hpv0NO//FV
mJ12GYvX/f6iy2/zx8/CL/Pjt7uM1vnTwV/m/Pwvk3y+z0z9X57805ifPw01+u/0pOusHoau64/m
9y9Dfn6bjfTLeKDL+35M+PH9/0iBIWjA/OFLBgJb7PcBPyik/sMkExJLEUXS0ccq8WO+jyD/8Tiq
DkSCAkLxjh/DfUjwH4kpXBiWhkuPSKwh/7fhPpce8meJw3zMEKKu9Aka9UuP8XurbgnGTpAp518b
rzrx0vU+gCeiMahUuf2eo2cNhRzYyu31WTdwyPdnaVt6H6bLs9bmP579u/def9T1xX/3XiI/Zpg5
EKcj3NHrDfLHaNJ+HstLN4lN/8fT1yeuj5l0rf/7Qqe7AZE671K2tjc/b2wtfz3MsCYdqxwKqfRe
0toWUFwkwgyXw2Yp3WSatNhSv2EvVPRf8rKfzinSWmh7k0q0ZnOdqsDrJip7Il9G1DhcGuTrIJAC
Fr5m6JelUcfrPb9G7r1UKYDhn8e5It5hBM2RL26aMKEwtaj1AMEF00qOsyWiQbAPzc31WPvD2akU
5svkUFMWw8obs+rqBhZzdaPVDEbLrRlmCfzpievh9ca/ZFoQSXOwE1/u1ijgp/zm+pydIdunACkS
jIMYN7O3BrfwUcdNWqvgVl/urfOMUSUSYH1NtjC3umcwgM5db4Gi546uwrkeq9vxcqOcHDeiWSBy
waPs+ykFTsQKHxVNk8qth2kBBHLpLYAg9kgAvCV0RC6xnUGJ6LSeTlBuPjRFoWIYI3x8gKGIhg4I
n8+7h8G1/QM+x7grsyz7/tj1icu1EsoMVNL10F9p+vBPb7r+IOjRO6/FwIIJsQUAu2BZjtNlYNLP
m+tjNRXz74+NDNOvvv/NA+92MeOOkcmeWy/Tj4gsXSpxn0Qt8zV45gWgz9TNsYGQvm0wHeFICB0O
tZjGXUCa7JbPxkdbvlYPdA68iDu5fkEsBEYlfE0kXxs3rhDNhSPUmefrPfvHvW5ysu+P/bwnMCps
Z6z2E4JpKogalnwrNTR6qMw4nsqRb1GQpzsMsxricYW860D6R02dl7u1HZtdOrvBQ92NqDWdwnzR
UPvBLBTvvUKrrJmTnXhP1U0KKS1W/YIxBgND7KFWCJpiNCqGNklkBODUVbd60dWtK1qMtLrcNGJC
nF+29eb6RBssmuC6wTOO7nkYNPVnMcxIotp3aopJR7Vs4LTisCzHUUeVWB34ONU7Lk98oD8O25K1
94i1Eti9xxWlCNJ0F53PlDZPY4xq6hMA1O33B78/bzryCbid3okC5kGlHT8asPsGW+58dvpiPuVC
ebdwIKMAONb6PFoQaW6TpUGJITcY2UA42M6U58udXPn8/aaEazLL7NdHUtT7VdOuW8Xw0tnOMDig
R1mRZveVqmhIl7b4nE0o6Mwwv6DPvRVls80vsziuN1j11BFU14/D4rqY/DzGH/Cs1jJDzIaYG3RY
xUm3TMTYbtbXVLk3fkf9LzpbH9nKs5cikFPicmVuqrUtTqDrfrx0LNcbw4rq5Zet8EfJ8OvoOEK8
33YX6UrKgAkytI/YsNzL7vOLeCVIkQ3a18HXHKTypWyDekUvvL1T+9Whv6YGrnd/P/79pb8c/+Xu
7+9FpDePnH5mCfNW98PQpA8NX+ZzkWXmQwXLvoCuoC5uCSpu7/Z6Q/yVYQ0r4Ifa/vvjBa1AFFyf
RYq4gBHWoou5vO7n2/54x8/HOaxSL7y+49//j6ZsT005lY9IB+fIY1XTfUbb9kb5Gmin39cf03w8
pLOXPhfSyfYsUMUGPn79cTz2SB1+7Iqq22CGfLDzbd49Ow40NwNlfO0f5/QyHM3HDIxCD6d0EcPr
wsFGrRj7lhDRD6/l2MBpbGEIQ5VJ0TKguSMtAWHcLvp9RGwtAhk8Y05LsDwWeXOHmlS/d8GsExcG
4b7JePmyDm50fXyQRmyWHqN9AAPod9Kfp2UWr2q5KFRDy5Lrw+nI9r2psw+pDPpjzzAqQU1p9u5R
E//L2Rf8eW4huiohgGdSjE30UOHgVPzz2bcaL+gwLyr7YkjuIemOrcu4+frO3BWhvYWiZqgxGHBY
A2zl1fIOShkAQdpjpE+3eA8aYuSCCxY5lMrEi1X5zf+j7Ly64zaCLPyLcA5SI7xOJCeSQ1Ei9YJj
SjJyzvj1+6FH5ki01959gVDVBZDiDBrdVffeqmYptrSofp5Jn+KkD3FGgvaDX8YOrTXAyJqvvQ1D
Yn6ojIq/+D/cTvpI0m6LoH20hZmvh7btD2qTikM8FyRTpLZeGis62/PDLTzxUKIg+UWGUiP7GdpN
+i+huZ3Y33MFvEaRal8sb8zXIMKDVTUnDAC0mspUZCB3+3seyU0fmWxH5jMVDTnIvG3w8+z30Y9x
yhDOME2u+D0ud2qIGzDHl86caVfG6deDW1AsNKzq/oP/Fht7hXqQJuI5h2ZIvTuSceOsD/H320mf
yDNANwn8wPlSeWPp/3hZ6qoX5E0Q/MrjDfmL8RMvz2ipOVr1Yo0wGUMKp29+0RwhcwazhEezCEMF
Ab80RBNDuNVFC9MK1En2rEVDdIbopj+/W5PrG89hWD7rXRqdtdmax6SFUsLV+r9fN80/4f0ut+t8
foK03sduP28eu1nvv5nIEvs+Jhe/iCjuHJ0CNMYg9HyVQqY5Sp88ux1iOeAnYKC14WfcPwUHg+fd
/fuTPCug/rpJYe9kzNskXafE4zrGx/Rz0Y65zbfX+a74iSZIZWmlvpZbCkhZSYu6jzQof/aiUD7B
yc2fwvGPLrX3HuWbo2UB5Vy+mxTJWU9EZO3lqBvayJ/540plphJTqR8MEyx9Xaj6QcxnxuyTZ9J3
G83JDG1vcfKsD/uLlk3hobddVq+mPlDQrOpzPPk/D3Igb12UE959MmRiel7KgUKQi0CEi+u02Slv
I6NloBuP7uLf/8Y2GsEf/8YGErSuYc0VRzaWv0+WQxCSRKoM5XsYqU/NVDmPjh1FxzpGPULOmiy7
vrXIIZI1s8Jj+e538Nfv/m4KEV0o9XFepn0bkOv8JV76Dd/+lnh/hJV7cZtkagHSpNrBe3+Ur2ez
T53qch3B9Fy4QY16inyO5bA8yCdanslAViDmgkw+d5TO681hL4DBmgJ1peRsPMokLhZZ52b7ct54
pDlqD4GKUpY01cxJHhstulr5HGF4frEIB1Bnofg6wUWGICr2SdnU517v0fUI4/RbyUcUgYz5mrIV
oaL+V4QlvntiV6NIc28boCsbzeKLd7ML4z9WXNbfP0Xq7uwPddcUjs6e/vdP0RddqADINb6LrPGX
dRhqh/b9ADaHv6K0m8ZkdQhowoC+uLu5yozHKwk7Yz2Fwjwh2mSe4AMtEKisj+bYmid9Pkh/GFHj
Qo3JXH4YkKODm7Cz1cN107oKGkxTaCcneHPRKtRTCmhIYslkZI2yxtmY05KzPzctAEoyFqWM+Gy2
8V4Sdyc9dx9sO9xXVP2fjXh0HuaxUnX05/exerZMs/+U58kI7UIp7+u+iPbyLOrHn2fJ+9lt9Hbm
93a0j/W62v77E+b8bRYT1KcdAdEEIWVdGB+esMYCNjXGmfctHrOVBuAjB9tXsmdR2biQKE730iyF
py1EFU2rfGKVvJDDHwIjJ7BtEMRcXcqgYb6HjLyFy1tKU97SKcQ50al0hFEznkLTKChLAdI5FXvp
mXpjPAHKwG2Tdt74PcSjhEdwJv5zhRwnjwWP0k7i7QQv+nQd/nkXjX31oqpSsc5B2FVO27CHbKuD
FuUlacz5VB5qJfH2M+d+9qjwMA+/BN/CxnmEnLG7V5J1WBTcTrqup14L+JdSmrfx6iQ/1lk2bgpW
MfzuXX6UPnkQ7LXAvMwxcDcOhTpW91bQBD99t0DI1z/vIH1uIdzdv38BNONv3wCDpjtgFNDsdskH
fqzlBzbAmGhUq+8xhdLaXNuFuwGWqhwTp3wolAHg22xdXbbmTYsKDZCVDwUEWVZpv49HcTjueru6
HzNHOaKhIbotyN9fbiMH5L1CSzdhcvcN4J8qgqI2Ka9Czy4wOWbI7cEfG5t/feNh0LPya+8VsBGo
GYDmn4Z1livesSxU0DFhVt47VoAiD6smdNei6slIs2g51oH/db4jWGlkAyuIIn58cYwAiRYFMGfT
l+k3ZM635dCPL2GXeutJsfudlljeg4xIKqs/JRE6cI2cr+b5CTSgerDlpNWX4ASE4Seb9n3kFpjr
LRxIGJUzt7J+dId8kZRD8GSWbvCk962+CsFXg/HE9x6Bohl86MG7lHMCATxhttE9D87cbEpfmNio
qcCZXdky5eC/2xlb9UcZKH2KG6HLOqsoyoHbvVKZuch0E3qo0uzMEkncxslOrY/Qtzyz9TQ/FbD4
9lrpoy7xm19GyMH5Shl6u0jMV1bzle+3lRHSL8P0cLjeVro+XP77bWs3/49Fm2Z+2PzTpwC+K9sv
9v98QQ3nA3IFtd1IuEWjvMV1vG7IXRiQ81D10/J2WMl3xO1d4nTucHK+SkeYFYTKd8qYwrmKp+ln
vPTJK6dwGk7dN75I813nt9T1Xr/f//pDw8j+02YCi4e0fkznQ2dfAtUsH64rv3n5xxb85vGdNH4o
ooOJvszALPQYNygSQsX3oZzk5hYit3hCrTHao0YFv2QeBXklnuYLoEjV1wvIuHJBPy0SyphbuUJV
XAiyvCFyKAtkz/20BEKbIF0OHdNAl+CvUZl5v43KzLscVefgD9dqsZo952mf3k/F8Kc36ulDoAbZ
9aD43fepiLV76ZKDrZOAD9arP1Pwkw+JqsN5dIGfwWPKs3YTGf6qm1c1UVfHQAZHcS5Htd3baCYB
xfD8r7WN4LMXGC/T5IH1QRzWG9pgxdwSPHWlETxp8bB2/UY5S9cAep5FVhGsehExxbW9vnZh+W0C
JewgBCP6W5quc7bns0JQgCWbktzfBoYYcV+gGEsZdvPLm7RNhnjifL0cIFc4LeCIs9gIPXPad1VJ
diNmTR4V+YOqWN+a0R5eUPjLNiBexq0FNv/Fa/Oz1Tr9JQ6C/3gO7N8rvaZNVkw1TZjfmk3ZxrA+
5MDaHtVRtZyGN9CtbO4X2aBkC8scxJF12mMuUg++YmP+aaCmAYdQ7Z5I29Z3sU3BUJry0BWfkMor
L9LQQ743AOHQLZnjAy0TR5iSj9Jqvax7QjXgzzgpgY93SnEit/ozazWOQPX7XtnLHNY1V5U4brAJ
uiRGsuevOENmsdzWW5furP62k4uwlFIxxJ5EBWzGSiv/3XRHN4VMXWwoe4kjslpPMrkvD0WcPvhd
VZykBTt7Bu3bFhiFuRoQVdYtPtdGY0mR2dyZEcgreQYT3/lUjtWhn/M00m+OMfoQjed8apzio9/o
Vd6GUVgte031vf9YyWlirs6zZPwJDJo/U4vavaFaSEsaJvnN35fZTqnXzVhb+Vs99s4q81AfbNL2
FA0jYOQB8ZEjOKnhKM/yOKuRrKtP7DVqgRoUwbOZ9l5EzRa8ppqgwJCH6V3hugHklz492tFkre0s
HZ5YR8GbDMP0Dzsd9nFb1DOiD3RUF+ugOEYEzlVxggFVHEniwyJVnZG6Ei+kcqLXz8JKxuwhA+fh
2hMwc+DOAdi68IdOd8RVBm5/Oc0LrdvBCsL64MyHm6/LioWqDT6aK5CFXN7uQGHQe8y86g69FeOL
EQX5aixMcS/QJfzSWM7B093i0kIxu0QN4Ls6iz8X9lmCoflV6GjwfnCmaqwXEfTGvE60OzlQuR0V
Ih29kOuWjsITvOXa2942gXLfeDPlpk/uCd9jpUtGWEqx9kTX3CNYTWOM98PUFbPaYnqXpgDKDcMv
4O+8j15tO+ArannTPQrD5nmy+lWbpeXRmC3panjr7NVmOEqLOeanv8vVcDNGao/O8V8+GUIN56vW
jvW2J8dbvUUoAa37ZrDu4fuy/SpG/zU1MmNJ7nLc52OafdEAR0h/jmDe/RhEEThyP3g18ppclKW5
CPVl1qNmNs/W7Bds3jfohXnwKmxgvvoYoJ/mlYM27ruht54QCg6fm3wjE1ZmrUlD5o9M2LbziDSS
OYy+HbcwP9yUkRus/31tbKiUtD88UsyNNn1wHJ2VA2iz3x+pwegzdCQn4y0NeF5sU3UO8qA4SO6X
I3KEN58ZNNAqdRLh15gsSdQDT554v0rGfjBlvAC1ukhS/kt22TwFyjTuornvhjyMQkWIgJXIzQU0
RV2MpZ7dlXpuXsMCA6KSpQJtlz6jR7lUlG65UV1nWBbo1NxrQ+l+KkE/rS2joKI7m8VkVndx48Be
nc1ozKgH5kjbSxPyoXbuVPMoLTir+SdfXC+UntTqoDVH9oPvht8iWmDsU4QW71pzgFo4L1nHef35
wSeVvePf424+RVC5vtbaPlzXoqKzFz0Y3AmaeIti++e665S1pge8UmCWHq1J7VaJiNVXdfJRAmmt
77+HxjZvH3MOFWXXoZ4w9Fs6tdhUXrrg5MwHZO3zg6oGMz8cuUtRpupCjkq7d4YTa33zXqn0BPnP
OcbtwCJXStwsjWCEPXm7rlR0e5s44ADKIEigfjZfJ9tVUUVmmWamJG6kWRW9ubXjIFtLs9YTIEZO
7wGfn4MTL1jqSVftpQld98UWQXu2/Er7HMT1EhD6j9aDTm4KQzyNogyPkGpf5FtMuqjN7dnehGc7
d+2DH5sXRIupc8r1uJYiY1poZARvC/XbqlyOoggFpmBe2d8GFE/N7wcNfRV38ph9mnaMdmVo3geg
0JEiBFMIEGlvzAc/LWoKhpxNeZwz27kgTP9yyTMZJiOkKQ8qNJW95yFtS9U9XESQALe6Zxt0BgpD
RBDycRFO44QuuO99dsdzMPMOVE94+8nLsqU0dRfes22p6b008wZdr0zzLlEVvXq19UesodLqW96w
c4M8fW6CZF+hLP9V+sPZj67HP/ptcuo78Meo5s7l0AH9krU0ZYlUVkPlwK1sevO1U3NXTCrCQapx
9NRZ5k6PVYremLeD+256qkhnIedwK0d9tr5IiszDValDYQ7vvaI0jhHs/bU/zPLxk+Ec4Y4KJE/7
8pV944TmhuXtO/LLz6jQ87CH5asZK7BDQbsB91aL11I3jyFv9icH0bfr5dMc9uFypDRW0s9SyVyL
MDpAB1N+gT8YeREtUHgydhL+wEpAQwJc43MANDFmcwONiVWi0/rx2W6fw8FD84ccFJsDio2rIVQq
hKwpYEmfsDQqGPaz2+a/hWXiJe7Z+YCEVNxHc7xMJPfypeZmyirWaUYhjDZ4Ut3SmwfLGfvgddb5
398QmpjzY78uunQSVkCkLFUzhEUb1g+5TTtVsrLLuuJr4ZkdwPDaokFHmFUL5PU5Xs8tT4h9h3rc
Ug8scynk0DVADl0PlUAxBFmaBcXPctulNDuSm6piNqF9JWu55fJyq9jm6AOv5YbM6vKfo1GX5o8g
LzcSvyDxDPKsrdvnyoZWcvPfoBD9X4MyXmIibmGu2j9HU42wEeSvLA6f44iOXl06vehawjMVpgoZ
jmp8cRFUhUU/BKfY7a9hymR3x3RQ9KVc8LC6UDeeQNrrliG/rYQ+ZNtvwR+WUx/M2515T4XXDPvt
pvrQHRpoSWd3aE6yLpmG/SM44f6LWYlybaJtcnCV2D0o/hiskelNX2qjOoU1ZRp4zySIM7/xLx7v
0oWGwMbZFKx9e13d8dYeX4wawkM9VlR9ZlOG6UCZUM6GLIfcBDRpkvQPt++yP6bPXTGou+uX2bAK
1FRS9rgyRB6a+YsfWPlz2+cqWhZY8nCLlfe8PjSKyK/3i3K0cOopQM17SuILmWiEymuIQgXNhi7y
oKfh1yk1x720PIivD178Ig15TWB7+r3RuDVgGa75p/sMWaz+xxJLzKjBDw+QobtkZQAZwSb6264l
Rt899YK8+NoEerojCx0cE9P1j0M9pktUvN2VQGmgXknnPw3LgaYQr3VtFnu50Wzcc4uW2UUaMdpL
UIKdYCtNZWi1o+oNl+smN47VH2Vu+4eucsQdUN9w6Q0DHCSU1P2VQbOcVV+NiLlF7Rcwx8M6D9Ew
bKbJPQvYwzTSmowvTmZGO+mT3YKiUaFOhDK2tKbRBKrrIaiw6ruCGTDPa5MON6756ARot84741Qn
86DSQwmFZ/bOXt4GjxSyl1bu908yojLR88izmT83X1DalrPr50SPNDUjgbkQI3CfoIN+KEyE4Vkt
nSx0DE5T2ZA+1wIV5aJWQYXCaTNrJYdqRf3qFo55N4KbhjnsB3f5mHUrmoRol8CuO1Q1Eu2CMGy3
GuazaPblnqMfkfVl2W4jE8I7MqSUngQPItApm8yHuqRKKP1s+h6kNYXqmjq2i0RODPlZ6V7l1FHn
/rTpCiXdalXv79smsu6DzHtskqE+Sshao2fxPYqyiLXNU7o8KKn3GMd2fZTWLUJC3uRV7/eQEaGP
YLnBE7+4zYtystO1Ojg23vcPbmnanR4cSVVJ4zZlyvlRjnlIuM1YsdvFpXnsaqeyTvPLqnCi+GBQ
cd2xbwQME4n+qGoQ2nwnGcj3BSF/VBF9bgMkEdOmzP8o0+YBNRvvT6t56zLkrhDdKOA8Tvr3utFQ
pnOzVz+meWRGvntX6GyodcWwj6Me2cfIbuxjKOr8PtNi1D5nengw++RA5jxZAWvADllfNuCDHy2z
Tve3t9TckCWb3O2OfAseHT8wv72f0N/j6gHWfRtqNPusBF2MMFjiHJHVbadFX5FabIWCJOzsdKF+
Tquy8YpN1tvhYxgJsSvUAdWUtlGTZW0Kf6WoUEDl4oDZp3qMxnOiOOjWTeJwm/9s/hq052ROuE59
XX1pAgd6vwbMsg/j5BPxL8jYtm9tiIpGB+XjglIN0sZo+K3LihKCndYLGZG3WrhqUCQ/pm1rnyzP
pBNoaev3ipPz0nVcsS/Yue6r+SDN26EqZ5JmEtzfXK0V91sD+Pr0WYNgtaW8syb5Fpx0qpEPA1XW
B0dBME0bJnvb2abiLXKHLmxBSdMoOYzap/kQDkHEzsOnkFlCaQjp3mF0hrulsRy602mWHZK40Tat
VvHlob/4shae/aW0xbdhEtmPIjYWtguMbzH5451SVsNbrICl0NsaugZJ8YXT5RUtTGG/6br1mNRO
+ZRHbbhW2zjeyEEjbOwzAvQbOShdNLJQFg0JSRoKcbmiJv0eDiob/D5u4Bf1yXMSGclxKotsVQjw
uJuyVtN1OLcODRKKgappUTGUp9IpD/E8fD1TdZEv6DD5M1w6pcl0a23RYVN2sRfAJhzMKtwFYfQy
ICFy9lDPPXfzWamHylKNixHNSsweUbY7r0Irgd2LDeU9ZFqB/vui6xROBvtL0ekodA4F6o2keEqa
C02fIXmrfHF1FE/mg688t17pPSgknS+NyIa9NlZfb+Nocjrrvhj0lfTpav2Hg8YOCwUbgNkWnjh1
Qb/4o0FVcOVaen4Ie9U+abRrhcoPvvIfIgofdYO+MF+gl+R0Cwo2BpuMZ2mhIPKLNY+x0qDkPEfm
mrK+WfPYaFnxj5Qk7j7J2+ihBTN3fd7KhKT/QCb0ulyXwOMMrhl8aLTai/Q0NhpSG7R9QbK3++Qp
dXdR0a+Dt618NjMxHEojQTxpjoqK3t5GZYDiwDyaREG9QgUSdHEBEETeWofw/aA17S+bA4h0+bby
op+/QeQb6bbx0WmqY8c4DJN+aVPESvlkwmSN4PpAQc+pL/JAuexEf0Wxbrz6LCSooqqpBwdhQ/J+
xmpcnckoaA2nU0nz/IhXmDWzrWZqGHopGVBYpT9Hwb303Ny30AC+z4McgHs2zKGqTa+BroAbcRfm
qr4mR14vQJcmP2rAZVru/bBTJ6RC0DTPIoHD1mvtdBgQN9+jSIvcHotEZXUFmiThzrWm7ln17WrX
+c4vfhMZm2M+5W+pnxoXXj5LFRGZTzLTkqOg66K2cJFW5NkvWud517yMThJ02bVlvpODnd+4K8rO
yVaaoWE12yi0daScuJs1wuGxdcVeCMejMZGWR6Q0XUqFEB0PqkllpbI1C5GxJnjj2UNzJvafETuE
7ka71I1KY4vjOFe42E1v60oJv0PyTxdMwe0TIgXKtg3G8Q6ETHdJJloLy5AoJtsCCuQrXS/4RLoA
8Jqedv+RA/8gTgAYyzJsFVKwAzfWEsZHXij9MjNfc4vkaxjSSKUr2wdt7n4SN3q8K2pU8UHUNBfp
K+wafd8SPRBpyoEJ+bIPVw2KhmyO2yhPwoKiPi2dwUXlwURf8K8TSuvpo6H6tF/qUBFb2EZT7+XB
SwWKzEL9Y1KUep/59lCgYabXe3U+yBBpmlnDdfL0dvEv18j7DGP1HwzqK08//6VkoNu8h2D/gIMG
mfq3v1ddqXXQp0b/qndZuqENIxzqeT2hzQd5VgQJr/VQbS5VaEf30hfOi4q+FAxQB6jppGVEqPzg
bOPQOUKltQ9xB/vbQ65NtS3t/OGs0xO6p86jw/vZ/z+u12mFQaPRraxTCgDBKOKSWJPbYmn6ZhTv
5R5amigSRL+YcvQWfLu2yaH+fwi+mT7Eb95miofIoGYfnDzPz3TjukvnQr48kK83lqlrGFsSsMFT
MrnZ2bINNKjV8q2Kx5lmmDWP8DT0O/RC07vAMWP2BYaxiIbO+h4j88yn/d2KW2WRJkO0KzSmZKuo
kaQckuzFH5nylWDQttLMBvsTbMPskS5YJUVk42S4RvoSJnl9FygtVANpRrN+S++Nxz7qxs9G9iNK
p+ylT9BfMFAZ5QvNrWEa0KQYAjKCPIyOJjTMIKsAjKoD2wl+A3kzNQ39jfwNrqbpfsqdLnts3ay8
1J04pYjorIWIQjpAJdqqGmxBSaPwHsJoxsjGZQjrvnwNndx4MtTIuLfgKW5qEVVfHftNaezg7cOF
Xqt9+ffsjW79rmMBkw3dHt0G+SR0lT4CEhvzCxVgMpg1FddKP6POkk6fTYixmzqIrHFDA/S2a729
YqHmHXTlY+D7JnxmLOmnsmZXi5sNm4bMOzCwu7430/vRitjjoYueIvuKtK7tTfW90YnhUpZW8ZAj
CeFXyXiRriwfuk2n0LlDmnLA1N0nq2qBfc4X2ZBzDnUwPUtLHgaP/paJR1alA/K7jnR4S/ZU29u8
9ZARjoDxscgMlpXaJAcBGOHLEIJKcNLxGSSdf19GdrREyU40MxqGxpbovdDejYf4+sjLRzls8q1p
Vnu0b3QEkv10G7lTfTYpel0PRQyd20wE9Oz3gWA+k1fY8xUyOCusN83wLPgzBfy4zm8pTrkx2qPv
Z5UckTaFXgeJHsf+NhQugO85UEHtj1blDx/yANK8+cIRlaLaPEhPPmvm3FIGje6XVNkQ7Q+cuckr
24fPfuR9NZn7z9JqadVm5s5zqnvpI22bz5SdlM96Gwx7VTXpQi5a5TMkpXBrkWqte5CTFwg42YW5
Onqs+UCCWKWrTcShDPoccYyo3EtfWrg0L0QW0YuKbq/MfaSUfOz2bqI79F1+t+XZLcaZo6XJtu+E
WD0ENW24u27iApIXu8ArniWMQgIn5BltVMvFkLsgzceCzR7yDL/EiRwGWK3Q/VwbNPOMaCn6exUr
KGM25UFtfHHOzOJxRpvuxkqESIV3sXesOm/xISwqERG/suPUyTP38ax6Kg/ZUMUnZ3yQBtlA0s5k
lj/nrU4r1KlPTdrZEWuHc/HJ1EjbzqbLl2nvNNGRGSe6DIiUJ3mfPEirsOKU+kU4z0bRRR5SlFk2
6B+ULC/+8plFwFq+cJZp3AXHrBq/115nPMdWQdNMrCKMDNpXT79Y1NyuVp3q+nNM/4BbZAcpCklz
NUXHiQ5AIohomDKfNf0wXc+kDx4mTe/6BIB+S0MRWzjFzsjpIAHpv0VV4nqumfAU0yjJFjY173sH
Zez7IW2Tg+548PGQJDu1fTqtFUqdlzwtQvTfguY5E7RW9qCjvw5d+CNiP/lNZBpf52HudxtGCH2E
bDrqCl1oegejMpm0h7RUnDcrqP9E9ct5yVwag5mFlj7nsMRWngMZ6d8nVJR/fs/mOQaIKjaPTKpM
pn8XBootL8j6srafg8ZTF/LV2xdtuUz6KNnJ9PWgwFQtVDXZyVevHE3D+ueoqs163vPo7Vo5qovh
vtXz4vGfrr9dEKBMtRRVpY/7rKS9SdYE9CP7nT5gtcDB2QwjZnhNYjmR2x9MfW53ELb9c1F51dJ3
rf7ZZNPegnVUFJ22aqiITLRN3A02He2lSaaQToq+MTJJMmr5NjDvsimPU6PlX4TIlyVax9tW0MPP
bwLrDu5PuRWdbj23k7jIjeDYTAG9qcL6KeqFuKt9FZGNJrKflc64hFCl7nwRmHfGUO7UOs9ehQJs
PGSZe0SqTN8Hrk73i9zqPtN/57PMcr+HpnX2M9SmbcA11HGHL3lfKOg76vbRdKAlr7QE7lSUt3sa
FbOmo8Gbc9QpwR6Npnfe9HS6WDyUb6pR/rCDwXo1irRduOgVfIG1BiXSsrrnwYaEkbp6+5RE2bgq
W5IUqtLQl7YMEC3JlG4DLjQ4eVWhbofWbA5Wb9p3ujK4O9ex052h5MO93ffq3MkmR1gKMqAboj3f
DoV9KiKhrOnVMD3ooEIpAfbtJYvyZBWFTvOprmiUlulZ/5mJi27f6aC9hDaqBnXRK1/taXrhf1J9
YwFwtKfS/iHo8WK2ebDzKdrclT3/nc7MkvOYj+VjVpRv9BvVXjXfVGkIoCFlRUObL1rSL6Qf+V3E
UcG2bQbfVl8DX9wFiRN86tvzwMN9P7ljdIdQyQRTqg7pu9rRdbdEFLmM2x9j6fgLtAOL59BL/I0u
FAP97cw/Oj4qE7RS97/EvfW5d6f2hxJHm7YV5sbKI/1uZE+zzI24vaS0LN8YrdrtbbDbTIh+sWmr
oHiqU8RYk8BI30RJr/Oiokt1HiZLOy6cPYV/+3qQpkU1jjWICFZyQLO1noZEc4yaRpzKoOupO19u
NFOGyO0vt5HBTtj0NCPMk3tdoS/C0KvVyVNDfddamU53PSf9BOCRngCKmf0wgtd+CqZvGS/m5VBl
6qNeTtmdEpnOnan4+oMS0JDUL+3yrfZp+TZfkznOn62u5ujBm/Gm5au3FwbMbEXLbADrwUA6ulJ5
LUbpjtnwKZSrj/lgzKsU6a/aifZFf7lufqqST9LqPR1qSxLW13v8rz55E/kThi55SQ1gAlboIBup
Gv6ntivrU5M6D7oSBZ+ky0I4vaaYfFZnl+NW6KqCuEdmini6+6TAySgGSNPVR/JxdIKx1ahe1kO3
hl53MpKpOVuN0jw1AVrdSUwai24VNJdBR4Zmc+ML1Olo0elufS4No31CSfaXsHYEaZm6X4yY/n4F
abrU7cGs66VToe4Ddk0epJnGI5+fENmK9JHx4Gm5/xCFO6i55CulS+nFV0N1m5++yeJBBwZQruUo
q4xi/+/vE/IMH94nEEYcUJ6UVnk4kbv/AMApka6f8ijTn6l/UozZMNcWux7BIYu822M5v8jp77SF
tvnTmsdu1jwmI5v5tT78Fvn362RkPd/z/Se8XxfGSrXtKxoDex1ilQuvRdXFoo1y3YGZdCwE+2aP
PIyAorZKlCBF8PtAbSXsAmSi2HFSdeVW2S6IBUD2ueTGA56fBGL/0pIHsw7FlomiWmoi6GMQiE67
7FxnpNWXRtdD24ED2Lpnewy9XWhEj2EWuWfpkmdKSLmm9SeFN8ZfA2S3qk2W+uMpcus1cmX6gz+v
WtH0LuitrpTATjIBfjNS96wf6P2S6m8Ved5Poeb8mBo9eK60rt+MGa1oNC8WJ1SmAxDD9PEp8t5d
k42CWdSIi12kxVNcZNs4tfIvVtZHB9GSG5TmAF6RWUs0m2qgndo46eFS0XZWXrQnVHfTFTkpHbZJ
bvGY9yI/ofmERA+Q0VpR7llK0JUshQS7HafpD6HntEGIu2ZNZtp5bgsdhckx/ZZ2lFCGHEYA0CDr
LjGopP9DBPnLfNV4aEFB5NHou9dQ1NDT9MgeuFinhZp+5l32HZ6A90PXX9umrR8SmMXmnWdXPlun
QpC9ScRDn+TaLiJTsgZzL17UQtkEg0i/aUryM4LfXt3N1MG1bVG+qguTFttpzBJ8hvySUm+XScVe
GVng8AXMaag4/f4KkfOC1j+E43AYVB9B/JoqCq2M4YPWSGvGY6//6Wt0E0UW+a2C27vogMLS9Akh
LRal8Se0R7UVXS3UhySkQ28GdPwo0Am/GxqgLGPYBXtvEDlKzLlzJN2YbKIKSQA+MUQZDArKo59a
tNWx4ulolCNMID030DhXxpd44B1QDC45c686DrBtFtJvejUKxcFA2DxxDeXwS5gal2LRzDOYMmbc
rRE/w2LUftPY/ZNXe/zF5E+IiEL16iN3sKbhc3BoohLFey1GPB6a5ZuG8oivWt9CVc2XUxO7IKNc
fVc3Vcgvq5df4jw9pVZsfUuT5Eem9NUnuyyL/1r6ig/MAsekhm2YdPjVHFWY0N2Yyn7JJTRDrNlJ
m4/PoHXcS2V+doyWiRe5jJ3oXBgDSVy+pmFULCylac9dXxqPg64hrYE/nmKa7PWrANbR0igG5Jjn
GUuaYS1+NeWolTd7xH4f3clJUEsO+01QDcUlqWIatZLteDXS6TGUuFxXaqeXf9ZW8QdN9pwvCvTD
Zdpr6T3Fnz8benrtFRWBzKItxq+BnV1qFINkr699ABh/5ZvG+LU7lAjE076a1Lvc0efxpG76KaeV
0/xmldt/ClzDMdQLcW8lttlsRY4mfCmMaEtHdlaWEMepVTq0lLsm01ECW4GW7g52lCG0G6hDf5C2
5+f9wR9ES1Xif2g7r+XGda3dPhGrmMOtsmTJllO73Tesjsw5gOTTn0HIq+XtFfba9de5aBYBTICy
WqLAOb8wYIn7nwMyxC5tpshAjF3xfnGHZySzzxJJKLGHsNzT49ylQBq4D0snRWLCFSsotOrJRb99
7ajzwxC630iARMOPNoJVqQfWL8etHmLfVT4jKGAtk7jWzhNkde7/Grm439MjH8yYnM47d5luW4H5
q476h8kYg7vO9MXOQZD2roFWsCgCO/9c1xEOHA76bgp+wJ9Dx37tfFOco2qKHj0onbJ79JCXQzwB
iZ95Uj7y9GfqtX80Q7V9iYqdafjZZ68o7RuqxPVSNgdlfIRtdhdPYvyS1+jexlb1FIg2vRGa0a9k
f5AHd4DqqicDl83cm7SFmpYbs23ZgrOTPwIef3+49qlOK/DxrTEBnkOuA7IJUlSsYeg5yOE342rQ
s/Teq3JvzXZD5Ycy6rdRnFXHoBqLfcK28JCBXLgx+ILujLjr0AjJtI0a9FAm4ilbj1k8PKQ4tC2R
dG+ekxbT+EHTus9q2CSLLB6Nr7o/14DL4mddNpsx8ZGpnKyta4FFXRijv+iSIAoWakERxnfa710Q
PRr9hMt5D5hiLytmQ0NdwO+Se3WuphVudPC5v93LMSo6lzFjJsX/HpM1uT/Pw0YQhUyR6xf2gGdi
wewXXriTCEy4sQY+0CFUxJm/2waOsjFFir/vgk9k94jX2p5tfPALotoerdTolVwI9qPKkNymWMAe
VKRtNhmSqo9uTRUb26/uZ2wv+fY7P1BlVxeTnisPrjYV25bNwGEIkEsKKvablZ6Or0UV3ERe2p4a
NTG2Dpm8BYnP4BeQ0yw3jV9K2b4WFJdfnC4pV6i7T3eGU467ydCxg/MxTUmUNLxBKSXapGGj3Ri1
FiFzWqVrQF/JiyHST+gAdD9BuWy6xAy/jgm6HSXmKmeIEdxpqjzEabM37h3E/Hgs1q1vjvjClhm6
gVS6jiRNwR5KcTPXJ8XMV5ADIILezkxtHNA3KKYFCq32uRfta116w+feHceNk5vkGmcgVquZK7VT
vKcxFdURXlO0VFsz+twVMXA1Ph472fSm+tQ1gXiofRRDRZE86nOUh/f6LkN+j+03TZJ3ZD6V8Htu
ie6WegJvRQkZ6QqSmiLM1NGUIZf/G2w1dtjdITl1J7uc3EH7MA231AqMG/w9IFwEjrc1y4Y7g5oq
q0bruqfExsBBrXvxpQ3K+5hPBxanyjpJkiLEOau8GY0++IaDHaTzIDKf1en2sjFQku/cqD9huWW8
lK02YZOSYyo7Nz2v75aKwjftMsqfJfLAvv3nfbr9p98+2zBIEOsg+DVP/RPDWxMTFGm7Up6El2tg
mwwDvf6pv1NFlhwaUfsbyMHFE66FlM70DOFwcIFBy5f4GjvC4t2PyS3bAsKjMn8qMenG3tSwr+GZ
iiKVXDqF33i4xM5LWzObpMEoY3khauezEX2apjctGd+fdasdhq5IvrRNby6jNs7PJqZ1u4Lnjl1Q
aPE5gCO9tJUi+IK4703AplxO6oWTkAUFpzGBm9DnO0FpZdGTE8QLfa7OhwhePSWC4u98B5Fjv1tj
Mn0cm+eBcnH+i6wMkLmPD0owTgyUKFTb4B8I9P/cfZC+wY6xpBBkUNpdJYjZly+p5S+AmOFoDjUI
LXtUYBfytO4oR7bz4TKSm6O3lJ0ibahETiMe3ZkFktSeThLnIuEw8uwDJuZDUwhrRNmgtc0dZCm0
gbq+ZwPeu4+OhvNU7vbdjaZUzrFN7H7dIPvwjFRJgJ0Rb3hWHpHUsH7ISZkSMcmJu41q8MwvJzVJ
wNcydI1nJ8Wf1krvdL0Mf3RCrF294VtSBcXSHgHDwO776rT29NnT2mYJl8V6UNH5XRdJZJ9afPl2
8A/VfYLh9skCLrDBWkE5eKH5KfRJqOHXUB9J0Xk34EPjjZJNArsUH74RNP2fPvDm1uQDAh4PvEcf
P4vEQ2XXq98mkQiPLpN4bK1+TxolUqBGqqtO9egyKZ6vND82Xa7k64p4Un2bEgkAoG1vetk6B9iJ
A0sbfIUTph2FgZTwVMYem12yjI3PXrYZhmBnzjnIysC20apG75KDRF5qMT9vPpeptRIq+E1F0ezP
Zf+rmXHubdcOm5p8ys61Ymfuroy4OAdm8jlzMh95NJjpTaO/IGPo38oueZBNL0s3JN7j44d+s9H1
JQZL9TofH1CjH2/CWQCRCgjU+fnsepB9SdCXuyQ/codye57b1Mc8mQHHqW8dtZmC6tjgaXU3x4Kj
t/VnOYpWvHWsvcegHpq9niXGSzJ5G4p09qM6OOF9HYrHdCaBFWbj7bQssXFe1Y210qEHVGDJuhPk
31fyW6u5Y77zRmy6ZVOOZna597Vxa5XtLxwyeHgBqL8hjYPr19xUYu1Ugf988Isfxugox8YbnZPc
4IZYFTpqdbrseXXXbiey87hokZxmO5Og7ibUGPW0JgRdzVaNp8xgBVsdhfg4zB6tKX7fP/HUN+RW
9jjHW13mvZr6MR1B+GctHNukC9emfEVRVu7Z+rsrYfTqzp4s/gOycFpkqJGf2iQsnpU2WMvnzDHv
yn1GfngpEr17HIew3JZYDm1kodBPMkRcE9M7JrxlL3l8xkxi/AT67OmybwfrhbC3oagb9sbOIfM7
5YQEL4+XcVt9ttrkjAFK97OPS/zCcutVJAPum+zL7io/8vee0jTbKPDMhzRP9YULVuVHq2/MpPmV
w3V4xWaHZHABifCPE0X52PN+KAe9EC/ex+RV67yqkPtkyQHsy1wjcki3zh+nHFONjR5pwUaO9tAk
q2L85jo4EPCs7vPfuYRK0N6mkZMcO6uI0F5rnNcuq9dN2mrfswIrEE9LpvuUTRJAQNvdpJHwnrO2
f5IRdRbxwBqlz22ZVtvOzaO9lnbVQzcn32SEg+5AaWHEXHJPW7Wz3kg9H4QKmUYNM22Fkyw69Ikd
0+nYBiq8Tvw82zwYelqd5Y9PQYsJ5Vl+buexa6s1gnet3/N8nw/iP//6e0hd/+nXZ4bbUPnRKNT9
WafHQANdCdRhfJq8Q61oottHGZgkzzP7VV/E9o0kRsizoMPtb2PCcVrFDSbGou39TZcjSQM5BR4+
uYmbyhxcqufqU+IkSGZzq9qOZhtj/ZeTFZ6hxRJkHM9KRS3WpXkFYQ3N6ubG5s76yTG9T7mb6Hey
pQYDxgDxU4Lb71mzc//AfbteBbljvcK4/uEAlLsvvUa5TaZ+WGQwzG5HT8FjPBnuw7ZvIP91PyyU
al9rMmtgF/rxJcamYxnV6TkZA3FbxLDQI9ctbmvP8XexJpp9zdNpxjPkeuyq/nHQ1emIP+0XbdL7
x7HK9WXc4thje1QVSn7rfng2yte8d7tEi5Vd5bffxhoduMzMSt6PwFgJzau/anzbc710XszR9LfQ
gfOtXZXdfWiXJ+zr9dc0M1ayrqS2qEthKxqenbi6F0oY74chsm/8HC6KPPDzCUIRWzL2mfCEZl5V
/0vo/N5SoYkq73NYYHbbGmp94zpje0dJjJ/SLhrXhjVUmzrxzbuau9NS+NWs3w6iYAFrG0WhLnEe
XF+9M4DBfcXfu14UZZEvfKfEwXwaN4XqvoRW3n9zXTzEK1E3a4z54q1dq9qSO4B48Ww7wuw+7L8H
0OHroBLhojOe+tz0flm9cs9D8a6lOr8aHRgLY6Iv21ZrFyIL3W1ith4Gh82ws13l4E8F1m8jLPa0
6Rcq6OqXKe+GTQ8ublP4HU/geXunl+D3GkCH37pEnF2KrT8pOZGzcbxl4IfuBjZIe8AHFig3bD8C
/qAF5uPUQ1tIEe4P43t5qCpVu1ESIHxzV6Io9RLnZWtdWoV2Es4I/0CUnwe3PFd2Xj4Bq33Sai+9
Q0RJfS4U7VMRzCrkcdmcRqs+QwQA0p/FMY9wP2O1y49qFDx48Lr3gZNFJkTswjwq5J699RTa2auw
yRqXnYqbx9xU8DBxSx4Pbb0Xt52NR1ug5PmrqcTRqlbxStO97gRM0wX/jMKVZNCEHmcVmk1JGQZb
/Gnf+uVgQhKTdM0cItsoYX1RnCJHFnx8pjKS31Vp/MzupLkdB+wf2D7hWi6a/pPqcqcGGp5tSZL8
4HdX3Gdub5yGwdlZqRlGS2TRSOiZQNDnQXX0xX0/OM6hnJJv1BiJECgk7L0IzaxLO0IRdzHCmlz4
Q96vSzLLn9jGYIHnePyszU3bwJgPT9IORs9UbiKvHJeibRTEjmwjv7mcOmbHYxI7Lhf5fXoxA3xI
XV1ZhuK2FKF3yJvxXM1GDG7Wbnn6XGNj9qMQOOyqcftNmFZ/ntqsXOqFW2/q6HWqAfrGPOngUdP8
EuajcB3x3CShd6z8Ce5wlUKrSDpIJDG3dCT8/J0qMNor+TqfEZYvz/l85pjaOeOmfyO75GBfNNlW
CCNYyibgpuxW0epvCSXhonGspzrBgBJzvHopm04UTGTekq+xkttPaAuLh6zDaG5ulQWMzSjAb3FQ
B+U4zQfQZG9naWL0OLDZX69d17BrrAejmNIGV/8907GbG1C8v3DCdg9D1cR7t/M9KKFDtotMLTiJ
KGq2YW0kt5QSx41RGtXd5NbO2suQ9hAiOHv8Mu+KrMjww53aQ8jXH+fIwj0aKKVu9FGd7oaqLdY+
4I+HbkqQnjaF+lSm93VtgTpwsf5G1zre9WZd7+PAa+/GCN+N3EvrV93PT2rFNx2N/X2n5c2XuO7w
5HaM7GxQdt0BpFJ3fdkly6rQodtZzmxRy2rCUuafDFEtXcfQvto8WOhqbf90y+xRYw+xbMgKnoWh
rBEXKX+ZkMpC7oWvQc8rFGFSnK0cl4p6bG9dvkrbRHfFdrDAyqiOS27BDvUX1Wq+6XYW/8JtG5Qm
Agt8mc82tedXJzTKZdVrzQNyL92mStvi6A71jRdTE/QDpTnDMOqWeUMloCqGZVjU6U815DHLy9mT
2C7OBdALi5tpMqyTDo5kFXpC+2yK8UQOxKVQ6WncsjeNaldfo9Ca1sJVqwNpSuchb8RPuBXcKKna
80Tc2PdZ08U3RhSgMpf1423mzY8vlvUt1soAWkY77jT8hbd2wBYJga77DpTudw+Y3ELLs/FhzEwB
wrzGth3TzxfSExRIiIjmjbNbFdm9LpoCHECzU50g3TuTZ++1KS6O/F8m21FtMXc0K28ViVmtaIi9
3ahH4zEvgeMPkec/WabZnJ16OCQwU4WBhURFuTcY2vQUIaO4pYKMG5AFuCvgvVxhJ1ztJfSrQ9gc
pIjbomnEaNO5iw5N0ydV7fMHFaNro2ytG6vu06Vh9mLfdVqwnlwtf4WI8ZOqy3CuPKgdhRH+iOZ7
roUBZ9kr5TLSycNid2Lv+6gft0Of5A+BLjzylfhJ2BifoVKs/VQoWVRq5DxXqonJvZa8umNdrrB+
9M7ZfIBgjxlzzAfVtxUdcwut0VZT7ZTr0K+9swz0PNvcujGOkNc+hL3gt1jcWOZVZFhqDfbZvax9
WSy1tW0AqqEX08uoBOHaLcr8pAQkAOEHsn/ucV70Yu+LkxjeKTJ4vg6bx8kwcE2adARrPVjuNd63
nqudMPE18EMNkSVoEcX30kbf53063pXzIdrlY5ZveDiOdiVPCivT7vQX5E6/GvUw/KI+h38LacuA
p+1aSbNF0+IoLMh9c7ucfZyUlBu1qVj3A/eRnToq8SqtbO3ZjgNn5ydKjtQmJoTYkX8GM5OuJrdh
w6WW43HyQY9khoVfu20M6AElxcbFSe9YVF3Xo6TUPVqFg1fW3Hc9aI37R0jj6uTVHOBf7EZQJGya
F7cRzSJ3zOhTj6g7zqiWccZrl0dUsBDgubexMUERgJAAvgc5T6HjRzlF7UnUBo+AZKgeM+pMC0jZ
w172aZlh47XTQipW3HNsRM5PalG4IGBAFbgPgcEuOdLVr6qijAeQp9PBVGCaLHy0k6NxTk1UimAj
mHxWmih9FWoIYB040AxcdkmAhwdQ6T1yf4a9TAYXB0Qw9FYYUZAMsuiolkO+j6ac70OpKqvKmXRK
e57/MDriIbCDE9zoIEQcSCHBknRbX6uLe/JpUJIVrOkVrYU2brNrglJbP9vFGJ8G8hqkQtr6OSkL
99ZLzCc+P/YT3mrqTAf/gyHuzGoxVypYxVPcquopAEuCuByIK2z+2vK7bNhhqK4LRyQrx6mnc4I0
FqYx7QAzAePOSx9qH1s9dcFezCFygKcFNFIUNGDoKUWcLFUrZwM8KwIOnlMduy59O0uNMlkjG2kh
8yVw/ZYxl1PuRHyuUrXfIJmPbJ6F5KSiQu3Gb8U/yQMfA2+P5dadgbbIyaptfgCy+L6tFIyPCm6L
7GCde20aEEfhndlbteXcy77WLQ560ky7InZ1BKZgdnV4bmv+gPahmqOpUo23VJ2MszqO1hJn6OA+
5FVvR1wEdwqPlpUeTLDRxjmFcAeCddVbqsnPNMhNr9Th4sTmaw+p7xT2P0ajmK3Fx3LjuSRuyyhx
Do3fsBebz7QE+ZxLp2zLQ+vcUuUdNz1252vSppQoSpiQQklf/SRMvmAmMCuiKO0n7vfaso394BEs
SrQ249q/s1U+FFHylYcrCvBdDXi/s/hpmZvyIDwdVK3lkR2A18aQPjj2IRcrRaT62WgeIrOB2Kja
SK/4vMFIIqCcrHp1igk9blDY/yrRspzIB5iJla6iSTHu5aEKoQSy2+o2WqC+9dVt11Gw0av9kNbm
JU5o2i0FPfuYFJa3KeMZJ+5o5qGNyLR4aFg/aaHdPIgGf2IEWp9Mp197iarczxt1v2u0FwPE6pEE
gX9pWiXOofEo4k2ml3GNDiwOGCXy/1skmFJqscV3148LnAMEttIOmWbRmsO9hZLGcvTSaWt5vnuT
1MqnMC6SBwFD0uzq5ikYxxrjHBfSU6vdloFSP3mGwAwJjWrusDRxYfG3Wk9qxm/9W6sAVAV1y7/N
Y/uHNk3xS5DF9T5SQypCXpC82LBl1qZoIvxyGYURgXRjaJagVxjFZgKt4kR5VF1TfeD3AxgL3YPT
w1sMC3th86B54ygTgMHeMnaW0aT4VKo2jKmkQbAJ9Bg8cPs5I5WAf4WrrsjrMzqq2rYs+HlXMEIk
xRIi3whMdC3nYnEXbEut7NaXuR2gM37tyfPNwezwmk0xgYyXo0lP7s8cp+rSBKbFD9Y4qBsZnIuU
+uZgIt45X1cNknxddyTGLnOHwV85FLS3MtjoW31VYyF2GU3tpkPfIqt2l7mYPHGHoiQk/4QE27Al
FdZkixnPznK8/q5H+n6TRVN5dJMb0CfRk4IPuaaKJ0Vz+qesHj7BovJOhZkPuwrT3YViDOKua5Gg
i3oP7pAS4fY997Xa12pCT+3S1SNWcGtSbPbVEp3bmCdmgObhwRWuuJPxeR1hQGnP7m053lxOLtji
Rc4K+HR6EwQQv2G9fc9JTn0ty1BfgPKw7jLfinfR4B7adsrOnZU8d2oSvMBHxr/Y1FBj9obgpU7a
dkOufdzIUcADzZIaoXeQo4VZP2ZN0Z+DyDU+dV+bKgt2elioq1JgIxdndr1q4K1um5giJ54WyCB5
Je4g69hy/jhN51MT2zd9+S7g3amZaeUmGUkfBNaDDwnzk82f9+iZwHgHL/hk8Gm799PiIFuKJcy7
OBgfZCuechQwc/Fdtmr+aOjbUUW5tQo/TTXaQe5AjU6uGreTsfFBpqxiWzHuRl99O5jK3lFEcHft
ZsNfHlI/eJZB1/7U7LR1OFIp/jBQBLG6qHzYAtdgGUI+gmcddMzE78v5PQ+MVq1pz/DhN5Fox1d3
sv3V1AJqxkJbPak66S6w0ysXrRf473W4jGYXFHnAV+ntLDUsl693zm+4A6ddjmq/z9Ii89ZDD6Hk
w4AMlqOiU4J3o5B9sF+xBaZ/c+71smrTYIzZTAD3OkjFJFjGKT8gF/Z2iNkqHNL5IM+uA9e468CH
uH8Rcl1+AhCfLOT613myeY25XulfhHxY6jr3b1/l317t+gquIR+Wb4IZmPdh+MOVrstcX8yHZa4h
/9v78bfL/POV5DT5KrV+rDZdGD1c/wTZf23+7SX+NuQ68OGN+N+Xuv4ZH5a6vmH/09U+vIL/ae4/
vy9/u9Q/v1LkHWp2h0axRCCErV00fw3l4R/a74YoRTErT923WZd2Z2I/KFe5tC8T3k37yyvITrnU
+1my9y/jr1e9xqjUnaf1deT9Sv/X6/Mww6O3MGN259crXla9XOd63fe9/9frXq74/i+RV2/hQFiV
6DfXq15f1Ye+a/PjC/3bKXLg3Uu/LiFH0vm//EOfHPgXff8i5H9fCkx9txpx+FmY8djcdkPorGsQ
8UvZDPtZMsDMG5A7jILRwmizcv2V4jaFvk0bTP2a2mNHOQ/LwGEMwMQBXjlCUq+xN8azaSWHA+wt
zdQ7gfmFQSe7+slLbyqPXWCpl/pWHw1nZVJUWsL7W1JmAHo527VdzNykr5t0c4Ozh6SnPLWGKVGW
V4833XmbeO26WsH5vhGjctykX/2oUfYmks/LPMuSLTUp8lFqVjyAytyZVd7eIraUPyhkX46W157l
mIyq+OZuPLseVtDC8wcZpidYiYUkWw4yRPdVtkg5W1NWlQFpWYDhMmNtcV3oX15dd/uzY+k+SdS/
uLI3oryk+9+C3CADl7viNIHEGhc22h8n2cZsMlwOqfc2fB0wf4fYpkJIMRBSiLdpcq48yDjv9ypW
lYSbwoS8q5UwWow6pgogT+WBLCEipdf2u6DEdU+gL8ftuzkgT/8If9eLuGLqLgcDm2GlQcId6zf7
ttci51aepXhX9H3enT70syGKVuxP+Qx9mDC04bFPAtQa/lhDRshDyeMtKlB2v732ybMwdfodNMif
H/rlImXj3tTlZB/koOxyUrHJ1FHsK/D2YCapE2LkZPEWOcvcrr1LvxyU/fLsegBeZ9/I5iQF8OSp
SzHFr+O3uXIaruD+KjLqFs+zbNgAAeiXUTzp3gJ9vea8qDSSJJgaKXxqgVCTtrOHTewV7VkEanuu
tdI5OL37JLuu/chvPVlZ6/KsQag8ZMCRNzaWtMtxnin7LteQK1075XVcJxgv15EDajl9zoq62Uqa
rjxD5un+ja/7gbqLCJ9XLi5jl3PJ2ZXsXWRhQTu0Kw9dzpAa7kFtDSNF17zKmoNSKTbnvqLW/3He
akaNc/Yc7rd1P9y0mm4vggYv7iY23rjTidJ5LtkN2NHXg1E2iHWSzZdd70I+Mq/leBC70LHfhRqK
L+R0ScRGvmAR4WqBcRo5a9OAKN2krn0TzqAIHCLVL1mBOtBspHCNCG1NQzRYZEt9/wH0k2SAzzey
05ndQuG/WiRAVsVvbBCaRje4alM5mjOAfFMeIqqoCFf+IYSHIHuGr1zbX0TzSqknPce1VMMucUAt
xBrVkwbpuLK5nxUKNlFbx6sQqfdwCVIwBw6SYcHse/V9Kcb6XvZpc18HqRs7HHK0G9mWwx/WGdT4
run8YN/bjTj2qtUfPUGFeCHbMSr0N65+W3TFkK8uAySfwAMMTvctxNyGwr3eo78clKvrCl0ev631
oS+c1/P12w/dthopW0Uf7rvfLqHvflfeXERrf1qSQ9De/cJcfnYoAd5cYmT73czLj4zwI3UZAHpa
wvBDH1ehYpql0YuAF7bNZ7M5eUh/n43SVO7alsO9SC4zPvTLJk/Q/Rbk/+dGdO60IPEJawqX70Vm
Rsrpesj95q1pBu2iAyZylIOy/zK3h42zDKZ6Wl+nkVX3V31ZacuL2q0J4RAalEAM0DSiCBCwVq0V
p3k1xi4LDm3uiGMe5zyYRk21j6e02idG6qoPwiJ3oA5uvpQx9RyYSEbC6IGM7qi6kYe8lV1uqBdL
NqMCeZBGU7Olp9voFQ/OtONnTruDzKrfybMMH1B9irrTtV/Huu2Y6RbaRYR6KqDahTaU1tbhZUPx
o/N6IK3HXwLqexUp3lwZmIcj00Oq8vfVZF8zX3IoFEoyXO36AsI6b459Y16u9q4/TyvQMfjiiUnf
T2lUbclTq49elyFUqfj2Dx3zmrDLxDe3zcWyhtR/9n/HRoYzfYgVzueay6QVesqBRgmgaxBHS72G
dFIe7Az0msRluLIjMpIgHd76CohVxVBhsDLPuEyW64hwTupVobto5pEaHTNtJVe0h3AnQz5OmdeG
Whuh+s4MOVpY1SrVHWew78Cs52u3QWiY/zr7hx3CE9GS6mtox+h6WE16V9UJ3r+YGW4seC5PMlbK
tfxnrNpPFmUaoA+KXisLR+MnSXIGGlwPIMMkNGcYsWqgqyZHJdtAjjouQAc5KucWHXVI1TNMr176
rLM0qZMv6tnlgHw9GfgK/NS1KUer2YlKjmYFHkq1CaCp0VD59bqF6acQdSim3smz68C1L5xHQXBo
WzuGrSDj5EGgxnwZgLvxY6LCNwlBEfU6QV7iw0ryEiNqJyhCs7AMvl47nV8U6KvmVAFrMhyzXNsj
cLzIHuJXeFCYH6mvAW8AxcIIqWHRaa+VpQGyKsfHsRDw8xRs6Ks+0F6dXHUofqr+KUgnFQNEPrDz
dLlq3ub1fiDf++9W9QcdbQxFwc2KzePeEq611fweZjb4rAX6Yf0x0qPgJSynfVCR7W/deHoqqmI5
zMJo8OeKW73DNSiYoyAtsne28ZiRo16iV/wpLClH5ZKw8sRRjkam+m7JfMwpFLOG2xY/KCmkVBi8
AgS90z2oCI7vOze0N3gd2Z+UKbqVv8PXiBTg576MHGsTNhaiyybqVGJRT1a1lfvkKY6MG9PJlx/2
ypAq2YFPqmrcWPHb6FufHIma+t3IOPDzs7hs1Sn47IyieUxm+0YjTVHRMZtDqwpF3P5uUhQNTvIw
5c4ecnR5shVcCVmo2DWaGz3IgwfAo0zA4skW2hb6qTLbG6M3MYDJxmzYZp3ouckyYeL7/+Bkabuc
7Ze2BVJ0mMS06qFsO+ckQ0bdF7e2O22vE3R7SnbcQWHVywm+WljLFvn0S8zlulNyVxZFeFnEQN7x
LhwpfMpX4QDDx7bdtxYyVh5ATacrsE1iY87LT4pbLgdcER6VdKXGaLsWXSMex6DWl5HA+Fb2DSBu
j6Cifniz3qvsqgoTqaBMPTlzlwCdvklqm13k3Cx56HswrM9yTIabMTxSL4Oy06q+eRgz/xXtEHHj
BYG4Gf0BFLo8lQdu74qCr8XvgI9R1e8RGSObftEG1UK2kTqL1ro19Zc1rzFZEY/+8jpbrmvV49vr
uCwh22XmPKmiDrYfQuxG5Rc18J5Dq8ZJpfPMg9srEdjBSeVUHq5tOS4j5bCDVNZbpGzb18jLkAyl
IDEutQCdERkk15Bn10viTaAYy7+8mozkGTVEdRBkoqo3w52DwOAqHrRkLZu9F9LXG8Nd707OQqBB
sfkw4Iv0R0i9Zf+xvxgOYZlpN3VepzZ2KiwyuI/6WIrbQA9awEmZs/F4srxH1L5e+PUk9rIpD0nn
PqhmHx9lq4pj7b6zhlWOgdBdMbc8MwjuIWZep1SocJy6ztr5YzNFS69rURnwsq8a9O9oicbLxFdE
R+xPTp8vPJih2DRRBk6pqpfAe8R97ajhI0QAcJX+ozwYsd2CILL8Qzr3uQ1A1WlSMHeZm1Tru7s8
0A+V6b1N0HsgDBY+c7ILKlq2dqYe2dg5HuxtfuwL59c1Hmog8C4bc7M5oOqrcRn04biTzaktO8Bo
drSUTcVNjYe8/JQl6dvVUEWqSF/azt5I2wTUTWGQtHFnlz60RGP+sjhYIbGOP9/cFxUWIOJr29wb
EOXQ6ifAnwNklGzKgxHZMTiaIlh9GLg28W4xN6FlgxH8ZGguPjmjEWCV4lJsGtCxtwA+rlrRTBuq
8EjXu1F4r0buIh7L7E+jcq6JJY+MTQ03eJTzIfd/nC8jQsRpLxHXK/y+vhy8rgEoGC1fQOgeUv8b
K0TDK6kxjFzYkHdOrtKuYWYECAlY4nvdxsEhnjHWCxnd2ZGzHENjOMtDi2rqqfQbZO3b8ZzbkDyy
2M+28jUhMY0lg1UfLy2XMlqjWMMikW/H71H56rK/GE1Jib2b281zxfzW5Wpi7ahVBzCcUqg3SVkf
gAuiLQUA9mEIl2k0F/znnkKNvYM95L/k0CWo9rt1WrnR+jonEEW6GPvgbR05gJjx/8d1rtce/vvr
6fpJXRoWCmVVahnHotG3faxb+9Y32G+lfW8cx4pl2HqlxjG1jfgwQAHGFdA4yi4hRy8xMryClLPW
Wg8uyTxFRsq1ZVMZcI9YVQGCT21SjWvZKYcvV5ThAySkNeSrehG5UfJ2ly5HcD6L0jTGHZ4Ya9zv
InNJUsM8RFVmAd3mnt8G/ORhMUHbk/d3OU4uZ3TXZdW2u7d9jT9Ee7J8yi1fkODO7VJ3MxStgdbx
H33qPID/HcycWr/05yjvYOQ7h+Bg/rnXrXIv58suOUHj47Pik4IsyjxfDog+c4+2PiqbOBvgc4jy
CFaiOk6aVR7/qikHZMiIqrVdT1Br/3usXCmNgq+OjSJabT+WiqEs5ZkJaOVyls99Zapg/vd79J/j
sANVQAWTzHTT9QdtLNnUgfEqeQRgdt7HyS55qMM+eGfDnQItSH0D2bYsOGlOAPmM+rJpZmCcB9MA
wBw/GnO3n3XJYeRZeimbVgX1Ho0kBQDzVLzoGkl4skD/j7U3a25bZ6JFfxGrCHB+lUjNsiw7sRO/
sDJtziM4gb/+LDS9LcfJ/u49VeeFRXQ3QMWRSKJ79VogHFXBeKNf1pjxTnOfOvFjhGalZxwy/GxN
vMdA4cIuoPe2rWrnQYQ2lMtuQzSH7IcIhCZbTXiLNwJZ2TW1TesEivDpfgZNiiWN/ggSNHkfmjiI
RAMLdpNw3xlq3Lym1M5Os/s6gWbRwTXyZSqNaP5kZWngAErj126TI9fZy23FEuNao9Eq6GvkyUzL
gqSesoWa2a3ryhZLCDkkFliBma081Fz+6iOLHZAaNq4gNT3oaayfWd+5ybp6lugVu3bKJftOOzN7
2nWG4yUQeS7kIdP4P0ukiWYtoNPNak3XvH2YPALXdwpYTA0M+5Hseed16wYSH9tlqduHITd9wNTJ
lw9yW656Zl7m7MuURyBMwMbOUDtLN9GGHaD+6NvSsKVf3YxMzsDd0n6RwoH5RiRI65eY2xI3x812
WwZqP+lqxu8UWvfTE1Joz2io1D51lbS2VW/Wu65o809g8vvOAXz88XvAlEDwoo2QllHEGpPU0Sdj
gMiLyAD12DZ8uyneD001pGDyUvBtSN4Pcysb8PQOGOv12FvGuciAB5pC9wvwrSw8RAx06WjiActX
W2sSaZrUPCO3a5wpWkydn7XGeKy6f/LKMg8xKJ6O6CTFf1WjQacSnaFVCxIxWKFGPx2REiKvVCF0
RodWoElq8Xwc20lnHOzhByTNbPRFqzhajsZIIvVohW4OqYxA1x5lQ4E2aByMmcXabmqQsJ/xHFkP
VlO6/+S5WRyBBq6R+kyK4iiAiFpnTsjWNEm4uRckfZ/g3ap0NPMMqV50rY8SHYBK514NwRolL14c
9pCS9169lj601xnSAGc04D1j11l96Yt0XrEqCZ/7HnAkNlTyOWwSa+V1onwOHcgOVlXkQUVBaCvN
Qs9ub6CjCWUD78Cgxbz0aZtpGi5DRlQPYKt5N7x5qa/u/+/cPI+StTNiS96p7k+jBzzGaBOGdwXP
OduK7QTlM6DYJWqGxzFqArJNgFzO/uJWU4qhYkGrVjDR0BV4jLeB22r1DvQpbpChbfcrz9IngRaD
qz40/DIWTb4ie1kMpl/ogJF7CtSL9me8mrEv4dx0B/wBBJRKiuwrutvESkReeAcs4PxQa92V7BEv
mk0emhYSY7hIIrpNbwJO1IFn8zl5MeJ0+jnOEeQKcFu7DnU376B+0ux0s4gesB0Eht4u7Z/JC+/A
f0KRoDeTVzsFLczrmzX4JtH5BE1HHxQWOXqgcmSNWtXDR0a0GuSBlE5+BhrPuZSNpq21yMLT7O0s
KpEqJVvydnbzLmfpVJ37EuRYSWRfY7y97vFdNO7ogCZ2885KQ6g2Qjlw9cFBQ5mG17ou3D3F3iLA
845MmAXM6ZBHDyD3Kx9Zm6dBqAP2Xwk0jqVaXa+twcl/dFO6nk05vURQFwvmNnsfIVSJ5H9GEE9U
nibrIomhJhppaPgoQbW5BbtNgV+RpseXUG04ROw5vqWDE2yRDI9pc+KobQj5wwj9DVpiHT1whva+
pxzk9XIXP5q8PUutbtEUovY076aptVEDno6iPXdKapcPSPgajVc/SAAT96Or8c0019oTMlhLhIGm
n1UhQTxkp2iJKlEfZopvHVJx31B6Zkcw63YP4FGUd+A+3xklPvZar2S1sSQffYqlg6Hn30Bhx440
avpkRk/lsAOfu7jH5nI9zC3KkiHE3EgotxPIw1UGsiOz6ORnh5c+tUCDHhXbYcip+NTl7HKHrVzb
1s9oUFznMRu0xySUMgDrfmWjUwa0uHSIbV0/aJY6AGte4C6CU2BrTY6Wgv57gXsjKgXKQ+Gqp/2/
TssIIpAt2mHR99rI6Zqo+zXIvizUcHIL23o0LpS/5rArNzdJzxm4W6j7NdAKlM6O7B9VPymkTI3p
mMvYXM1g4fApkBy3pegsysQ2fVvqQ1jmXjSPFSLZgnKFp35XWH7X2eW9VefYaJpZum15l/uCJ9hp
6jka53sdOqNm+32sC2/DB32GFIEDBWolW022zhvm9aRN4kqO/7Tpai46/NCaeouhKXkrxnUvJ+ZT
4fFGEL2ULd/VMWOoF23CcfxMVcvFvXBH/3m+lDdNA5J0C+d0X/X2Zqj6z27ig/xyZfEpP49yGOIg
09Dq6ZR/DDPVZVyOyNDlQ7el0Vtop+5jdDN7s9OKNCI7RbzFk91UAklv8XRJCvVe7AYETLViraZD
VYd2IIZ2Xt1sdKb4M8+88kBjSzGWC15C9Ou/zuvcEU1BFDlmDaS0xswJqiZ7H3NbsQPx2hbVqJ9Q
PrAPTWPdLX8PGoL1Cm3R+APc/kWosi1hZHJLB/fzt6nLkDwfbMj4fgujtlkxPuqB6HBnI3aBWhg/
AagfLhGgxcCwshVxEIioKU6mCZ5QiqJJTjSAfUFRmf85qRPZ+bVUwhIGpW+zRLtbnUloSEGeeZXV
9nSmcQR5nM0gUUokm6Zi3gei6zrA3cpZZpMbOWGGyiLyb8BeGyAeSn+ZqLzttVIa93SYu8HxnVFE
wc3Wor0OJUQ9WhWlbmJbDKn2UQmH0QHZavCttsh5l1MIBkelMx7bmQEx6hcKeGfuB7YBnW2xJttt
DeTkgHsSjrOsQQ67ZN6ZR3jVVJfq364HFFC+mWdz/OjAO8cPlF6H/W3xxsPPoDZ7fPk8vgODEihh
lJArSA3bq8Er9Fk75kWUEHiFOGR7VQFkogA6pM57E4WqiQArW8vE39e6Lf/7WrLqvnhJyg4uj1eO
bYkHOqSsguI9C/tXXZuuAikSnz1z3+t59zAMhXc/FLHKUUFLZoygrxrqiF7GSFyhFl+y12gH7Tj3
FbYyH6Nv16MZulqfbNKcvPsJ69Oor9lzUsTPU5Y412nE616TGfGehtS6483OEV1o4kw9PEXqRdeU
HWlAQTGY6dHLaH5KVN8P2REdbrMBqKnWQjPYuod0ns8Efjk0g2LQgfx6qdtS6lIOkriQ3caHYV0V
X8MWfX5qDR2dV6cRlyk8VdnSw3IT6TFAFsDp38fFcNfOuTySiQ41WJ220MPmIHNEGDKP4JJPEadb
AA9kmtMcmslMHSgJQ3Z7R1uJjB5xdEoHcDiGfscYW9E2hWy0LaGzm+0244ONFjBR9VvpbtUHMRpA
ARkyxoUbbCENQ7Oos2/1HMoMik4M7a6vhGGVbAPL4qDIHCAuuNHQP7lpVYF0zupigzaDbNOoaurN
KyP+Y2JA0KCkl6zRp+QEH2DyNCRvjZLj4r3B5AlOjyptvMz94FiWUt5sxjcZ2obIbqGLCJpGT3MN
pq6QgdHfHZj1FPb8BYJM5YWcfcdXIMnjn5qi9R4kj7dkjgsI8Rkj+nAnnthPU6WLfanXmU9eKxJa
EHkp6mjqAiG0j5cLLEtOzocLoJj47gKJK9wNqEyBekWbS3ey4myNIdIuNCwsAPok4+s8Gw4g8HRP
fSgTX1hJ8r1BI8fMwX8KIThzM/LKBqlFlX2etPZKAQBQOiC7iIzLbSbkAePvDcMm2AvNL/lcWBuI
u+BrZYG1Pp8K8MMozMqgwC63A9lKCK+A3rbc3uxe0o6bBkBJ5LkgDvZhKg01AlOquejThV7U28Ly
IU3wZbL6qK1XvdKnoINd9UhU0WmbAoLVqcPNTTY5R7E/j0gEkePjEss6dYtCMbLQvsFb8Ci+HcZ+
EIehBnTpzRQBjXQyJhDt+f+eouVwmMW7mKpLpm3Wed+HaKruwJXMz622oQGooSHzbCvlZrI3xZbs
ZKGzTs0ZM8HPeLe5mSMISoLTDkXW3xZ9t97N/tuiEQSxhlIkrrPm6JxSewragFiha2+nKXtZtihU
OFGHD/sPNAp/gegX8LTKCXwZ3yTphGzx77GOWq2Jk5dlB0TeZT8zNKMPQJN7TI2iQUqnbB9FjgY+
XZvRjFI0DniEG+eTtNGZDsKafyBh535muH8ih8fC05y27ZEbAEJCv8h4xN98XMVap//UugvpfKk5
VsNf54RMC08iSiDNnVUyYKNcy6LCrhgZ7ZcO9+fVABKXSysG0HnoEXZfcTG/CAfcD+CLlOtcgMvR
GWXlo6KSXgA9nva2K7Utd0R1dZnXYOeDPizDA92yIg+TyXg/DYJ/+TCJda0GtlWzunYteA9cyZ29
OXqygOoEXiDRH9Q6m8wqjaesne5y6eY/MiNDJyXe3h7Ar9mixxQRsaYbT+043FH+7G8Rb2v8ZwSa
2Nx1iS5g3+2zz+ClKO4J6NAHOqpbT5YULRrA4k8EqKhi3T5M4NhaYA5FbQDqCTWMjTGBvaoH3+62
NsphXVUm1LYVEiItk2VRmt/5tKgEWpIWJQwFGjudZdGeyT5IIVoCaDFeU3RnvI/0pjxB2wA7EIiT
LUMSqSfeWAYTcidgWFGvO2RXpjbVyxMt8bYOmSDouXZSjeHPDPp+G6BHNF6B5CM6zTbPLkIJ6fVx
XP7oYyCmOs97kbMe+jk2WkuE1enDKgZIxwPSbmOLFA1Ub/lU0AGIS1XnDA7IyEnKn96MFniwIXOp
YetCs1G0aVYcnA/qgRzZfjXNSK/JorgUNbhESde8b9IJgKo/Ha2tYS+hHBEyasuMbPDwLVaOKK3N
EzfAQ3yekKoqKqGLx9f8zmg4xWZCgZr07vxwkPq3LnuGUmjxA5k+fZ14cr5jwDed0MAOirDXgHJI
gjbXgOfTUncru35j6Z1ztGVoOT7SJdmmBJEiUEbQmCd3onHnmODfA/oh6FXmaL3b5xxN7PQvA8w6
MID+f+4nMH3c7ODGCcw8i5//Em8rO0+8CshGAS6yCvQeedbiV6pykjTW3ahdoWxsQdAOuQuvZtPK
tIsOkrGN8SxQeWk7JCGRHLiL275eEcsmeFZAaaWB75CGpm3+70kNMwHOK+UZSaoK9LfqoIGnEvBC
6Gd087825UghUwZFmBGwJ90OJNiNa+Y2p1RIeY3VoZysQNQV2N3ViA4A/JuJwEunsnhFr1961Ipp
BEpH8HEA2QdJ5Oh4M6VTWxzHQf9KJjrYvVftXZ13y0yRtPG+bK1fkOjpj+D+hIxRP2UDxEGrfg0i
dAs1prFGvl0ZyUORdLaE09iMil9lruvAy2TTCVsmFjTzMK4Ia8lGdN/gvRweGlMMndEBLGngLchO
NzPoe9N+Vff964RWQGK7mfVLxh1IGWmd5+CerHH85fo2DGQTuX6aGfKTGGLkUS3vynVgueKpBnuo
zbQjOedR19FQCaF18rqgf9pBtDpck9fFo+ZsS+cbOovlJwtc0I+QA6jatu3XVatdmhHcYhRZWejO
bmSp72kd3uKnI6xRBuTloh8PDP2uYMPEJwKOI71PeX2gZSkCSEgQ9mnNA42SEkSU2HI2J1oNOase
JPaNBI2WDb1RE3p4FhuwDZtj/jlEMysKHglooqBEuhvxRd4boNE9oysbt+Y2qj81IMdY6SOU2Sr8
0UIkfCLIBQlfj9Jp10clABcqp4rtNFsnSdyAFQ/DglexsQKaITvjoQS+ltpEs41mOn7apWydh8Vv
gbEDEYCwKTZ62UAFWJXgNFWCC1VpLkcOyBum7o5M5LQFCGx0zxw3FEEOuweRE80n220RZvXA6Bb9
Hdl1oY2QpIFmFvr12antm3JXx+E1nDUT1F9EaRUVHERWDBypc5j+KPAsB7mK8sTCwym0YLKNDe3g
FRnB3YxwOl1CQV1ZBn2PshTkqX3Pe46rTl5uKQCpmWgLCBNtR4kDciTCnCCELVofN1jjnhw5F6h5
V+wZBBn5wamqEjc+j2/Novfu6g66BoWVQFAhnOe13jrpcze61cqZi/Bb4zZ344iE/GqaX2ps+PBX
rTp0kAzNr8wsnqwxK196Df+16F+Wn7EfKPy4zMW1HyokBEyLnd14mncycvpDo3sjVHn5H1euJvP9
lS11ZS2u72pZIc9S5S8o2r+/8tBnT2ld6Ou0NIfLnJQbkJiBjXs2ta1ZSe2bMeJ77vUZBxl26wag
+PdO6PkfDqijs60xpvp9BkKztSOa+osl+mcF2sb8f0BthErnnH3TmKY/R4OT+Rw/+vsoD7Ut+rfT
Q5Kl4jx16RxY3lx9cuIQhNGxyb5DSOP1YzB8DC2Mou+9gSTgh48hZ++Pj5GYbvXbx2jxYnM28J68
7if8npsR8hUoQhSfQAVbXY0OtxU1Mj0dB2D5SkeWd2TC25bwPWH0WxrS9HgGVomGnTEt09HX7Yi1
morGAPSYgxTZmc3EH4zYgkA8K67YagGY0FmP0BOwHodIJWEggnQkWxtFCvWruK5AcvwIhFFxtcPX
6ZAEQz0xsZBNMHv91Hfm60Goswzwd1sbgC5VIzsZZuRWcgOJU+UBOQ9Ue5i+18FS6ZOug8mQXUAJ
ZD6BDRYcSvoPMkNdFFIxKop0aiiqnKU81Y1+xXtLuE7qGnyYcjTb06BYVujAu2HA+zHIoBPQP+5v
DkgjIFp/i5ZTG1RduINcZ782kD/bU/Euz8B9BYYJF2SowFmTF5zX3p4KfwWfIcfrgl7WDsNgAQ7M
YxyvwnB0t1XCWsMnOXemjNBUcLck8U5i8XRGXg4Wt1WnvE0H7Ew/dlBdB0nYZY6NT5xYatVI2von
orAlnxrdfCpSf4v8fR4EhpfI2mgNNJIBFhaOlgyyDhxK9Aq4vA2ScUpq6ISol0UqldNhiTY7A12+
KM3fDp7UZCBrvP2Osb1LTc0ASCGRLwB2+XXuZc8yaWu0+sFO3LRZ4oHJoskXuysVw5gbyhdlv8Uz
bv7C69uIexhyL5NibKdDl3F0i4x9gnQbbDdvpOIKp5sBdqDdYpkX8V3E8ODquhGdFtKZvnheGPmT
UfADVXec6n6epXj+EDU6qaotHnLs4K8a/tN6w0bhwk0c03fLGAVOJcw6GmK6NhL/pVTWGDj2bFRe
mwzNueambjyCZSfQ8LyBZorVn7Qc+zVSquE5w+scj9FEpHRsIPtSApoeiyN5u9w6SNBWPERRbNIa
ZB4gLXqKC6xBSxrIgwGPlBWrIq4yKFj18WMtmwb0OwAqNUYSP1Yg7gdZi7ueJ7DPrhtjgKZhGDqb
xrRfvRm21TSVTH+bryLI6aDBLrCgSYPegdbpavVPEQuBuVOZzQn/FLFwlutW3J7IO6vKOHlRHUdw
DH7zm5d+TTSMHf5+7t+C6beGu1p2Go9l4kzr0va0T1ok/ziTE3+1jW9nH+K0FFruk2inrSgz4xhP
Lkh31JcWOIgHWU/y0Ro641j3MoeqIb6cLei+Dexe3tnpyxz+Gz+m4AKdh2q09aC2HSSIQGJynEXM
j5J3tg9JeGNFtpvjb0PkEnizonk3t1HOtt/FUMj+4GBq/RxPXL9zDUh8aSy+0KGo8k/oX3WAePzX
RGfgdfPW4JTPg4r0MslYpwK0KbYLCrTfo5MYYPfc/n4zGzJKblconOr1Co4F7JZijfPWPIrzgGbc
gm2teIzGYq9pYNlE91K6aoop3XRQ+YSWnMv33aw3d7qq9Gpx4R31HhADVenFk1Y8COScILPQQLdV
RZCjEOaeoYdsmYT24t4XEDeTbA7vIEfarbTcq792NcqRFi/iYxEO9TP0yBZ7K6FSBEEiM2iytvla
412Vsap6MMoQbEWFBNJY2Qc1HR1Q0W16A8nVx8junyByUfnQ3sseRx3pFjoj26hsUtno7P9NnFYh
vVDq4JqeppitPWMG3b66o1nbeZDdF5PH8ih1YJbJmuUFW08j7ih1bEC/IuhnkGB7EOHRQJC3aUXK
tiR0MTvGncUq/SErpuw+EfwnmSnKTVx9W5qm/KKidM/ZGgXwMJVmPuJdszwyCzcB1OOtR7JVcexP
aHK8GpZhPaYQavYdoK63FEETTIl0pxKAfSSbmjDYYG9d8gAujxKA+LIArN3xM+DS7T4cWh7EKvXl
wG511nt7hW3Ri4r/m32cc6jPNuEqnuL+LitHd5PxoQqqMi4+g8bQ2EGX0lvHYVd8HuMWTctO5Kw0
D8N0DpGUqEGPScHMAJ/PUIx35MzqdH7IQEIW4dVphM6WX0QV/8T7MbmOTjfuhsx2daTh7O5Q42GZ
r0YWhXvT2DJLiOEnObQKdFfHgk/dYQmHbB/0ZiBCBfRUAxaWuZ7uzKTqnzvfnszxWddEB8GpKV/R
MKp7xTCpQQZWeaFKWkNcAa0sNCwmKJhF1viIyrR3dXv7TGb8dcFQFAHkXmctlnShglZACGZHXofJ
l9CU3SbLsb+7PW6RHcnlKkGGBFoA7x7D9LS9PXzDKVBNve8CyBeTAgucM2Relmc1TeTIQScgQzqZ
YHfHHpKNm0FV2Yp+6h6SOdx0fRxdyNTrLvSO4/Yn+ch0m3Sz/T6pm+bmyPrxJ8X/305KeqDFwPaA
j9YLF3lSZ7p4aQSoRy1Go/ku2+iopXjbfCzDrvpUZuE/TL11NU6brFy8TJ5BJ2gsQ/v3IXlvwchY
ifNtOGboOGN51Pietg9N1Vk8Ge58j1FEfcbDX0eGU5arMbebB0BC+NoqYn51OZMbyEq3JxDBDYdR
QCzHc1xxQX7Z8DUAJj7PDYQ0ZNW0390m3gsGvO2qApwb/AQQCi2M71Deib/Y3OHrDOW2ZclBU7SP
Tvm65DgDsNSP1uuSaCk/RfjuJp0Yv2gVH0DNiDOJHrwVdA7GL6XANelsVLa/xlXGDJpYD4Sl66kr
4g1pg4VIq5xtBxQXDYiTAxq2fQuhcChyklIYaYbVBXfOb3aSFrORwMDDOEvxLnh2S8gGr3Bihnj+
rCDVsZy8d/2PGB2An8MwJ8Ym6o3ej2cn3CeeJ784kLPux6p+EqxKzzkYolcTdD2+UFiSZNoeHMHQ
2TSdVc0Hb5dmPNzGaFb00ZhsBslY4/+6zufeN6ocuh80lp3Zg1bENIMJokLQBbXnwNCdLbBMP0NL
RnvirQfoqrvQ2Zv9ZiL7bLElnijuyWQpwMgEO56q0Z7sZCLn/6f9w/r4jr/7PL+vT5/TI0TH29oj
tzYeuto2TLNNfCH/PQwgspW8v/RlBt73ZnRRuijT763hhFkAbDvyP20PkhE1YYkx5hRCL6kDVZgU
d+k/l7pZ3pZbpqeg9LWnAgrhSg3BrCz1LRL12mNuviEbaSf0YD69G3N9ZQwcvNh4lBpmxPYojeoL
bmx0c3NlCbc/O2CZ/5w0xusDOK1fwxYYmQrzuqo/gzXE/pz9GzZ30x+r/R5G06swwn+xjW+/MWNj
DAWmS1db0KQ3GueaiMS8Au05on8YX/RKP+UdmC0oUphGt7NtwwVXIsemRMW3cwKqw7gF1y3FSM2y
V60Amo6jxrLEqCuAfdl6dwXdX8LzMZxPoI24p2hadvJw3zKW4pAupsPkALVihlqxy6GD+aTXKEmE
ThidaQiqv21bdMmjBkW6x0IavlQ9rllucHQ9iWpFw3lmxg5kzPrizacYQJipLHfkpSVjCG6caaiW
lDk4+WjJEvQ6eR91ZysKQYuieUhWxGtOeRN1EG0BmDjk4E6US+mjeoYmXhJtaMiyeDxyHZpFQxOX
nyLUjR7NfEmlUEDbgPL5Nl2IRl97Th+wzoBKYZR616lBqxpXaqH1OIB2wukANO4HsD/8GTG63bGd
8Kj/EAHkFNLiquTxlzUc7N/9KTGgD493loIHQOIgpWIbJo6zot0fUm1DRPqLbfGDVB8k+00LFlir
1NjWakxUJThYTVEHa04ODVEyWYaEsCFMTTxai+mGqXmbRGgdinoz0YhC3yZytCOc4git1CmvLn2e
HSE/6DwCGuw8Opw/oY2rPYMk1oFkeeMGyG9PATk7R/POEimrTjnJVJb5XeXkHKy0mJ0lVhqgpb7d
0HRXFww70fb7MltNgpTGFvD+5J5MujvgpQrEz1v6BNPg9scYesAr8tIaHDW4UufDlUxjraGDaHSy
HX0EqGs3B4vbOgAg/34ikP5A9Ut7IEunF1B9mr+HaTLsKQEnQJC7nZu+XhJ4Y2J0d3jQXslJXzJU
YyH6nsZX+oLFWYe2j9+ni6Ku/djmoG8uM3ef4DkA7K6777ym+GTxtPxU4D3JmLLpEjUGvuMWN9cW
j8WOnEBIzzsDRAlrmvA2HferAiSu0glcu0rvDOORQBMcDyEfkN4Z7Dvgu88aFJXbcUq+gwb3m91D
3wdEI96+iKHG6OQ5e8FE8tNEWWuub6UAzZS+pqd8bykIPtMauUNZnCnohbiiLmytwrrNNy5YC0bI
IH3ps8QA22mOCkaulKSUlIuyA1nL39l/j0fN8My9Nu73aF2eAGHNgFRQmb8POcDaSeq1kaCgcXO8
Sxa2lAl0RrBqlgnu4cNQgUtjDK9Q8QqvNkOVBa/H3naAjO0VHAHI+dto/Rpd70QRPEzZ/dR/m6Vl
pevci21FH/4rdEY7XVuKHbhVS1IsrUFLWk0LzT51hWbgSN72UO8OBzS9qZ0d7ks2ZPyibk/Dlut+
DFbYzwl2Hnht+TOMHhWDBQVtr+j+Gtao1QjI/Bam9jHLamSni2q9KW4XpdX6AYzKQzYCOAFhsm03
Z9kRumD5sWCauZVAIVzisQKMvWLuYx8idd1wq/rKk/hrEo/1ryaF3l3mTPHKmACBbuPqV+81X6UW
l1+LpkwhjZM5j5Ljx1xrcX6BQMXrVRo2vb+KbSZpgDpYC/rjl8bQX1ljoDQ9HoHZIo6Yd2ZoQy60
Mn+z0SRFweFGDBIbnhvkyL09QiSmOlgo2UCYxzIfyRaJL91oDg8jw+PAsyA73M7gwrrFQ/oKkEah
4y21Ze11OTwP3QzR0sq8t+RkHwz1smoDu7FhmUxRxp7FBcX2CWjX342LeDwZDRWZBuZhEq77s8r0
kw6Wk9uJY7PF4v178ltMlXryKemaF3pHprdlelGWA8TmRajvyT567iU2XGAf8vlrH0F24JbepTSw
spscYuemHW2o80COT3UEpQpIRTA/QZ0RknPpfGeEQl9TgOU9ZV1jruMSzeqtiPK1mPVoMyeWeacB
cbscmMfjkyfMYChCpLfIQSEj5JbWJX5kG7IN6P/zdSuJIEzXi8swgi6ks7JpU5UCf7+m0pCAFPKA
l0b5Bey5DiQqLe3QqyHnm8abnOca5DVHy4V6X6y0o1kxO+tegMJ/drQSTFj1r1oa2os6cbP69YSB
HzcTEASxGKqLJcvZU+N2nR/3wryMDNoCWZsUBxQMwOgQzl5Qc6gipCws13kN8p1IydOV6qx3gfYG
kAdjnaHol046C/47hgLpkKZgO4lV9G0xOouLb2XZedhuGSfacg5VPN9zbT6RDFmWcnmvfLTDJF/L
8W1Rm9M33/+aBz4UsNxP5ksLWYYViI/ix9gI3Y10gbEZQWN45qmXBH0j2FOl9d+KaoKaeQIePLzV
/QDds7Ga1CSN/zsJ4NvpjIaeFMyamv40T9MyCbKqy6S2QkILcBMtHLJj0ljaOp/HdI2cU3aMwgkk
7eTpwlS+npJrznQkUKxiPhgTCmilaqusNDSCJwzC69ACS05eCAYNrRDtg2am9bqqRfwii/HiWOj1
Wg3jt0G43S+0TP0Tu5b75OQGeJjdybxkjp5B90nEB/xl63MmDR4I03UeeSqekzDazqp+RIexkh6w
NTH6xmmcGygXZ9Z0YFSBehfz5o7dWB5o1OlQnO+kN28JElRN0CkfWmT0FoSQgg+BkuXvNmGDgYJE
qSmY4qa3uYQ6ovUo7j/Xs1q8o7tZdwL/BtpTdEfzbxmWwdQ/gSUdmBuVpClNgAIrywZVmUJHqwNN
CqHtFNxsc+rdMe2lwbb7kLhejV2yrk34G0b+MpzGwr7IsUjRuZt4SBeAOClRB3KAyS5cGVYZb99F
423Zb2U+nG/BlqOIvbP68V0YhNyTYLKKFlzgzyCI8c6iqi1j1SEfsPeM8LnmPLyTAvsWH/D7jW2A
gWwJQc/VvEqTUMPdRRY+8EQQNbjdnyae1yCzDujG1JHdlL15V+Zd4Y8qmDxhjgrcShcACKZiCf5w
86PVC24wkC2iLV2xHdqKHjHiJfoy6VQn4sObi4wjS02g+oDNUFNIA+9dXDywKvYp0EoY2oOM2jH2
3BwX27KCIetdC5k2M14VdQG5CcbM+ySbm52VdPm+NCx5mSEECY24tPk6Qe7R0SLtlzs2O7vizkvn
FNOaJhV22uzGnIF5xOvlxcCSy6RCt890RzDLbocckb1MCoFru/dSGXAo9K0K1algq04FOtRTs0bS
yjsb5siAq1Fbe3BtxKC/QusBCBlf47BrAnOJqBvgzZHyWb1N1qtk3EIfDfLGKOdcgBmeLkU2Nmdu
Q6Fe8MKG+A4oUPSklYfK0680spWJzsBbku96W7UnqKm0CDlKLco2eg34nRO25esqXp53Pu+RSU2Y
GyZBaWKjOWUchIS3S6G2hE8DBM2OVptkugvTVNwJkCoErjsmAf2iKvWz0pPyEUpu/ESjNvS6c9n0
4P2Djw5eo4+BDcRFkFbeqw2dq9ew0tzlt4iu2vJcz8aF4umnCPJ4EUTx2AS3hcZQ3BuQLT7TOkgO
g35DOimSTKBUqRX/FcuSf8SYOvfWAPFuEYK1nuzCtpw1axk/tlE5feZpvO2ky77mI4OSddnKLYVl
KKHnDBv7dh744b+WnblWr+wRNFy0bBGO5cEgWGCr9cYOXYNhUFhztyEWMhqmyK2/G8ZqSJRletuE
wc0bjkhK6OU/ER4LnwdoCh1Ehn8lDc0Y2fLKdtGIoLyppTgi4xq4RDXUU2APhaLppyFKBsk5q7ts
GUZy1M9Rrf1aVkLF4y6Nym80ioRl3Q2d/uTM8/y5K0V30aAjRr6YGfF9m3t35JuAXLxvpQHOAFwR
jBrNFS9YuxAEK58TbdaAKZIb8hUDZw82CANpXm/17aPs/g9rX7YcN6wk+ysnzvMwhitITszch953
tXbLLwzLsrmABFdw+/qbKMqi7OOZiRtxXxhEoQC2Wk0SqMrKjJfUV4xh/MCynwV+edsuAdZdBqK9
7zLBQcuVtkemyJ0AG7Z2iWkX0NIBX9Tkgmqa0nKcW2olIjWBAYyNDTVbAxhuwf0LtWiQwAJ9gQBB
e6QmTel68tblycOgaE/StuJ3moraiiKyt1hgtJC7iYp9j9r9C7kgKRNdoEGxnwc0Wa1vUQgABIWa
hA4yi+tpkjAr270F6PICDBM+UtkFWySlDzRzYdvawtScCCJbtb+y5RhcizQPrqiWTHcx5I0WOvmU
JsrsRCEv1EsHch4Owg/ZdXLiFR4uFX4D07zcB1OS7vBwNw+aryXUZYwEFLY+F84KBVfAkPihbh4d
fDkfa4Gsi4HWpvant38fD+laugiCF42+TWTa7hiqhe7DyHmLkjH7LnQfmQM3f8xAl/Y3B165j/6Q
F5MDXrztrhiw6VIzpNgs3bngkVnEDJr2wgiLs5tq1rNZb8Ygi5+Lsi8vfRwCp63MUnTRlgM4vkEy
ynqeB703sVpPEMkax/w4vRl708c9Ekc5yvsgj/TpIAMA3qJ2gMovOir1bqUzyLy7F2x4Yqv3V2Tx
TRPrHJ7n2yAVUMNzbB+yrmm9dmozeawzLAXjJmzecsSqNNO2f9ZIYxXukLw4DYIaKfDZ2GlLbA+x
/D4YRYViOzU8gNjNNHz09OoRKY92naRY7VcKC8EUPqKubLwuXXmhlquDTWFseL00BgP4DtUrve69
NwxRLl86ORBTaujHeN/rxUb3wWAag8IasQAUwreqRiW1QKuCG+QeeXsPXFHYC7SuqX+V3QP1B+B2
W5mWPx5pYKoGNlTcMvYPZRoPB1eVVZSNJy6OOqNmyALcp0F7MkZobYOFA/yMZd6dyI08Ri3Mt40E
Wewe4CO59JysRMZz0KbagCBN8kVs6N3VaL3iAuyLBjQrUqesK3L8PgslTvprhBVy/xaEgOAwT+3v
bu3VR3o5ySr2L5BB2zYR3vTLygzbDZj0qtW81FMDWJc2RzJ1oOnb6J4FkDTCo3XC+q9BWuxBvKP9
MBzjBOHS8aUGs8DSRb3/DXiztJ0j9XaH8lKgNtUg10HdYqKX+7GP8psxsMWCDyI6p6oqlceAR3eQ
BJpaH3andkS9yrrsICxwKc4kM4CFQtdHky7YVXVxoI4UP691ntrI8ZsBlFylPpxLMKQ9y59FZ8jn
0OxDcOSCFc0vfeu5Bv/XJjG6fkNOYG19H2Oy0n42vtthuutKEd/K0oruzcwCMD7VQV9VJfF9WufV
CU+cF+oco6g4g6L6LHqWnqyBpyso40JgUTV9iTfggk7pEGgJHmGqZ+g5elwIdyqhHrYmY+u8AhKX
3tqDW15S4EcXTevrX6Kq11Z5aYo9NTkyFlDH7B65obZgwNkuIjDDfAmSsge2Qvf2buQlR1SdsiWW
QwvJ6/ppzMLorGuDDwJdwAAgJNustNwLD7lqKrdauelhGZ0Rr4QmWlghGQYU1gpUNtGBmh9uhpoN
YDFwoxGoYKxeUdkBhq0i/+YzxNRVxDzRqw5IK+ldel/kJ1TEsdWHB1ISKAFIum7JlEfQgFKePKBJ
lH8Ly/c5yEOD4hy4iMCRjAeSftcgmbYeS9SA9Hlp3KGU3rhLa39TIUp5Qx5ZnFhAHPj9AtEp8Oy6
CRsXeNoMe3K2LRRm10MFzBWG0ohKzYlwZLW2827MlgXTNn3rvJjQ1Npz0DEtGsUM44xBcaQmRGqs
R0fW782wH+JNjFLlVV/WbFcICIbRXp3hr97VeRevaCNPvdSk3frsbDddcERQJ1lQVquxG1AFJ6Ld
xJWnAaScyUNtW95RB2pryo7xAJRcPTKsNIDslDqrhj7eDsAATTPNA/6cE5EiqBKueIRlj5kC6BZl
Lb/6HG+0fnRvy0DABAzBsTe9r7OpTRgkEeysW4ZNKpOlG2X1KtEavpnaRTgqzvLY2k9tI8DLt8zF
habIM8avQy+xP1SDgbeb5k9RYguSuv6Qxscs7PgJq533w+glAPv82Y7yoj1m1ZHsNKIJfAs0qjpR
zVgXV4HNxzaAYLCLWkor0MwF2RzVgX9/vhQARa1nGhA6QxgdaVQg7aI4ux+dwXnoa8BkhvhG1prz
QBZLG/egj5DXWplaSy8XSSHdI3kIZCRWVQ0ltEqrGFZUKJWsS3BI0dAIUrIHFGP5C2qiJNa4/C9X
cq1SXmNAXCpk4X2ZOqiUHsvs2KhD3FtoyyHKgBkasyOdUXduyx7kxFYP3saPMSG5Uz95FmMBPp8/
T6lfq9pyDSmteGunIV9ZA1iT9pmqDivwO1mZld6dJQD4ZydN+SrVTevYs/xHHXB5Mjr5fggTW57I
xjzw6zl2eqTOUXlIsDUgjvbhQj09KuhA6QxetUy7ndNUY+tGR30oX+qPynIbaQYyUZqKDloDikrl
RS1ypYFj1EwDp4zWr7nm6X+fi+wfV5znMn9dkWY2hbCOqMXG4xMPo5Kj8pYQvN5HE9sd8zFp8FiZ
e7Gc+NykXiTEo9SszrajdeferIM9Xm2HxkyA2CHbdOoBoLJPDONANjoIVqCeWR1QZgCS0ueowQ4C
vF21OzxqgN97ifZcNGX+Kizv2cMP4RVU0NMJ8KTTyW9detC7T5DKOKhuoUb+L1P8f/eBBBiqvMDf
vXak45zKntkLInrIojTaVNCpndghLBfKLkWhO5cGf/KT6T3Eo2k9/21Q4JnVxA7xr4P6pLCeQ8uO
T51A8aXMtP5KhyZ2U2hlLmfLiEDclcVqQc4jJfqqKzZLURhbI8YelXXG8GloKpdaUObBNGVrgKtD
71VQQl1BxfSuZRAZWx6ACJZsNjKUi6pxBahBRbFuUVO/D9w6fRq0cStKE6BWZdct7s/2Lszf7S4Y
2/Yl8HVPTo495Id99v/dnpeoX6Ps1ZT4UtkrUF5Ck3mYkmUlaGtP0q8e5vxZ2prltnW8fjnnzzqk
MBGFjb3NnBSTdviShnZ/JNNkj5Z5gIoyyrmNWsBPkVU8zJeWeOBsyzIalvM0VdB+npo6BiOdpqaJ
dFA5XyUzl6OBCsGajQgMpoCkXNKCsaVW1RnqAPrgMvXgCTXsUdfymCkb+VVmAAVFIEi2NMM0lib4
mKUDuw8KmtSkHwcsT6eZZtM8ZxnzLd437pE6gQO7S5xUnlqU8a/6zMWKWy1kppUHXnzFYCM1q0we
eKZ3eTqAqks1abniiBC5ti7gR7IxDwQHAIXfUOfkpuZlSIVvZpswf87TaoP3eVoa5GsIZiVdzbGP
wjKIpm3BaE2ddGg+pg1qbBWGAquqvtGcfdFgZUfrGS8EDoKatJ6hJvPaDoVISE3MTepFLRvuF37y
Qux6WlQQb4N+/OY32BKFrt6eQCiONR61XWWkMzrEgYBELK+2NDQAyzpeG2oItecZghwE/1Zb3f1h
n2b+dJEh9eOF64lugxBHu+/d8N60W/2rCyFWP3Di75lM2mXVJ94Fgr/NCTQeKCcccv+bUZ7JwYEq
8TJ3wSlf9kVxFtARWVEH21rQmHqFsnO5YmUXn/0ozC7RCOwBUlvxd2Y+tIUxfrNQlL6Cjq1Qy+Zg
ixQxYg81hDvxzh2+ZrpdL2JuhVchmH2hDmwBUFuhOjSU2E0dhQb+5cBEHUVfHlwjArWioyBQfd3d
ka1rHKDshna4KxEZ3Fih1t0EaWTeGJV+W6tFbYJUErW6Ros2GhjzoQgMkcfQdc0Doip7KmqZC12o
CXVn5wDy86mT/MlOhwGppYMTs92fdjUt2KG1Q240u0/+yk4X4KMWHVGQM3X+MRzVu8gf69308eZ6
G3IDJFIcxyLdztOawNSfE69bllrdnxlDQqcHJv+mDfC6RqFZfFdzH7DfHIoNfeWLpWEbxbNbVyjj
66r0q+cBBdB14rvPQZ4kmPwpbbHiPHOhH3qHZFCCXUpaLwvfCn4idQYYd8pf+/gNNXrloy3lsI7w
aDyVusiPBrKrm9GzsagE+cAizLzmu2WGS21Ms5/g4H6SzmA/+1qP4D4i7xem6fo+t1G672JPdpsI
r112jW58Hex23zEj/am740EOfvkVoE0IdIH90JX1Iura8V43RbIN7JIfSrfmN7YXhSvDb7uvQNJv
h4KnP/Qh+iLTZHhqu37A7tMQJ9+Q9gl3dr52Wzd/diXCgcrVasZ97HrRsaxiZ1mEiQQFtlMfY88Y
75vauAdPh/MVGs1Qcwrs5gT9sOIONG2vZMcfg6hMW3ZnAdq626qOAKSOvZXmo7gOBJjhRctEfC6N
CJt9y2pfK2fNklh8B7gGMlnKwazZsEUNZbROTC6uKH4R1zxAgRcCDgXi9U52NaC95i2KDJ94TG/I
hBouDZnpzreiRa/lu1Brkk2nQB/4V2u3ppfGC4SNu4Ol3ntTR4BqgTHIr9SKWJCfMzM6z4PSHG/9
IYpB4vkxkUDCeIWbKdloBBHBgvp9YvJxI6NeZF71ncjeRsXHWXA5HJtsIRxF+TYRv01H8qHDp3bR
h+OxBtZVGt4BEjYLh4HFI0+ty4RZGCGNgeBAsiGMQyjM+owCjSfqJBOLjLNpte/+NRDuSJOFzlGr
PGdJdBR2Xn3JY9u4MxE0O/3F3pbisz0xmy9OWr/7lwAALYm9Ar+bL36QmHd9iGqqKZIlgrZ+53dF
EuTkMnCDEiaBStUy8C80VQPuicC+4ovJH1tIMu0alHBvmsEyvox48IbSjV7xCgN9Ss210yCd8QYq
1R6IMlCQrEYip5s/9mpknSMwFLJiGkkOToAiMBppAVFxIxOIjru/RtI1dRcQRRrpRJ7+pQb4iByw
0kPtRbjOwsq+A0I82eCf4Z86HoNvGOLVO6u2CuQFIgtq4VKHHrUFelXL5N8hXbQZCncMUZMYrcHR
ZXxPbFQWAjGbPDmj3q18szNv8i7Utu3YNgdWNsMJeXaIj7t5eVfiMY/yvFa8YBnxEHCAexfR3Sgr
MIYVbqFUReyXWtPF8m+fbZTWv3y2sNA/fbZY0yCyq2q/qHQr6utsWVtRc5iKs1QTqPnmQGVftand
oY6k3hcd590CkVVQyFG4zqvccm3FYAyYjAxp27XXR9oCaWyBXWvjbnqImS2jPsC3TsY6j/GODp3T
qFS8enUQUnc3dQixc7fot1bvioMGSMi5Y7I/0xkdZJKDoSxgbDV3lGXwGtd6sMgqt99YSWjtPbeI
7rxBlbSpTSuQJyeUeBbP5DHYlon8pvWI6p9uCT328NDjUWLNaf1PMf7plJxGOFEKwE1iZ9P1Ebb9
YKMbENx1XA81KEG6LhWsuLbqZmE0QAa2gAU9MAcQaZuPX8gt0EFz6hQFInAt9hpx3DSXRrm1IWr5
1PC/ufW487cCUETIWLnyscqyLUq5kdfDnbcxnWjcZqrZpcUygW7IMxelfuAmg+y4NuovutP/GBLf
uyLR3N+ATRsV68rfMny2rKWLzJWaNpNiS/5D4r5PmyNuvBszVLaDWhsMuxsPmLElsovxnra21Cz0
JNlPG1/Vi4qN+FMTscx4n5Q6MtElqks9Aq6GsdMuDKN11r7w9ZNDaFe8JFq2QXnG9f2KUKc5hg3i
NOloNicUmYBeIgNR9QkCnYG5CQsUledu322onw6aG39LWGFue2FK1LDgEIuwPed1maOUP3XAIOOx
fkHGOK/ffSwm5bKoa2R/lTd1SDfswX8JpQVeIHkLrXV5ll0AMCH0pZZNDonGjgPNj9Q9TrHyajZg
fGsWHkKT/YKMleqhMw9ImX1eujezvTBMUH9MvdJaGQWAhj1WBg5e48eabjTcQtG54TbuOTqNvPvC
ShMonCFuTgfkqNIOId1f7Qb8QgK8/mT5NJLaI48NaJYvaa55DISEEIpXBzNzrbXdpyy9gB6s2ejg
Ar8URmCddfloKLgXHchMZ2PUWUuWDGIdY6XiYg8SeKcxzJbkwsk2+KKCfk9kr+cZqlh/xO4kAk2f
J8VCgyrZwVcHOgu50wgwKTAYsZ/z12RtxsoGfFd5Oa4NpfN62JEPmWwn/zWappzb5EPNPM8cezn3
MMPNVwaDoGTVIWHUifj9kCAaWaFeHu2090oQDoU/JltKPeTuVG6+aTPtJ0UgPwUpeRxD5ScCeXoD
NPsJe8fP0cw/gps02HPCRy3WnoCCts6mBn7AzooGKMUPybkcUgHuJandogjNXJZNZCLGk4YLMEaK
tz7ka4AUBbAfMYRrnCD6IZPyNQ9Z86UakLfXWKTfYcHjgXuy1vF/zPkeL60WLDgVqvldvmZ4ueJ+
cAS+i6QbTtOpZkntYFRYUwleopJI9dCBdUBmDaDF67EbbGITRXugw3gB8PIWYp3VvTcW/gnFgtWS
7JoE+WJeReUND6zx6js91i9qQASuAGSMcudoo774wcshp9vp4jHMx2rRg5HvRIeh07KTrg6zjZqy
k/XSSc1NPgIQ3on6XLMwf/SBgr2rvWCpm1UEXMuqYiJ9dPomf0TkFfDGQt6RY5inF6CkvBtqVUn1
1otymCaBXh1oVdMI96GaM1cbWjyIuj0109EZV8AC2VtqNl6B9CAC3BtqDnFQYzdWeStLXRRcofEe
2Q1rSb3IxGuHMge9BfV6rI3PTYMVKvXqvVndIGRwS51YusaLwhn0XaZp1gi2ZV6hIKM6NFgcIJSU
8eCM31ZwpjOtK76AL7vbmUbujAuzDFoE4AcwwRsZNoYZlJnVGR1CqAIcghiHufk3v3kYjSAXGjY3
/9+nmi/5x1R/fIL5Gn/4UYdbd3LfGvdBBJFlDSoh+YJO5wOIP5xVbhX9AkIJ6XHucGNQ0pd59msI
teduT804N+nszwukDTKShguWw/95mqj8+GB0Ffokk3G+KhlZVdr5gtnG7Shj7N3Uh5iHUHNyoVMa
UhTJM5Q3y71mxfm1gTSkg1TQSSjGTjoUgwMUiBYUy8G03m0dnSV8o0HU6DyoOwDYaFlvKslRK/Ex
lkbkCdByvWueZ/uoo3Z7TPEkoqvOHQPodTrW8YvwIqzMZdSyNS9ifzld8WNiRKlQuA0O746unUqB
XXJpJKtpKhocyZfU7aKbaapUGsU6irVycvE1/2KBhGgLhgl5YFKXh+nMTdv3s7/YyKX3bDfFjY1x
dBAfZ7ONqWnmWaljtpVgCV0mNu540Lv5d0XrgpsqApM6NQOH+3fShIR2x82bSHmUkFfbRY3TLqmz
tD3/Lke8JSs7/TwN6iSUAlHEg8gXIKJC1uLGs6wLaFLKt2J0LhrTizdbupfIxYmAxQuS+uTGKbiZ
fD3Yu1X/SIB0gqGHCouOSMBkn03kQfasHG9QZb7QB2wIUie5gkDPvk3ixL3ggbSmFh20EWzOqdW8
tUPIkelrgMgr/LJeeiwAi4GbhccqtdV+vmQvzccZT4x3G521qc1eomhIF3qeuS9Tb7jVDf+eS8lv
Hcfht+C9Zqe6GY9kgjgEv20AxL8J8CyDal4fLsmtbW8jkDFdyYsOTVXvuJV3Z2r1ccJvK5E/564A
k4aamUx9Dc4Kppnhfra1uVUtvUTnW3KhjlRmKLrIUcRDNpozKiEnGjY2X81XDV1pbXkPBup5vtBK
zb1r9MBrGR4+cJKP3tFmzS0Noz8JuIgSSqXFp9mNEjS8yfQR5j+BY0fZgf3rMptEUF17341O8yeT
bhAvDNAkoiYVXxj51qwKFprG3E9/VWkGgJGaoKsiFzr4IzhAaqM2pr+KJnVbH6J7WSaX82X1Rng7
rQRuff5L26rVDrrXfZm/OARIwfsv0/386Xrh+Dd5+EJzTf9Dvy9U1HW4mZpjYR/AsNGpYppu75oQ
SdDyrP+W1M2DmWb8IYFk48HVdSB0lR16dpaWN5cR63CAP71604DKaO9lhf0oQXRHTjozjWXD9Ooc
W4620pw8W0gI8N23vfHUNYM4d6rFCn/cACsC5uTSN+4r1ldXD6RXjceNezK1Bqi9wiyMj2Tr27DY
ZXGuL6cBjhne98YmkNIAEycgelhXt8meJgcnLj8gKmIsqEkDfPxYNGb0t2RqR4QS076ttjQ5qk2y
U2KJH9RJH1eLjSNSuOHNdPXG6oA2i9maJvNc3l10u7iQPx38JPmWc9c4UavH8nAbuGYLOhH8QaPW
h7dAqqyok0w5JDIXdhX0B2rysbB2boxgHbnQR+hQGaeP92TQXGi8+OWo7+gDgNZDP4Syx1YSe6ou
ftZjq70dbVdei7F7Czrf/wJp92ENRcBhF/ZoRlJbgXQLGM3E909FlUGBDxXUX8BTaIMSN2uORRsD
umbeTuYWCnyyLMEXghjN8n3HDQq13YTTm7H5HKmPYyuKxSegnpXUEBM3rDsNH7sIg2fKX4e6eJW1
zB8KJNl2sobED6K0/oNyoNQ21oCvdv1VQ5DzNXEAgOSd/ZNb6U2TDuaLTJoBeqCmuGVW3G690uwP
Qck44hRcB2ug3T/wAcq4AgKd39VwaJTaP2MMdzMEg/ETDTaBleKnkeooSVB15LGngdnC4Cg+S6P+
CRoV4HKGfXbrVPV56rtIIyKgNrkx1N6TG6oj3mcblNs8W5x8D4joAJLHA2i+Ud6hLbLhLXMjoEt9
8xmywyVAiUa2q/uGP5WtfXILI3pFPU+6LACPvkjX1M+5MSC1Zg3x68fILoUYBY3MWQjYtmXpKy1J
kCAKRfpEZyJkfDrr/mL7m1+oGzqem0X6Kc+mMWs4ghls9ymrN+XYnOFec0a2p/Ta1OsiS7Z2tBJl
Jh85OnKmWdKy3pG9T9KFGJHYvRRtUWwZ6AeezayY+KxY6hlrbnnVHigkiPOm+cRnhbU07EkDAm3T
156Uv4c4GarUAFNwhhw8ymbRmWuFnV9GzAcPdhnx/6bdLRO5CGIZHH0O2RFAZXh+yUYHCRejW1EH
8oT5JYaGoLVKxn4FDFVwnN2CwYk2Q5i6y95GNWcHoMZRZm37EHWmWIOlrN9MzRFEbDar8JFMt32Q
nTGCwDU9UScdOheEYSjquqUWzdZz43022+jeZwstLdy0UjSIeHkmXxBnFuSHTp1nVBdq1Xpa7xI/
q5bUpAOCvCDmDOuLXfoAbCqPGgRiS1tJiZDtL3NMHmrA73P87SpWCe3XogX3ZDTYxb3GjSNxMwRQ
J91x1Fqte3VTQKMvVrHo7qaEaPe93Y1HHeKvazwc3WNUh9Gy8Ub7VPPcetJBlz7R1kmRH8BCWaxC
oOa+kFuQlvbJ0MOtZ+YtiurZK90xdQ3hihIxi9tG15tjE7beSg95/Cqzc15a/teWg3Z1bMb4oGep
uFcDqb/iOTR0TMCFrJizPU8xD6tN9hYi4BNFTfeKbGm3bG0/unLPMCDmOoJl1MpHiCjzd18HiiwS
coxiZSB52oKhF9wftr7q6czCVrUT0kO4AGdTrzqzom9O00PF3UOZkDqAFFOG2xqA3q3T2EjKSjyJ
GiwjwO/vjlsfz5nb0kVqXfGlTf+MqBlWNUPQlf6XadQmt1CWUxpcV8fXna8puHYhpth9NcdeX0qe
dNDSC7tdw1ptpyPTedOhJHyJvNz4Uvb9iTi0fQH2zjjvvuplCjlI1F9oXZI9CJTeo3QbZ2FVQDYU
j+QHLZHvtrmXzoSu1+tOVGAGsvGgRIlGdqCPHLA0PbGy+jZ9YvWnsAJkX+SRRXIHxYLk0c+KU55r
/kMCwqcDnijqLuyGr8qe6nhbmFFkH5gLqpTf7SMSGYvcqMsdHn/9GQv+/jw6rIM+tJ1vuVnEi1Lv
IUJAPW4Uj4umdKJt3g3QNdOgg+D5KqilmrPN5emwA7atum3VoQaxPrIXsFGTOmZbXrv1pgzMdkko
N8K7YQ9869os2BO+bbZrbjJudWCHFynRtM7KVr5V3SK3Vq+FxNMj1AzzRnBHW8fqLGTD+xnZ/tYL
YCnoc4CV3Cb49Rw8pA429egWj1Ul3ixEGd/ist4gENd9NbKAr4CfGi7S8xDZM/J6I1KXLU0xaovA
y4yTR4wIFCimtoOIHNY54YFMdHBVFJnOkKaAlmsxQogW4NVN4kpUK6uCOwJxkQ0EANC/sdgZgZz8
4qvHr5Dmizk2+i6xHTySC63ne1vX8JYoOTTQ2zq0IaZjJG8B7grPZM63wo+SleE42cXnuneMxrxe
91JI1HqjXhxqnm92nf0c8rZ58KK42QZBnu3DzIFSmpqMPEYLiutx7XxDaD9ZBe4oVq7uDTtQCBJG
nQ6+EOU6cB1zTc0OxXt37N3BtpwtyzLAxYfmfhQBSvt5nO2R00CBIRQebqEM8m4r3bMWJHsRsfXf
NCsCC69a1TmqVLwrIn0FyGKn3SO6hm+hi8NiRbX/HKmrHXK9Jl5hUHkCkWJ1GyEYM9moSR1Atzc7
a6m5IEBo7dZ8RBl4e7DNQnFTewgfVpCGmJsMBIr4Xq1zYoVASHvMX3LFMA6p1idWV+G96zTpqR14
sCRGb/bLLnMrPeWWkmdCBH4NLt8UooTFAret8Qq+DQnMv5leXckGcL3gH5E6cXuvexUIh9Sjdoje
fdsIjMaWKaO7yAB5tQyQyMLecPxq61Dm6eXwDLmYdzsBMcCROdnJfxRJsA61ETUGTcN3dhdHGyQ5
kNfzRjwXkSsHuw2KQnia7gyeNV/II2pie5tAnG+BxVa2nKjnG03vt39tE/E88mWoknE8f2cyUMNF
rIb6GX2lsvrcpF5E/Ls9ff9l3P1L7x9jZ+dWTVV6mtyO4XjoBiRdIYVeHntEADaiMqx7AUgYZI7F
+JYHN0XfBT+ssfxpOZ73KFMDO8uwD05AgVfTGJkV2loMqFSi+00f7GqbaFGO2JNaA0m14OnUIfVH
a6nr3+aa6bmuugCZxD4rIe5jo/K6Y1kNgeJBvldiz37QZMDavM0ebb3W8TvtKnDTZNYmdQAujnlZ
nFEEL9aAPZVPlWt8p9JGjX3HY4u/zWP0eIxWWuC8SIZ/JlWtAWFcbuamX/flBvLI0SZ1w/DkDCi9
cvpnQr/neQtpuigYLp7tdSdTYiMTl4HxreaTg9Xf672xQLagBEIEt0SOFSbCwnZxIhmaTDUd1aRe
q0VtJ/Vir2g+Uu/fxnIWIXORCRCoauKCZQLWlRCgNcveO5ZSx1JT2buKgTBgaF5K6eXWT8ld7w56
tCsw3IbZbRSqAgYZn8DU7djfBWqIV6DVsG+0Aqp/g+byxzDNqzWUpMYzSr7SAys4245Fbl2tpHCW
rcOil9YUd1ma2z9R2A98oy/fovLXcDeSgG+03ASRP94V4EfwEYrxs5PTtAHQA/0T3f5kN23Btm5R
TepD/mBmV9R2H4WAMNIsSJQVUbN1ZAQy3BGCRHOHUdgQ/NCuYLABE1UB1D6CK4vSibsjNZshf29S
6SHeDp97h9+b1JvoKA/7b8fmIzA6pchWoLY9ObUr9r5aYAGNCEU2r8yiM7XpoFyCfBT7hLvxycDi
k/gMEtn9CJw8urKut+/0kV+IDMESnbUFbDTZkNeQjT9QpRdesbadvMhsDha8+hReauX6MRf4KyYv
URdsI73aWiNCCYBwX+nPsQVuONzXwa2IavBx4+F/Ro0MclBBGyHo0lnnEVBxiCPW1l2T180yN0T/
JfGtb63v8h9m2WC4ykM5aYmtks7fmA+h1T50dAiyhbinwxrcKN2ANElrxOfA0L6lWmBPC8qWG9kp
T6JvtEyjDYKHKteFZ7X8QIs138ZvEMXwxZrYvIjXS/ZBetYqvCoU8xfZm16itEPZ7c5bzq5kh0xn
iheDXy5A2DtuUTSTPbuQFxeGF71mAcqgXXCxXZI06i4eCqgBNWii1wTSAI4O7g3TjYPt7yO5EY9X
kVnPAiubMyiYxBmrXnHGDiTZOb325FlxfLSSeBOaWXmfpkl7ZdwFoKWDMmiPmMuyCnR9R71a6zSn
MPS+Tr36wN5qFH8csTjCroXZGiQvESEjXzqAuG7jdEK7oVZc+mz1z3/8+//5z+/9f4Q/8itgpGEu
/iFkds1j0dT/9U+m//MfxWTev/3XP23fszzHscFh4fhgH2HMQ//3b3dIgsPb+LeoAd8Y1IjMe7vO
6/vGXEGAIHtLRBCiNi0sEbr17Z3lK1YFVNLfNXxAGa6U7htS50ifi++ttpr2sWEX8SMqVracVlid
47Q7QM2c9MLGKNt6xCsHuVR7EQ1lvJ1UBnnc/NZGHfElAhBmXmYk3ElWyMZkEAgBMxEdQh58tpFz
maUrHb/xA+SJgZ5VB0dk/dlShz5pqk2Ohx4YmX71ppX8AjL9bOe0OlbsTsYq4JG8dnKhseRME0BN
QV/8z1+9bf7rV8+YzfDLchzkoJn9+1cPerxc62qX3TddPOyQBA6BmjLGdWZr5UvFkTRRy4luRB10
6dnVlTwYap5Qqq0DJvZ3r0oE2iGLvE/zdLqi2bB6CbFi7eA4dfSSxpW5SizenV1IYh7LAjwZA3JT
TyNIn/H1sjflCv5pYLyVqx5AaSRM/y9jX7Yct811+0SsAsAJuO1mz4OklmRZvmHZScx5nvn0/8Km
klacnHwnlWIRI+lWNwnsvYbpTD8zXk8PXRibR8sSeOaC0uD+j++lMn/9cCyGqC8+HQvQEMd27L9/
OINMKgnofP68LNKd0gYvv7C+IENRPMFRtn8CVf+VHodRkxtbeuRRUfcCXCt/mkp4FYtQfUcMuNs4
dpZDNQ0PpjBvYNZg2+1X0dUXV68R8VK85TEr3myjhGVQOaDrVFinxn0MjaJ+BNB+i4S9/VxoNf0K
2raQO0j8E9VBMizZtSX0H6mVBtTRuLW1Lj+iZnCtrSMLvD0zWyM4FR9mN4dqv5+D8jj60Mwwh6Re
Nz5YhGH7DO96+/mXvhZ/bBxxkHDu+GVpTw5zorPVUTeS/dzcB2AnDQh6YPnLztyK/qgHlb20+oBI
YVnbMQTAUMgip1/1oB4eM1XmL6Lj9dbgc7GhVho9DOkyuoB478MSb7RKwTbCapNP4vJ96+qnMm+3
1FAJFv6Pb4Sl/vaNsBmTHP/bcMx2QUN2Tf1z+vSkwpNFTJCSCZ5tvKJgH8fG68Ahr0w8w6j6wlUj
vtMizDL68RzY/ng1QoUlmlHDCjJOLuQqu7jEknnsYg9Lp7Uqy3LVare3CCBAeO9UMcxlkupEg6iB
iv/PumWygCX+rmkkUDaTKdO9O8z8xCzJT3RmjYlZrfJoAtoKiSK2t2R8uDf/o89SYdXd7n88e/7+
2NcfJgSgHIs5UgkI0Snn7x9mEtaMpxnzb+7YTEjFZmrFwV94FJGhAPrO+KZPVf5eMHtDa13qUdch
WHqDNUDhFsKzSCOWEtzjvtw3yDPo52ytn66fDiAZXfoOXm7oQNXw+EDQiYcIpwVzvq4TDnlXwbIn
rpJoRcEWamCZ8dGA7EyEKAFk3Q2ry9dxWULLxlfpkwOcy39/Ksr9x1fMtFxmu1xAcpdZ5i+fClZU
VpC3qXNjsMu9mNowA9ImCSBs2uWWNFEDJ469sXyKnDn1PkkvFzA0ILlkqoN+HoixElLyJK3suxNw
cKPTek0dG9Dizpo1QQELG/IcsEIOTrZGDMbBzu1K9+3eq3GATnMZrBsHHRoq/RiiGJER7KnY6bpB
gqEUTuY/6qhfqUNNS2fdj+qmRmKpbRnvtZb3XrnBbD3jMQxfERHEUOpyqgO1RBU8tvwaNlzU+qm3
spoGBrmWOoed0F+B6Ru+TuU2Fs28z20AVXQ9K0YHzwgEFaGagh0/BPslwPi2XPWNGp+FJpCUICIj
dYudki7ptmGCg1LaIiwHi7AwyCHvPHD/AHPv8tq1EWTm59Y/ycz9muZde6OqAq8uL0UOY0tFauAp
KFSMf//v74iw//HTUfDbUBzmAsq2sAvX7Z+eQ5NieN1NZnULQ66jzvlb3NTRj3wA6NAfHfaIzE8E
eB4AwNDXC3+UUMRAft9/L5FW2sI3FSoZrhO9/H2kqnuGDcx0VpkRgeMKLRZniGvEpCBXS0UZzZuw
7ObnPnShKhLk20g74pWFUVwgEwuoqS5ih9HupatVbnQxqyE+Wkl73FMRRKOPKakIK+RNBKjZRpr4
lhMjKPJFs4lmp/1EvQZbHCujul6IQwhUzYfUAtVtoV7bGYQk4ATGF+o13OaKB9+0P1Gvy2BsNt2Q
dcsl6DoTiDnAfYvEfRfC7Z4coYKHpAf/dQSJ593sBJzCGcvOQCi4LzyoDn5Y8neoirRbPFP9HXWL
Y+ifl8h1Da0E3qnHDoLqHav9fp/WDGZEgPVwmrbsigCh+PLcdNYM3CisG6eqD1+guW4Bn4NoXe02
h6lBRgC0AncN9Yvodyyf8lU2V/5r0s/C840xfciBDd13RS8ONJPdIgN4n2lgWXBT5QhyMnyyen9c
C5jGITgNbrLUB6q363baNLbZrbkzf9RRA/UbMcpkzFzmkNEOJlbNgwwQQcmtLvsGAfgjOUO2cXuy
x1m9A8TorGN3CsGfgH2q29Z8P0YI2HNhmrgDmX2TUXNs/PwVZIbkgeFx+DRhYwTPCxhc20X/gjxX
ADu7oHgpsrmBTUDZ76joVGl3aHoAx6kIE2bzsWnYNu7M4gkRdu4VLHVvoirSB1a5Oz6N7o2qxshv
PV/489bUdcKqGjh3LN39Ic2voswPFKyFaRDUDVPnQAGjkDJkuq4dXWCjewZCOBZLEtJt70bOn6La
RlCvaA6mX1c/e5F8N+NZgvPa+Gts063HipvNzkobA3igGXINYHFuy6grbv82T5ocxqysdghY9Juq
hyVeHpW3UrNRAIOES7ImouRGAdPGJs3xk0IdHWwYB1BfZ8ZTSkYVcvLj9FUWhTdPxfQaJyBoyMrh
yLVgx47VrQWCRoEXqRY3tNPSA7FoPA51WyMDN/RDcmniolo3nKkn6JOGO1OWERxniumcCETnAUl0
nx2BRIFThPIHOFWbNAusn0GnTn2LjAwNBxxAPVlBGO0AaJq3//0kNH99W2LVYDGT4cXgcM7xTPn7
gxBhqKoVo9HDMJ4jxDr4SC8RZQByU48q7PgeUmGIiFBdD++osO1f5tapYHgDlXzHLflT3OdYDwxV
9luBbyXAZdbbvQcw/AES1X60d7XECumsdBBZxf6nVxsSVem0gS2dwcIRxrjroGmyZR1hAn287qwp
uXZhKx6pgSED8vjfHwP/dV2qPwabYd2g/3Mc2mF/eh+44wict2Td9QPT7irNJMVPnsH5GCJeCAOY
YoZe5v1HnwamZ41m9evDgEaUKUD+9OsPS+jZIVMWr//7li3+yzrH5ZJLib+cxMPD+sfOE0xTDqPB
KL4uC/rZd2sooQfRN8SEUx2Uh9pOsquUz3Z/VtM7vuaAUv2zOoBu41LNzC76BquNe+8mbl3Pjqoc
Gk0bCnNmropehQ0tlyLdTGED4WCkPLw84eHNCKqPMxghWN7QgeaRB9zyJn1275fDIu9/bMdp/3CP
hNh4p2MbbGFjYTrKYij//es8TPMY1bOd7CcfVC97bcKUpZ9hte1ioYkAknsb5gGGuppwMnTJI0Bv
9Zd7D9+wZuSHxLgaAh+ujQJUhmgcYeUUQmA6xTsHLNAifLZZVh0H3UpFOgRIBE/OGJxDi8Gr6q/x
+WAn4Alz/oMNp//+DggdXfj7Pxc/XulCJcQSrgtO1t//uaBaZBMyWcF+4XCZ5XqJyCC2ry4iyJG4
hIZKrQ/JHDTQAUd9P+XgtEGgepU4UHEMuh7CfMxF2DoQ5m6ClnOI/QKou5/K93bihMn6f3yb8Ucy
dTTg0z/GZgL/EqVMgQiPJeWvUSwGV9/CjcJml3aJdexgF74GUggItsEOvkaZggQegOfSrcGUtMZo
RfVAALlbaDEiAR3l4VfFihRmR7Zz5cg5vGbIi1K3vLDzUxAi7ELFwoYsdRMPDKKOEVbLY1sekTH7
AbBV/DMrr1g04o2UByYyUr5811LDa0QGu5vlp+02Y1V1btPePSKJPOza2pofwc0OPDzKxZuep2/9
6Oc8f8wjDCg9OkgmluWVByFeIFCQ7K8A2l9kkBRHgV831+GhDgpUQXeZjdcauhtX6kXVVJy6at6D
/fyd6qmKGukw9ZXvcSz718sVqLLRUzZ87Fddngc7qvt0Mem2u26Km9OnuqzPs3PLKs8eKvhN0hC6
lA3y106kdfa5jvoYdl1oD7QeAYt/3jWsqLEnlEztsNKqDgGDCmIK5hhcHDn4mTLNPbD9hH2OS4Fw
fcJ9yOR1Rn+iciGLYN0GPMLqdtqkfuPAVW1OpjUElPFGcdrs2e1C9zJb/oNjhSjpqi71+appmQ2v
EDtD/iawToaV/bz3GGz2EyLYLh7tVoL1IkYiEeceWhc2yzSH0hNBOB2iBZ19oR5WWiV7xMYRgNaN
VGcm1gahq/BxuVKmpm02TbO3zBFhxRvP8YNb76ImgVKcHicamW+44u5mmaHwqycT/pb3SV0+Rx6I
nuWOZrXm0r9GaXCUNrOLNeiAcKQo/WmfsuU6beBbZ1i3vFF3mmdEWn/VQkjzSEU/lJZm7QDXqW+B
DlUAPY3UEWcaFcjA2Ncl/iZ0V1RnCtARkOu+Uv/IiiDO4fPQo89mGv1vZtFEZwltODxj+q0ILesG
oUfrZs6QwoKfhNq0jh3m69FIVnBsyZ6oCzAGJihscCONhCg2IrbaneqhJtyk39MhTbfjbEUHyxDl
l3T2sQBx0+9AQDae0xbiBNfR8Wb0/Q9e+cl34KKwlMhbfpWBSh6wOnVW1JA748++co2nyC+S89y0
qUcXQGT8JDWcseinK6T6IGM/4k9BF0n9l6JUJtRXx3SXloPaNZZRfoX19npitb8VaQNqqUIax2hP
Q1wh99AhGLjG0yU+8MRl4FjjI0Pkka3KMWLV2sdDzOdB/kSt3Il6z8HOf0fF0FDAM8F4dZmqxne4
QozmKlXHnmGIEW19gUAeFau8Zg+gNO6Xvu0IfjasAoqt35i/0Wxu6Ro7mOzaa+zC+bMwRuuWmSdq
W2pyMCEyIN6WW5VGmx+xZ4HVir5zM8X+CiIioA01eGkiHvtxzzomGiNZt6P76ApmnU0r/7jnwZEP
gBPnyz3rr8MW2gbFhq6a2kCwz66LTLq+gD7QfSPePCz39V/3TIPGxvjHPQdJDcF+5N0e2nzcDkZi
77paHUrk5sBB60oAO4weSws6ndKuBmwVOZEycu29ohZpFGAr5ils3ZaeLUgdsS0DuLZpXIieYwCi
eutH8i0xQxhJUx2DvGh4ptOltuwFWwFq5+dG4oURXgBm8hw3FfgcNVTesARJn8G7TJ+rDI6Ug3qi
DgANmBsGKtWGiiVLxA2DqSMNgQOY9IZwyLdU10gki7toDSvU6VD06fpjGOZtwha4nK6C7rbo02cW
2O3DxJ3dvUdWTR3+mV2xp7m6uVUXfCJ5v67K8kT9aGgdjLBjY2NzoLp8ZMN5suL3uZq7gzSr1ENk
N95Z7WgfWZJnl2CssVIfPT8vDzIpYG/F8myVhuX0Rzhv09xtfk7p/Bt20OKLLJBciGs/ByYcwndz
Y2FjKdrgafShI5P3IvsmuESuGIMAmMVOpxXfY9uEEH87Zze68jgV9jGOR+cAacBdKR3IC4nZPbVx
+Ic5iAppUgPilo60LxHeGlurDDjYdLDMnpJKrZkPzIPRbCoLwhwpUBbfZcCukNDW6U9EbeSIDzkG
UCCMRPG70QW/VXB2/eqMLFlbw+Q/N9Cn9GDDwED7mD+uDRZ/efzlulEXyCfwIUCbC8PhC1DCIDhz
IAr+dj1YdIPPVzTlVk0lFMyhfr6toQHi+SksdPKeY8E99fw7iHkrvxfNu2pAtQ+hGrdniGV8UZZz
rDI9a634Ws4wOjLHnj/kUYJcDo1ELNIPq+nZV7w8ujCT3tCALN/NIpbfQC1JYZAzNAfA9OXLrJxH
ap+dGDFdXg3XsER4HuxG+J3rK2UqgNCX5b7gZ9ceRhYm20rU/je/3i4DTdlvRDcXR84Q4YLJ39fl
RoCaXRk5PrgEG4KLQP5mXegJAVw6FlGXf5llOO0FqODbrO2696ScVtTBMMHPg3dfdoL4UnVTEuZT
dKnGBnm7warhMQAG4uxAAdOjBsNutgpPzbdOmtZOQqp0Fyaj8VZY+Mvra0LirvLmUKZI4QLxA4/k
avm4Chirr4B3CW6OAYcaX5sI04g6BuIHgaT3dnaC3TiX9R4uJNOXuYDPiv6gkwy6ChDAzC7ObChA
8GKxmvFKekWy6rWa4OARAU+wL4IEtmFL4hvZbxvaCYhnOUhdaiEYauCB+2yMMOfUb9PaiO1bqQ8y
xdquMmNjQ6/PSPVokL+FztgsL9Qyi+ZdAd2fNQ2iXj3QuxOWkxcqOWOn4Lox4DVcFGKHZS4/gkG1
coGKeU0tw3hKgvLE/T54G90CHw7Inksssq45YE4sGzfU6mRB6hlI3R0o+Agk6c+0lOxKJT2jAIri
NdczQp4OwuqIX9oVrvsnWTwN4TcJUsgZ2FN57uweq9O+GsV+cLsHoRvAdQOJ7FOzMZZ7PPSdw1zG
8LADLkuefVv8eTqFDlx25vH3gH8brABi312fIQimzGQdumG7lnhH7iqTWckadow70Uvz2oBvcptr
Fl7MjD18dM4NJPzGLvOWskC8EAzNqoXTjZ6syeFDyuKnNFLpDalxBPxD9UfnpGgTncw2om3wNaML
NVbxW1e2fAMkOtsA72xCicuJ39LAcDaZoQoY26BYDZBk98OkPFNxNMUeGDSsogrffs7nclNMefIW
hDUyGdrUCwvp5A1uCXJXM/+jNU7HxINi03Sg1p65360irB9oqBFsZpOBsZBW5SOCL690nSy3qiPd
VKbnB2X832+KWjNEH+mmDCh8YrGQVDt/mtmZUJ4L3lMXcyTAVz52MotYAHVZZAQ+IUMDw0eAXXdy
SUzgPtHSieaMdCc7y2avaoMNtvRrwJLiZ+BA5lcTaPekBTuYSmwosESDGjuVJDcP5sySpZSW09kM
iuGR2vxWPUCvSz5QSQTsuYK05FICqvKtG11+pbY8yH7w0I4W1XAGh3nkRqzhslyC1ekKvw3/TNrg
EFitV7maAAjRN+d3BTQLeCpP1JrjPb/imYU8DbXC/x2/qRRI2y5gr46r0nXGLq1TJwekxoqX2XHj
XWIw7lExSFl7kbX/1WVOhG8xfEqDCWpj1MhaXKowG3XMG6N4GZO+2OYxQvTUOvhmdm4mPNGWsS10
UmT6Ql2zHFLlCNRj4a4vGnZDv4HjQ4rsOyZSUGA4Av2f1kNzTU1YC6RJxj3k15urXcHnF6AcnMYh
MBYTHBu2S2UVKjRVDX+Ms946IPQwwRJOz8EABMnM7Gs9hIdxBkYd4oj5M1dDdq2i8MoMbhQAi87Y
sHETdkK61Y6a9uRPQJz5WVU8Ux2Mrr7ZmQAQS1dFaoBpvN4ITTTBxMFaEEWDpy/GjxzQKT+EuSMV
aYQot2HSsxvV8BBrvclOky21hVMyPCIMsnSnHsMIw+uuRCSJihJhTwj397fZHb9BKqc9U3VrANaI
L2h/pGLQVBaYRqALUJEOQy1ezDZNL3QlNYNeEeHtBcoSbpQOzPbgveHhi5I+DtbINibr+g2eNNU2
bwvXo4F9wY3b8Mfyr20qNXsTyOaA5WGWOTbFQ5LGOxFO+TN1t3MkZgWbxcfty8DCHsh+Uwn8ptbg
i4KPH6zh7ARlb9c0HxNXI7MNebxX0Vkyulsg+cYLlZYqGG4gbTiOOxBqP4ZD598EdHzq11A6OITl
6G5SCzyHCSjYxz6W2XLwG6kNF/yj6grIzGQN5O7GMf/oZ6pu2HYujP1UWEbekAT8gnx2ewESMPOS
MQ1/8w8UZr63M6v/z3Yaj1dzhs1fWmyR5XK9CimiU9eCm0/u6Pciiejci6AOQX5GdwZNEZ2x/H69
t9LYBrBMr1ZsPEhksB4ak/+klLAjQ0i01bWzo5QwVm2XCUYEtxarUOrlx+7rNECvOMgGtV08lAR/
7buofVKWqp5SM/1CSJgyDuTWLUu17fDqREp2NTmgVYJkXOzuOlupUWfnENuWJInCEiigP7uQxlYy
hpUHKZxxMw1FMq1clT9C9zA+EEBqqSOYlDO2jbeYu8HzGwCRcoQCusMkPjQIKYezBchuDuIMdP/M
V2qFxRgMjuHrkCZDsB0DxOlKY4CaJhcFu4SJ2nBkxx5NfZigfvEYZOWPSdTJkUpULzvxMZTq6MAc
Y/QmbNoebBNaxxHEqU+T2/QvdtI1m7YKm+2gi5bB3YMTB9GaWgsrVg9VbR2pkarKvveUyfgTleCX
A3neKStO8GD/PBvj2yionSc4Zbc3I7l0Ih+euLY/HzKk0JXfshW1UZ0TGLCxigYEhHR/qlPJpa07
ce7j7Hof6EwjW1Hxl4FmbiMtjkHggw0IU8wfV6IBcZb7+0JImV5zrBMgusARwgrcvWHk4pT7g/OP
M6zwt9z1gf5qET1CJA1RCs1CADxgqHr7TKVuNOwTjDG+U4kOgPxP6xhO5zszGyDU3cvg1iOeqgfT
NH7UGvrXHXl9k0B1W8/YhrZ9HgYjvDkhQFJpDg/I+Yugf1IMWWvPCh0JCVR8fHSI6/qUmqZxodI0
gEc7DvwLlWp36M91IeddiszZOQpCOErqQ/LXmR2pbtcm1Tv1SHn10YOKU5qubauMYUtotZCgBQlo
hmXtSkEt+zpUqXpguiHTDYUFMCsEYUHTLwb1ALLxxwiwXX/OpQBdx04PvYYomHy2niyoX86iuWUa
puDi0b5vSoRRqAPVDVoMyAAWdhnUFIb15Kpt7l4ce1w7iYgAls6tKx0GNcKGDR662x6GStjQoyGU
Gug86RYL/MXRREiN+lErwIUvPVzZ9qSslSsHliiOPJGwluLQ2F9RA5V1q+EHvwHzCf59CC+hXA3i
+X4WGFPolbrOCNBqJepz673fWNhnmN38CIehekdwFukQ/PmvyLuKW4VsJNXX8KBH2Kwp92yMqvcQ
26RsLJ0vfYcFDyQ4seXW9ffhOVxqTjWg2Y+tgGLNDB+nN2wkIICuz2pdR2dUR63Ub+jr8NdWqYaP
sUXt12s1hGJnzCZIcm0IkSQo8R8BQNlQ1b2ezgqnDS6dtJqdspP5xUr9iwGTjt/1CSCTA53AFH6p
cWs4+S5W5D7+El3chUej5o+pjz1ERH85Om3UDLMeOQ0IkOBv6ugDNZizCI/qzxES/9LrQgVyYdwC
jIc5e6IY290gK/6CP6WxG9Ig96iYNkAa2wjbrKjYjAm2aVgpBHUkurVpiO0wxDGwQxiqgHBcVfjl
nYzW5C80cR1XCKzqYuhgYpUj1u4jwgud4Ek+QmBsU4ZivCpNDkpGWIQyO/B6sJ6QyvZby3yDYhgk
DZOsXHOVWm+GkyNaa+QVeG6V+VaXzftkm+ljgPjny78MMvjEvLwQziWHrbZhxAnWSl4QAHWJX4wX
0ckwe3hjOXvHdOxtZoh8NwHjjfg4Xr5UNBsLOyv98qViCz/V9ZyF1dM0pdZRpMpYQwZq+sogmrTu
Ozs7I+TSvwGTllvwTKBeYWkZoJup8auSEO2F4FN2NnuDetHgf+tlGuCC5NwJEQ1J+jfLuNAMZdt9
XJaKv1wWvZp0KLaVMXAP+cPsej/EJvTgSna512Qc7/EVMFnrurbLMzXAXSS/gvzenRmEfb/mGX7L
eM+8wiXM2WdTZW8TZD6/9nXjpRqzFLswMQjKVp5jKME+jD0szxcwE0b6dZy8plX7MZL72TKSOqR/
jaxEZi4jCe0Ei8mnqWj3Ebwqvjf5boRg1c8aTpSrquydVxsqHZuiH6JLXRnJqTZGsVW2Uzwj0oLc
lttbv3Vzt6JRSTG9d+EcvbUIxntAlYXX0EJqlduI34EEm9zixg/XQZZWP6JBQuUBmbPExxvVKJuv
c6QqaLY04QPkIvuDrIt3LPozrxotxKJgvAS9p0l+w4ITmNou+qmNThKw3t7zjLtrv7CjR976Yi9l
4uwLkyNJBPw9bHqH8d1yCtjY4N3KDf+9wwuh47a6+hUvXnpQCNYlPEL2XBXFC0OqCnRPNa9LKyxf
hmlgDy3cEvG7K16ohz3KfTBP6SNVObVq1rGU4YH6z0Fv76qMpx61IojfXiGP9kSXoioZjh6sdron
KrWhqcA3go8JzR1FtbF14KkMaVjcjBOYBUCw5TfqOxZZfc0iG4zvyDBhphNlLwhdXfs0L76ZETDS
FiR9jrWUwNbOIHU0vPg2+RPUPDsLXwp4eXwt2Q/qbnBgk0aJhT0VocvgFu3wXphdtYezXrOlaviY
eq0VZ+BSZOJQiLDa0KS9YR8L/BhfnLwFJc+0DsCQJbeksODbYwHc3bg9/KmK3sersMK7GtHkW9kC
ZRROPUhe+ZCsnaDu9lDxMpAg1eX/z8HLVPpq/zoBD+ACGrcF1Fe0YkMLZj/0LF5jDjGyjpf2iupz
Ps5eGQzm0q3Ox0/dWpl+7uZgsXRgWCdfpogswZFE/D1KWrVqXA6/hHa23hicd3PoQX9hTIUPjlOF
q1k/RLE+6HcK3IwNFZ3KRh4egYIzFX3ztQ+c9kto1tZ1zIIEaUxM1js2yMQdJA7jfuUg5/8b2Owe
EzmCEwA2nWKu1DfLhJscrBPZDWIt/XZMWuPkq6o7gdwtt2ZUGk/xBMG3EBzvb3bfXQWNnxPIQA1R
/XuZw6JidNsBCq3wHi59lV/dcuoOkLGe9rHftA/ZZEBVGFYkX5Ag+iOL+/BnwPa2MHEfFRevMpUj
3Gjw2zM0ySyOK74DM6A7tuEMt9Y+tzcRtD9fmH5QYPc+/jCcBlrWiInBL7LfJybz95NRB17bCPM1
j1q5LysEIag4AVK2T4wkXoowOTX3QjXJUhwC/EozWJ95rIit15SNyJabeY73K4qtHY8oOsXS2UW6
el/BSHFpdeqg3buICC1jw8LFOi8NYTWox5YOsifNxGH/qO8K9J4MtnFGv7RmNoiknWRQodStSpXR
PuDGtLSmyjd2Qc/Z0jqnsb9Dih1kDD1z7SIRAktwc2m1OZyebQHBcZoqjJi5Yy10VKmIdxvfzV0D
2QI9Nh+HeSdsH6Yp+rq8F+MO9m2gak3NoZFlu/en/BXeQ+O4AsuyudABf96Ps9h8cJt5PP/ag7qF
oLyukMhLd1RsSpgM56EN0yRtH5lZQl7U3AJnVPoPePmaLsRRnGhbBRA/pUrqR4egiH+4EZClVKJG
x4D+ZJcN21iPv3eNU8Si0hi5sHsdnbWCvYgclqb3uRs4s55kaB+byMcbj7r5MTi3FbRyPJqYZ3j4
rCKwxzOwrE/3i/kF7Ecqo3hMsCH/dH1QOBqIHOXxhvreL+aK5GDLpjzf67vAyI7Qrv5CV77PHeVC
rhEY48sc7rPvclBFtd0KHYwITiuhgkv2pFllf1anaWi3KyoLWGX8dWojlQb9FkgOmEbmMQAszssp
dW3L1FiFLfz4qOU/pmvTaCf8AKkFfclJz+MEHXZFVLYmQ0JiRIkNjyXWZtDBVQNXhyrAt5yKjp24
2DeFxYXZKvhSw8ON6vkozUNVMyxjAb76yhtQwZwGcGegnK3XDNEAqk8yNR7mcAQ5kCaHLQ9yJMAV
IgaCBS1HKoAOZRurc60PVGxbu9oyH0RxqhuqCklq5PjLFRPMQmQqdi+x27qXJG28TpnzCS9hC7Ex
3eD4br9B4AvvlSTHOps6UguPYNuoe4d67L2ezpTPP4ZRcRlbB/bRKqC5+qNKm900CeMMSEMqrexC
h8mKIFilD3RGdRESRh5w0PX6lwZIjYOAqMdS59jodxMri+Mv9dSDhiJN7m9rLJeXK/7bxWgsr9UP
BBB1ZA6h33Twpy3T9oiTPgDX9XEoyUAxBa3k4ARsU1Px3mcwA7Zmyhh2onHjlc3tCIbSdXBwyyzd
DWGQfon85IkoJXPjx/hatJ97KIDR/7uHb1StN80t5GEVFERV1yJ41Qb5WTB3Y5nw2r1XuWkMcYR7
+T6iFkm3N4vqAnpMdqb6pbM7MdfrMzja2V3XPkJrHswWC44dI2InCum+2t3DlqpYVZPdPi6VZd7s
AOjTQq6oK/ShqdNogz0282iapYG78I9JoKY9M23jpL2dRmNi6zT1u/W9Lpah6y7lgryb7k2cQ051
RSOp8lM7lZsGWhi/TPevHUd9B9RCB5rR4fKj7l7Erw4vduoj8wqOMNsEBDRPIeMyrspgKi8j3BiR
2SkqdqrATWFmiCK1dH4jOi9oa3Ar8VfeUqVTO9oUZDJjL6mhfWoOza2KGJ4lInIPUiUIlwx18iTk
V2qjGiBO472LyOP6XufY8PGIcrDpeGLXtxBYgVtxo+50SE2FZTuT7nINqrNCFkM0JGz2opDDnmcM
GJgsSy8IxqWXBrGPfQgViMov+IDvrsSRWqgPsJwt8Ng9dJx1b2oAd5Jvi96EZFiWimNhJ33z4mcw
/LUrWOEpGTxndjS+8wyY9drOWuShK5jSpQEAEnkzHacKpHosHINHCGnCoNEAAzPB1nk1ZNb0O4j2
a5BQhmCVdgOwRqYCZsmCoEAadS+GjyReb9aQ7nAhvc3SJD4Yet0F7lKxMcdpfCkbgMkjB8r6XCaH
ZSYYnSK44kPwscPPL83yqz9nEFFty5NpC+Rx3SktkR36s0xndGiipthbjQmxpyC4OH8dEFoD933E
Yy2LpNgx2bxT473+l77zWIUa2/avc9yHhonsj/Dk29Dc93o6u9fNpYzOEWSz9R38cqV7Hd1MMkN6
WcKF8K+uMreiXeXkENoK7OYCYVgY1buBuR1l1mzqeAZ+P3tSLoicRtHKlzIXjyXslx4YEqkvTcfn
1ey26akfMvUy+13jIe7i4jNAq9UMztbE8n8jdFFpL93ZAASHZor7msM3JvxOjTakgm4+fi5Yc5/r
xC5hwxbgpw7vdRx9LWeLDBSwDFSmU8ikD0cgWjXvY1SvmQ+f73QcrlQClfM5y9nwsJRCC4EtOT4u
JcfdZ3PBnqikEkRIHOgG5Kb7Bvw5aMNDOz/QQQAIu8l9kwGigLq8sj4aaiAqYbki5aZl/0fZeey2
zqTd+ooIMIcpqSxbwWnbe0Ls4I/FnFNd/XlId7cbjX9yJoSqSNGyQoX1rmD1Ngr/5QymKn7ECHX4
vkONT8A1icS+yGLC6P9zZ8Tx3rYwYF96hHAid8rNLd5j9q2DdHMzSyc5zKaDsmyooJYsBwNU5DEn
el4P2Y2wKqWvN6K90ciJ5Smt9dokNnW/sWPk6sT73HpCkxJlelDjedzkIFu/ceGpNft3g9PeRk1z
/cFQKucyD5TV1hM1anNyO9WPYbTQcMruE0GWu5/brjzlhDVgAvj9MIGefaKs28ogifTy1Gk22V2T
Eh6JdABzRlBpW031IgZo4MzwzRFwr3rJWeDsG6KwN+vZHHHhYzPmb4DRWRf0o/TdPm6fqqWoisuM
9C2HFMch8ggFQCFFrEhfqKdWC+XXIS3G/27+VqSdY/SrRGdQIXQpy6NQluK/muuJ/+nLlusqtyCC
dn2KJrstY4t1aKADTUJQ8ZhzsXWE2qCKjZO7ZjUoYeq2/t0O9os3qcZL2k/mIXXMcJdVQ/hDQUYw
QaX5XUssR4th7i6JmhuPE9XOoG6m4jrFQm33UYQSrYDlhR/GGB61NiUrstXDm74c2DXVl3ERsiXA
/Vs4sCzS25HUGE6ulzFFfwJfJ6f1HutB2DEk8GiHLBVemjAl2eZYGZrG/NOoKpw2KaSTCtUn+3iA
ER4Olrgk+Dhcylrg+dqGNkgEze8TYmnmZgf1ySCE6fuEYlv1owJx06kLnHOL1nk3ohCvZdE4Zxth
8Y+x/20v3SEZUMd+AQepEtQ+DObooKF1xQFrVEhHtZUHxMPmdoxyCj/LibVvPWtpbHMxa+ca6LB1
gAehr+TSuXodDHHXMePf6pw9tXWtvFRQuw6tNPVdVhfKe2EpwXrBTML2pq9T82F9ZlhA1VmjV4gZ
eco1lfruv6IgOitjtkuNa2Jb+hVEctxFuUKCyH/61kdNIupggTN2szcPaAjZGQ3z5PLF5LnrwWoy
/eKVL2vDKBkg/BzS33Eqnb9OM/fplnV3tjVR8G2+n1Uvz4+MavDbOXT264n1pYRwH4jwiTCZX1Kx
HaT4St+Kt5nM9+tQaZFPQR/AuZHz3qlbZ7te5oaUCGzTY95dzv5/P8sa4vq1J3xJMfThhjnRcEON
gNWHQU4ylaSH7/4+LigUS+myHeSy9USaqeoDEOtxfdLaz/+L6UM3LhCXY1ypdoOwj679Q7XU99VU
J/H2+A44n0rUYt+vudWb0yr2ZvDg1xmR6I4tiVEHmFnG1arafz2bd/Qd9vA/RtR/crvo8cvnb3UA
dBZrGmGR4hSHBHp+WwOuJ7phuhZZqm70TIMM3LqPs4ar2upIlQz6PlJj93Ftrf1L13qVJ0W4/yr8
6kUJ4c+0xXM16+FdyZ8gCSN5WQ6SSKZNUk/xbm1CF11ilOt5XycSY0u3f2i1br5aMsfIkqp7gKRK
HteTsTPNO1KYi+16lrzb6ZwX5PCsZ5scR68ZHtd6cu1CaQHV1pyva8sKwRjC9iFke1PomyVvOlvi
NAYIpZsMQnqwNr/zqr+Cbtb2tFzT1koXrJnWquNOaKO1+dl1se3UFYJMWfLKZwVVD5uJ6XVeWmuX
qutv2MRmj+v1LV/ZPTHxzDrLFS40ovsgTAB8buYhpsBkA6aYToyOHl+Ix2IJODH6VNl9Vm1Wj2b8
SF1K3fCCxju2djoLW59x8z41QwW5Uk+DOZ/J21MGUgL696izvFt6shls7g7a7myeqbZmubM3Qdd3
ruPZO7PM3qukUiDp20ogKE8eKMceMQKO717I4K6hUfzpAnSbHQ7Nmm4aeFyY02V9pFjQjeoKA0fd
5mNNlDEnvr1aTI+9APyJWRooFuSMKXlUQ9KO29DcuKUOipsuTPKDM91nb1kReVj7Rvx9LDDm8mTo
jQxe9RiVN/YZJ37/kw+N7U+Jxd5TpRrRMXLzD2+Ifokk8vZhrHmHNFTAttgOM0vGfIvkqxXP2d5e
2AxuOx2TpuJ/xT/HjYkpNi1/xk7qVqFE3AlsD9IQ9nmtvfSG9tPTdNdXYYRtzD4E7VQcvzEoEKkz
xJ8x6oNh5NcDSlCQOdUR24VniHrzPBX7c+qEvi4FAiAKEVtIzw7C02pqN1Q6tuPYMy+rWXKeoC36
ouwee+D4CMT+b2oVWMzWRreNSq3eVZ2S+6MJwVTPhgBfSYhO8Ydm9/JXV/d78guPrbSuRtWoZ6+F
28rkNGy9uCl8LZ7/CftfTYH7MnvfT6yweS/aD1wG94lX/BhyyCR61SPFLZ902Gr+2BAurys/oiIN
rKZmWqk74seE+Ssr3vH92hm8M4VHaN7ktJ8qy4SNZb6hBqhPUI7ZnRD24pvJAGSgKGOgyyKDYGX9
1GNdQvhmTenFpQi44AMx6bYqmGDnnLCpukovsQ2zWkbU7ayUjIKp7PewRX8pY1G89OE/NRa6e0Ro
rwroKOsEeakmAKQ8XgynpozJQzobVdMv8DH5T2SNKxPwAhTJ8TNLouaizQZhaNlLPwzaq+GcBhiU
gRKKFw1dyKbE2WAzMQaAeJpH4sUvppxOpVBJ4krzy9iR+aQhkdnKlA+DQu+wj+GTnuLo6NXd1tEJ
TwzLhogcc7z3Wtyw+OzqfWxjOjgM/Q3qx8Zs5hEWsnnSSlfx1TjOYdr1z44sKVjOpdz0YdGcRDIe
mx5uLlZLlGahryu9ehhHNGalWUB8hdeFbT3V/tghQqWiTNT1pMUNpDLEoX1xHWjOpOaIvrb3XR/j
nRmrgQ0DUmC9cJASHYNJBJCvhYV2YlvuBmOvsHQPmyMYtm/W3QyLQz0lnkAfXtexvq3nuj31Kcbp
1/Vhje4t8//rnNRVOorSHvat2h/LCqALdiTPWu+irae/bhCREZSEup9Pctwj9ihQO5uNT9T7hI+G
bE/Ci/Wd1atXVa/qE0RyyS8sdolLYX+8aWdIJr0+fzJX2chkpHdvxeImz8rAZ/aLTraOuUIRBWHl
kEGVuX+fyHP6SFw2cLNTx36h/9Zt51mEva9T0ztGaFW3TjL8qVo+HuHJW2XaGPhWeDdTgS+LxSR7
8K5Nlsb4BxO8aouXIpb1NushIjf9Z+7gWQJR18E2taq2Uond69CEx1y6ynOIwW84x2fN6F8Lqyt3
OJd8dEWmbJ2w5cPD2BH3n+FRtcVACZ9CtdaWz208/Iwas8PJMLb3qU1BpRr7XTg0RcDrTc95Pu29
mDckr/Bs0XNreKxL3iwtEy/5SF1fr9m6hGKfJvlOAigfbNE+5HmJtU9avo6VGoglG4acSmKiyEyj
opnuujJ8aCpcJVJ+jKo23KpQe491B6imbc4q+42gl8OwRblonRRdEWD2qXnMBCYXTVf/I7Sy9Mmk
NtTmH1x6En8yE6LJ24zA1OjeFYZ2wKG3iXprgwNy6bTPaibealONfc+Y2Pq6+SV27GjXGCP+whHc
1MbLj7rGIiF10/eu8aTfp+4cOO1D1WW+a8+2L7yCwPe8cncl5Z5LD2WxidruUlg9aC52JJipocPq
hIonZdu/guknvhisd6OMUGQBOV2F6h3GDM8Ttz2VyvzpOfhfWd6HNebEfxrjsaDy5MeCcjGT8xTM
FnS+UvfcABh6OrDzyqiu4WaT5fU5GTvGYHcyd4Rn6H6/JH0amfaGoHuCu9o8mLPrbZJqIDsjRZwq
xuS8HgZhJWeqo+csb2ykw3YOjXd4dlMEFiBLfm4rft81/ySG9WaN859G76iBxeYDZOxzhQrRmcER
TdutN/gg/GgJG906RfaCrbh1mZju/a7JmkMVtfktn+HhKXF/F730zT7PtjmLuo2OMAtTrISEL22E
S5vbQa+RrFzrwsAQyE0PTe5GD8TShLj9GPFZerl1DFmpnUScaqdkNFBoxoU8l0k6HgpMkB+ghht7
TYj5cYjziMUsslboMfVuGAlGpNakbaskdW55F8XbqHmse2Q9prApphIAiXcGS+KiJucwxvw3WFiQ
QZeq1M1NKPGWENaLbXjEBUpRv7btYVBs8gaKxH3tKNoHjWP1uO3HeAz30ICMmUgmLPLVH7Jm56TV
Q/mu1NREvbSbjpVlWhskr63fMVy+TxZKnxhdyzuy4g5yMtwHeKqk/vXCeGcCI1kRqdb7ZPc9Gb5C
JVvTIj8DXOQ9whDFZ1gf38HT2bCl9fCueeHg57Ck3j0LKyRLus17VDJE4GNYvyMhmzDVxuItUowT
gYP6Bf9JD0DCCTdrMxFSvxQKKqIpfpddWgXokkw43VG3q82JSdY0T7HNnjiMzOHSYeJ6aflfz5Pb
7CCcsVdmAtpUXo7UMnOsR9baIEreTZGN8tKlvGWjGQw2rxKLoRQr72nEIxlTmD4yFhQUNx+oUdB+
IxL07MnUAhvK+E5VlZbglPaXO2SUmPEGQeNfPlPTmXcDfiIbmEJ2QBqW4Q+akV1ra3T8WaTGNgUC
9g1r2Otl6pFJnow7WV2GtJ4PfZuEF8n/oiT2A5zF1ywOxQ0gtffxpGLKahT1ihU6jn6FvNnmzIRd
NnMAkAC7DuduClPsZNUh6QPEDN3OWEJQ+yIJUMSnV3vsy6MnSVrF2pEMlkr+LPuSnJFS7mtS+bZz
5b1BDt70zZggfOH3H0oYv3PtCv4VG24IgcOdhK3t2NswjSM/zABa2wYfHMHDXZIgGRIhHl/amN1s
Jb3oy9AdZQBXdt43mx7vUAUfNiZugfABQAAv1tAKei93fDUvKUQyPXRJaD+NlQeobuW7tjcqfywB
NUovcjcpAXB+S2V528aVvZndZjhh1GE/JkJL+NJJeAstcJlmMqAWLKGvTpk8FEYNSdd4mLGm2w7W
nJzRdtR7Fv4Wr+yKb1p90HDMEEobnjt+qphDVX9MR/YEsQnrMGBFE8cJEPLsaNuuC8t9GYksMJPX
1tbqWzRPug+i9pPRmwrzKOZTYfnDPFR+3EbK1a7a/jLZk+IXlOsfWzGKAM9m/nHVO8VEbxQlME/a
NTfQbsgNPcSfssGBsrAI0HY0DWd6PC99TGldVUsvyBt3fCWmS9dSbSRG0TtFoUtiau4+YuS+HyIl
8wdXvZoAOlvDnmdf65RT55WvQtjOQ9Epn83EBzVZmvFoVnWxbef0b2vA32kwFSc551b2TfKQDePk
K8ns+BMpAx3zPq4QTCuqnZ8I8g63c0h6kBhQSvdhSOga1h3CUT7NyRzPZgh9a6riIO4nK2gF35O+
0vOTIgYkoAbA6DyVR3ceSAZxy/oBz7GL2rClMqCKGEQi6kRuQJZlRSZy+9xMHokuE4snrRnaPSLb
bTwpSNZqIQ+5lbVQK6uXri3vigrhDYPtdu+07YcmMj0wGs3kF5bx4/PMq+wnVHIyOroRqUULJtoP
cbrFDpoVfKTNG5XdR+XF4oRGSaV6JX+2rQFXjmXBhh8FGgpy1gM5TaQP9d5HFham3zkDWAc2TVOG
N3RrXymVTpcJkiGeRe0uc6M3B7Oa7eTppJmKbCunyGYzPPAGDYPY2VGoboWTvREING1qILMtlqvq
NothE5ZKhNGKXj0UE35YbcgUldum4TtYwu2UZHCCLk+6QITxHgwuO6VY79qqbp9Z4z8QdtlhY57c
DE1T9hU/JD+cbxkEjjFPxL1lPxtZFJoNl7qJQFfS1S07VrXRWemzs6uMaNrnla1tEgg2vnCxk02u
kZgsljftEOQwJDeWk95jT5xty222HRa51K1zdTcgxztIR/VQ/GJywhiOlGZI812P8bvs7RI7r4Qs
BvzUd+GsblvHbXzkytku9CxGklBEW1yePjR8d7Z1347PWg4slKO+qXWdqC/PI7PUwPirDpNpQ/jj
Mx+VC8bi/gL+zHZCIeliNjZOBkcmApSDre80JJo0GNrpYQ7NZxJvMfgMOtdAgRsIqb1rgoElxa62
cDCvcYKAHV52T3WGhMugEOhR828mGPTZZM6+ykra7IkGY/z5jc3CeBZJdlfCWgaDqoWPojU+bJM6
vByqU9Kn4ljMDNemAp2rpJpROWeHXSbS0zPZuxuNFLqgrjUckcoQ6VwITyltT51eQPKaMjwdo9oP
MVjdqwp7lqG2mq+DJWFBmGVONJJt3UMvlTs0moRhpAhSe6mwU5/yBCKAVx+JvOxP0yiG0/ro+xDZ
Zn/KE6hTaGqYqR3gdvjt+7nI3D0fbnUyMrU62eBdu06Wlxmz3xOWSPKU5GzaPHRJwXo3t6MY0GfT
vqbAiA3NGfTC9YH6L0LzmlNaF2+NmwOgFObYHGScs0X2UDW72YwtcT+fRqPHy9xpycK1tTz3LQt3
Fr0wj4OyBOJV+2mWxYlZpGATNIVbqy/f7BhWQDdEJfcHamnJ2c3NMlDiMmYv5Yan9cDylXVonF4s
YPddqKjNSfYNflmjtW8YDk+NmsJdjFmW+nVTviRp96ftiv7rvVofrW9TLC28z+dQuji/9GIfLmmU
6z5jfeQuzSWaj89701TFxIvmYE/heLKjV0RNFQPdVsPqn90FVVnPSd6MIiq0oFXr9Nh1koK73Ghj
etcULyHNnn+M4puFDSVOEKzg2zYMAwap5QXU16FsL6nCcIGFbhCnc5j7sRqGe5nVh7GtMVYoSEVM
4uPYoUtUWKxBg52M0/oKMPOgLuzIV8p2FXkVhiuD9WGrxRXb39Dw4w4SJVYhyL9fysJjazWa4DUE
Up0gOugngcY8qBx0bPVvV2a/wV1c3tkQD7lBt1x2x7TJwCIGNRbH9bOq9Kk8Ncthba4HEzMPvubL
R/l/nQ4Jov+vq0fHa3fzKAAXi71WjQFhyx9sTvqgNXGF29qKicFIkR6GOvco6nBBVJH/XboJZumz
33gN/Ezh1FDuOAww/nbzX0GmBBXASVO6hzDr42Om5Ni5X3tiAnd9PNyLsHpIGQdOuGSTkFblv7CT
iwDKW2RaPRmzUr+2eMMDhyvu1kkbxYcYTTkhSuRTWOcFY7fMd9oY3R2qYmH+TO76a6O6xn5YYALV
svLTFGET2TT6edaIttkjRHCe+4bfsDe48CXz8sVbZZDEDxQRQsphPCqlnfLTceeLmDFksxylZdUE
zuhh3lAP2SlUBb7cncKyCjHWmbfmiBeMYvmSqrOvTJC0XEP3Uy8yn3E8KqoqPXml/MuHTT4NpNWj
ORZka+pJt4kpkelj511GIY09oHKFaixI2EJsrKYtr2qOqHFgGxWIrEr8PovKq5VQccbICtP+Yo/Q
Xm6ownhcheGzMeFsS8aN7sr0HdZ/cw6LxAyIRC42rSLrhxTjDEMrlbeKYXbnTI17zMglupOdSU3a
kt2fKRV7R3Zkz3fms+OIcs9PoDiE4OhvZRHimJAov/rQrALsaQcYoyK7KCr7ntYbtlUWi19RFb+C
JAUkcJsfQyTuGKI6n7kAT2Ne0AvFvmYhy5ciSmq/UYltM1v7N8i8CxbAGOWoXX8ALHmiNIjGpa8R
WoGWbMqoTY86jvMbJzflARdTuZeUDjawNI2NVLp2y/JxU1ZjslfrBe/wQKQKkNZO9PYFoj9xhWJ4
KtCTGEkZf4RKZaMEp5igP6eVWi7ilXirGrZ8akf1o2u192LsatzJEUxS7acOQ1ZL4iYePkBjscFz
Ob2LJM0Rt6Yzg9S2m/PsXOfVeLYW9G6G6jsaTX3whkZ5Jfp6KzwDSBXF3ibss+0UJdErTMHfgqCp
R7PRlRdDtRTiM9Rx6/Y5zEarjHdZM7kfDfh147lw69twPgN8RpvMxE5poIJ8wJF/4+Lk/qv1RiNw
Uke7sgMwjk0Vt/sW7dlzbHao3qmEfzbYB1te8rchkJj1tGbcvTKrluwR8+AZg7gbdQi0oYjiT1Z9
YisQUyONK182tvcM2zjcRbGDYLiWZGzJVF6BGP7OeneUs+iex7Zz7z3GFnEBn5mg6WaPEzjD0Vr/
znixp7XmnVJLy/zv9tfp9cq1c22vh/Xy72d/9/2ft1hP2zJcx3nMypRjBPKJ+mMJNf56WI7EHa/t
9dE63wyxykVr+78efp//vnztWw//07feZ+2bta7YGGo1+eztMrzfiqJiUl0eqg5LGODUf/cag8mC
YDmfKVB2t+Sx/av99dSvo5gpAyqWsotSUZ/WQ7VMs6NZYj62ts12/ncb92pWkUPyUM569GRpKj8H
NzcCSETR09pX5Taje2KO+7VvPaho09V4DB++unI7vUUMY99P6khuPJq4+X/1rSeKVjbUdxav4+Xm
X32J0vqaNqjH7z52nAFm9sa1NDNtG7tVtLcqrMZLpbYuamWqlzD3Yqa+qfvVuNpbDhH5WVeV6SRD
kW9tAoju5SzZPkWzj8Vb+RHDuNgnBEAeKIygWkadSMjeRtO9YTM0GVhKWDza5dA+mEm2d5ljzyR5
skSSaXZEObZP2fKfCyxb95i7vBZN5lyQH6pbhW0Xw0pkP47dlLDCVx/TqTthhpKfSe8VROpA5IZF
JbeGp9mEnuT4x5Xyl3CwneSN9p4B9B+LrlE/8FsrNmK0i60qtRvl5p4tZo9NY5lOQYu74d5sSio9
KoZMmo5QjqX3Jh0G9bV2RgijXbqoKUCSMvKhiKCKjPek+mu0fctOGUJjH1lvcjSrTY527imLMSmo
pvI3WP58XruaSO8vXpYf19Z6QCgc7Vqk35v1+rWv6/VXzxqah7U1xKWkwjQ9dt3swVPrxKbM0/Gp
EGGBDDYet0o0jk9rX1yy2IUcdVlbHqmc57jOP7Gh+dcFcsKqGlQSDspyj/WQ6//EoyXu6228SsZH
lehC//uCoSfuwVSa7Lj21fxuHzolvHgtNfy53OCXGN00mauEeKbzznGjBZ5g2F77Iiu+5wUV1LXL
KgdYt1n5Zx3X1654lHOgVpq+X5vJ3JZPM6j41x0KIrB1iEor53UluUIHvSVV4hySlvEVy5Z/k26/
Lmkl63Mt/PHd/7/XAfEX0CENfbfe7/vCQYufJ6px7GzyMcDBqXzEMtA8GtPin1PHk7/2rYehVMvH
bjlEiQKdU5/l4vmENOc/J74v1lLpHCpdvX13rY/mLCwfv/vcJP9UvYbVTxN7vtu0yWOpUzIWhPV+
Pfrus5UOEkHjndYrFCpMX5cVUZ0dFB0yTKfjOp5UJmEoat69RgBB25A1w25taqLMSUPo0V07Vvsq
wnAh+SxY4XJxPIr8kAgBqXppjqKvSAyGZ4JVE3svYb8aXga/rTRBmJemSVH9oLcw97uxt1+nohkP
QmHFtp7NpjY9dE01byITrfzQ2c4pbFiU2CnonKpoApO0zH5xhoItmCfe1paVa+nzUidYW7Eb2i+G
aeGS1OX3tavsI1YTeSUf1iaMKTMgw/Gjxudho0+192LFg4IlWKxsLc9zXzSWRge1YFG3NkusXvBf
Y5GzXmwwXNxQMJzXkyGMjpcfOl/rIRhng99VVd3U5aZpx3K387ziYb2QWGLWdHNPMhLBhf7aNzLz
bEWLC5XH/t6LqwERDVPetE5s69zk6k4I3LmUcboBuUhg2Lo8OFm7E86Qwf2M4n2BW8hLNN6rqsl3
nkIwdDYuvpej/QxIYFH81fptCSvrVUkH0KlM/dFHKbP7XOSvljbNrPMZ5QiNyViLG85Zxsid8RHN
XgdlotjihW/YQRPBMWH+7PXmfm3V1di8OMaR0THe2mRZOrCCTo6ue8i3Uqyoi1C8thNIVlZTkkJG
ox+0InICQU1gQfmcYIDpso0zs98BYy3YmMtyPn+ee6MITD2PDp6+wXzUvdlLHsx60LODYSpXo2h+
9LpCFI9bz1deNDYc5QRenbF3UQxkkQnF4yCyK6SGOh6CuGaVv7piuIVhrb6QZLgybvzG9MLnHFwr
rVmrq0rN+zNrsIuWw/pILGsMuzQfoyLKvrq0KYxPijE8JW32p7Jd49ASY3ERFv5wM0vcc17n76y9
2z+uKS7DlGufxGzsUq+12Cxd21n6LMgLathdB13CSn0Pc+Uf0cK/FkXjR2RjvJpJe4wh8v7Rcozh
lFtGjMmTbpdnnHmLXamB0xZKUmzdMakoesc/WPTV+8FFyCA6T+BPn3Y3cygbgAA7/tOIX2ok7b3X
ags7v3A3swpGWCSiJDjbBbRVYcbaUr/LZCxexj5Z1IWZOK3NrMZvFNLEA8p7+xb2M3WofqzRahjT
LW7MRV+WtDtYwcmhrfEIsZTiQNwTIQ6Z3RwA/ZqtucjK2ZkbTyz9+fOSGiQFig0kqG2iUOinqJX5
id7FgDe2b+p3UgefIskIZDDU7qJQL0n7LmB9KVr1qjsdnrV5cbfYrb0O0tXuXavv1nNYn3rnngxt
f7L/9gzOr6ZwvOe8wp6fiIzXwTJmUrQJYV7OTRjBgTWTarq0VPwWn+oB5H5pDRSLnwqSeNcWfsDV
U+ulOxFW1mtX1oTtFvl+Pdd7lnp3wubw1arM+t6N8miqqYqthX5I60xe8uXQqeNZJp0OXEOr6tth
N7iKjZeRbl8mXXPY8865D6KDZ8DaaSxnEos5Zp7zc6439kUdNc6Gcye3ZhwPGNYu7fXUeqCASczT
cFkbX7fK69aiqFoCo+ajOIxDDizZCgLTXKsRCIZwDlub5fIHKALYPHuhPVO1gE5Ec+p0rpauKo+9
mF++musZramGU2yllzwb3s0yKY85iNdlGOp/HXDAdLbkytXB/5wYVW961Hkp39d2hqMZfjtptQ+B
HGuR5S5xBxg06QmGAWYYXY3UnXZiQEypZWp05ZeESMAe5PywZBitfet1LtFA17Xp1uYNxR0ow/L8
735Zt9gXNbaCL2PUsJQLtY2YQ4HilEORdAUEYySWY1ZRRF76YpPREyOgCDqH3b3kVvFahbW4rC3P
m8OFWkki+XJy7BJlr4x2wka66F9Uu9AfbXI/YIx0kF64ooaWyub4eW2IhhoTfvXyYW1qHVQOxHjZ
fm1Wc5Ecw9GDObw8ExvP/CrH+OsPr122NQdxk0VPa8vKRyDWEU+UtRmT/b61zQWIXp4ubKs6ocWw
/bWZ6Y51a5Dgrq319XWRfsjsvLmtrz1feF6TlSjkaS6veyEWzbpWbddmRbg8X82CtJv1tdk5NkgJ
RlBLa71bHA63rALipbBMac3SCjVQ6rY52RQLAJLnmrHaLNuDalMZigj/fHWmcvaTKHJ+QSA+Nzwi
k47fU2vJf8At3maQ0I+qRy5CUV48k/PNVM/S0Cejs7rA4MgOVWmHp86Q4hyGSnygDlkcSkw8r3qe
vGXYs/3tZufJnMlrd9zqb5GXNpHL6XTSKkKN3QT2DdhP/PdIIb4FwWdjoEVucsmmIoGJE0VnSqT7
ZJIvtiwMHztO6BtVZj92si+ln9caX29+qUOWX9eDYtvZFTQUi+zwl4PDYzCkKNDdsaaeFtUDhCuo
52joVDw2e1QsXjedIcvLY9PWv4nNVI6Wls8vVl/ztZtuGnnwb+Su/SmkG1Cgx7m7CnfCFp91n6fX
OInxrc0cZYdMX32rrERj0drtNFe3X4W9pySW/TCkHHeGEidbV8nOkeL9Ybmunswm/jTj8nc/CZPy
Tu0cNBijVNlcgrMwGpuaJMOBCfGDJ4z050iRKJstFypSTbHS4Yed1pO30QXlpRoiwFNZ7kHkE0p+
hJ53RUL4C+7EVAm0H7WMvIPlUfmE+J5ta4E9pulAVhrhwrftED5YP11U35ex0J4MtT0hRK99qlDR
Ti1BxCzsLgFeJvBelbV54xjXafqpk3hi3MvOdg9z3mN/OEFQbgJwRuWgKdTV0DTVO7TzOvYgoXH6
A9VDvWQgYBv8lexNYRdLjqw8Mj1isWlHH3XuNs9SZ9KmS786FO4hdzsCxJSDYk7iYfKSP3NB6OI0
4p1L1OI/EhlM1ekeaYBRG1iD6O4Ub7W9VVviFFkFqHxcuZuoUI03mJ+/Ryup/jFxwaQW9Bn3fY34
WwDWlxXmEGPX+yomdUeS+8YntdTiWw1LZW2th9rqtB3CecCx5Yr1EFY6TJfJO4eIVZ6wUdGg/SUH
uBHbhCyG66CZ6vNMaXXr6dS616aFkeIlT/CCX04OsAufRwMx9mQPD2uXgfpg78R2vWndVHv2BqOD
5QmBaGmtXZphYfjWZelpfcIy+xwNZmbWLvGh1MLF7bPqn+cQSqsZV/e1RSZV9P8YO6/lSnV1bV8R
VeRwOnK2h1N3+4TqSM6Zq98PotfC2/+cf+0TFQowbBBC0veGbWy7WOhMlT0rG+LV9UnkHFVpngMp
BiFgIUkvylQ8Qo6tk5qwaDhBJExKdrwa2ItOJ3i2NGyjIpJBI9CCWXX42KhEH6ZKaUr6jo0/CdLA
UbRgq7s7uRkqUMslPTs+Ib4azX9zEnTZOnCG5yFku2MwFPW5crFGS0v/FCc+X7qsDv+YtYmuNHOn
J8s3n+LuV44n7gt7mutBM3qsSVLtJe/zn36E0ISoY4tWXiNO6RxAjOovpoKfodQ63Va0TTXVOxXY
1KxFbScT6cF+3di7+iPf+xwwTDkkJ8dnBgEVLXgSCeIo2baI3Gwb/bdMHYJk5RUO4t2mGjwNXg/K
y3XQ/tb3sR9oz3bWaM/RKDHog2k5imwoOc1RGYGHiCZKZ2rPfMAGKwnm9mlFGLlHpfVgTqcXXrkD
7u4iiA63rZAa60kkUVgx2lVdf7S80Hqq0Ua/9aEEzVwFgJbpHuxoHGn2ojE7gv4dLTnWNG6drkH9
VltuUL8F2Pz3emXzJ0skdwuzH2AUtilPcOlULO6qZs6KslovN6XC90zkMDHN9mMBwG7Oqi5njcne
BbjxIIp6bSSc14Qyth6F9yzKhtE9KSkvhsiVtdQeaqPMaMGPiqQ1h4cccMh1LoIFiaNV56w0Kw0e
LZvXvEY7yxxUfUVsl0ix1nlPInFkfy9n2ngTud61q1tQ2vtMjYNoPVbTLnBZWCtRmwV85WNDZeus
isLdUqY50W9HlvnotXl1VwJYZb8tvEX7Sn4SCf0IBY+WaPVS5urdaxnI/QVFH/mp9dzwUirm16VB
xDoF5Y2q2i9lNnZldT9ftGo7BCuQEVobvTlc1CB8rHsnufENTG6E0E8tJIiTyGGUacorcejE/pNS
6/XxQ5k4zaiyH2XtehslLxJAPql1F4ldsktoQQiAoU5ZLkuAdInFlN0mgqP6XIZu/uxGOdtrThjs
RVkSpOxVhkDM/TTL10Phyiv6vnsUjXUNj9YMlWJNB/6Ty9hhxQyzW68JyudyzJ9qNgqv6L2Wz1mE
yK3uS+5ahg6K10N3thq95QZQ6QOf2hBIBSmlmOWzPJThQxXaR1EpivAZU9i8r5yjMnT5bdD7s1n6
Lc+z014rvctPTl82oIIGL7mWXr5N860kd/mmqqxyoxjeCPDIrXa6pFnXNoKiEbZuNNmPbfFx+1Jp
bgYfvr24eXs1Wg/Fdp+YFLyEH24T7gwfwYPIYKWTMQNwcqU49IH5a7RTEGzlUW49mBOSD6ZbbtVN
zRxkXTH7SB38hdRkNYISXveBBJHU5Wsuon3gY2DX62DQZak7gZh4VUor2Ht8ENjgloGkA1JuW/Us
j2jN1YqkEVyAnWRL+7hX31h3MdiAXtjkmnxLmviIGbV0KZocemzb2cekhQCnaa9h1YUs/2zWyaA9
k9a3n8fEUE4DEW32O2o2E7VslaRDDWdqJfc46aJOTPh2wA3AydtoVY98I1kMX+X2rviV8ziJ8A2Q
GMyh0OE9etpFr0J5J2GMssqCt3EcX4gIbYJayXeZWdvnNsENho0ADpdk6FCAN7XijGjZFxAWPS50
dbvLLR8fV1V1b236i8v4J+RWtBW6z93a0jUit5mkXBLmqonRy3ct5spdkYxnA8FZzwckkkhYLkYq
nLwhOlRKV57Kxi232Ed2m8qyvEtsl+NGrtUvXo9/AIipZuuNUDTkMb8bwD/uhaq/SmFQHBLUGi/I
JIIr4ZuyjSurvuRZxi6J2sHfGt21VwztBSDBoSkRZKzLaJ2W+d5JeueYakOxiZk3sLTS/ZWGm9a6
bJuDUUyIQK9RtnpnRjsAwj+Qavo+mYkedKLka+5WuwYO16xRZ2MHj35jVhJwvaiuzwopOgnAtdCS
YMXeaHztNRO2jfyjiNQBXp1enjuABkdp2vDQqruYUSvTtJopCt2oIQ4S+wizpBGSEUFXy69q8r01
pVscw/NFHGUdh3fQy39GWytOxN9kvoRRieaafBqyQnnSYXjodHvCvWbZReBvrGKtpX5wadLCO3k9
M4xE4f0dfHx54iZHbq+bem+esGVltWhSWMErRr1MMCP2UM2iLPe+Ofywddm+9HZUr9kKrH22Qmew
A95qxJZM6+i1Po4QHmQaJcW0LCunnZIvEAHSdRcGv6okxyU70A98y9sIxAryVuWOG/qnjLGI6dmG
J/qAKUddGI9sjKirEHTZxg2rZ8eu4JjZFe5vspYd/ZJxMJT09di11Tpv2BMo00c0TeVLGwTKpZ4S
S8ew0oKEGacrX/Xcrd6A1PMVlRWKZDWMvUa19aLIXgPK2gWZ90si8oASQ4CiEFsZP1ujy99qZM35
aB+aFBs7y4bTpHrEQOQeeqrD9PjqVQB5xjsrknpN3LPI9Ru25skKN4DXOJR9ft4yJgj1ZoBc/NA7
bLCXajMQFfaeEFbh81kXIJRcuQGHr4eXHuTlCtssZhUsCptIhsOj12xej7G3M51JfbZof3m2myBQ
pgFvtNUYEIOeAjx09/6IVaMKYX7VKFCZ6t8dpMEA2O+2coDzlabFrrO10tNaXiM0nW3lrAGh3EgY
sCiyhHwkejGe5xJYyO3noRieet+sLmw1JuuxGRBFS+oH2MtP7DRXKwM9+aMzqKBAVdc4WqZ9ktzW
OUmRa5+MCadThM33ynYuecAwq1cSw1hcFIcRhSUsVN87gKj7omne8T7Q4ASb3lbKo+Ha4VV0sdg8
ziYCsRerz7Fln8E/DMyye5c72L33rNrZ3fCAL4XhVtUad1VlkCiSsGCjovZ0om65cSjsIlsZkVnv
ga5ngOIcA9ANH4MdZOaTlRKUUjM0t5COfc6NxmaXJ1M2URju86HW921ZOF9j5wUuUyPX7s/RLDdw
3vmWOhNERvoZaO06NRLvpPYe/oiFXG1YqTuHFuDZ3gAHCu6EkJTksnhrINxbRsamh6xvmDNend7o
HuMOjSKLHGIy0bbWvZc0kczzkhRdZs1Zk5n/0SyhiGHzdTNc5o5OZ4BjtBOAnoXj7FzPdda+g/qa
wtC3Zsm8UmWPV9HVtfNYhoRNmX38ilN1m3rRcJJH5JsQiroroffbmByioOpc0C0WnZHVGR/iKZnE
c/S0Vy6yXtb3rq2HWx1OIzc5J/fqexkw1S3KeJ97luyvY4vHCCbsKNWsP5o2ZuZhBG9RrKJzqGeP
htabuz4NWH9PiWtfR6eBh1Yr4bZq7rFVRSef5cEpdq1go2UQAGBjB2fD1O+qp8HecHp6FHaPHYgr
9vfCbSeV9xGDSjb2WJw1k8CZkhwEBsycItJQhYEl6sbkdQUC87+J1BAvatE2zRzsMjQfSS03B6nR
J07NNgt+DRay51MgQBrVrepi64rhFhwJzEAdONZeCxpr8LqBFafLuWyNXBCUPtJRs3OlD4+yP/ZQ
O1xz06NKsx6mLDIFw7rVeVh6bAM0s/wYXkmD9OSogC5y9OwMIuPQDTBSgCvdGr25SzX+T6keRhsV
E81xLTBz/kTgN8Cfba1uSOEUjPatjxWFqWCTPDiE5k5hVbyNwI1e8doAbZh997sgfpVTXGKc+ped
uXRusUtgTVsF5aiy0onpUJZjK1eRDHzCAFg50sYVrdEAx14tF6kE2NMFKTCUqX4Sl8G18iUovfSY
hDlDdt9YGwy7gYcQUgAEl43rDMW0wMpM3gtzrTPkXTsFSm8JUAD/tW4XVfwekiPuNWSD9RCN/puP
FBzio7sBa7mNZfUQ3Ce8EQDtTaTwdNH/jaV13JZ/WNfU57pL9mVf8pkEFRhZWFrLESShGh5nWR4t
/1uW5toXJORR5Oyf1MgzDnEnPY1sAkz0Vnlf6JPxQPguN9ohdHqfaP3GCUfn6AfGLSSUto5VZJVq
OUX4TwMxbp5tXR0uShy+9DKrVL/wkFH0oQxPJk2Fi65NVPF7QIHeZgUILymbnUnAGyxXbs7CEfHw
p+ks5RnYro00tjSwENAZp5UJV5/GbbXJYtN5hAVgPcjDywiC71EDjGCmXrUrwuhLzsQA+coAaGVO
MFVkx1hNmPPlCQBNSdpHje0zf9Ji4C/GJvUabV3kWXuAHZG9NHpZHXrYImuRVSOrAm9cGviFStWV
6TL/T92YGzX3fg2mNOyzMB7PCH88tiNgb902owcPKZcHr1JKIsNIYVqtFW+N0iz2OTRwzYOdIUVI
zCX8eRNTw+6QCrZ8goyZt7LGPtmyin7Q2OdgFN8kyUPjAxb7npovmJbVx2TCzOQTrs4HYXHUrYdg
wo2W2iAfAUb4E5JUJIMavEmS5m7D/xaJctE8mV678pR73Fenhk63SrKYVAA9KxXktFIW3sbdDThC
Hgz/JaxACrjPfeXFOw86r1lrcIu6/hmhctQN8bybdTUERkjghhKdBYMdWih5T4IboqJxY0iS/Y/B
rrwTuCxj3DJZ5S8Rh+KNNgq4ZAdxGI3sIMHC4t/rygy0r12rKAjl0n6YIIXMZZNT1gK39iq8HtxV
JCnTPgKlHlisLVGVb5aUbiLZwyH3l952oJinG1dNVxRHCz7RVCJ53Aqooijsx2RIDqJlYNXcGWQR
vb/n19NFRCvFl4eVaSXxRvyVEVrTBGARPptc/fZeJe+FwojlrCG5d0cwnD+b6fn1emAdUtSoRQxY
JJG4/+IwZIlMSAvjO5FNkmLv55KK/8z0N6XgPj28Mw7iJ8WfgfOyHxQd4iRtsXXy/Jc4L+49OObT
Y5yfsCgUeKnUJepiTKTRpazP1WaP1AqeTIA+Zuyv6A3QbolQ90Pcb2W1/C7wwCLpgFE3Jfw69lOR
HEmKzsSMqLBixni72oqg94zz8mXvvYW5uHUqnydqIiG6q6PqWTx7M7IfOvZ9dmOpMawbXYDeHlN3
wlvZKbZY/tU+mm3LQwM7rAKhrryNeFziaYijHI/PaCUORS8wfNUlrtysnKxNT/g6OqDPxOGUQESg
b0j7Aq93xpYuGgEiAHPGahgj0A+H4mwLRwqQyLaWnubDMW5BQ5nBQfxeX1XsUVebsI6+jL16Endu
vktQS1eZEQ8bca/FXYnqjPV/rSC+MmEAxDMRZ4gjUTZ3B5EXiRbjGFI1PhBNRB+75kk8+Llriluz
9AZRU7LzuSrAsG/ErRB/pNqW3J/ay9Q1O+jMco3iRz3ZhiB3Od9fPbXaEeCVtkuYDdDrnpUirWHa
+rt0hOhcq8OTOg0d4rOdhKa1H70RJDB2fCsZOidKuBV6QkaUZv/PD3/4G8QhtleQ3VVfnVvOTw81
GRxKW03diCFAfN8b5MYPJoCs/imGyzvf3BlO8eGt+QCq+HwHNcJ4WQBrcqx2mp8q4za0/XepSeTt
cocZBE+qZUPpXgYXuX1MMLHcib+ldYuH2BzlHRqN7biuEv9Sd6oEzGMah6bXWpwpjv61zGnyEeEA
P9qIntCG8Y4pDEuXqSOoPdJOOhzrpftMDcxipIGurjsk2A6iB/eN0R2G1GBZUmxTq8P4yJ7Alf/6
u2YWH10frLCTasAVJkDK0vfG8GqrE4BRy8xykrdheJuGZdGTRHYpy9j9mUYkQx2trWsVHZiV+NHy
JMZI0V4ky9v6oYvOh6J+LJzu4FT6WvSE+RRsBfbSW10RIBBjIQv2ao9C93F5w5e+LMpE1pt6ody2
uwqQ3t63gp2o00VnFy2W8z93QZEXT00czeeI/Hz4qV5kP5XN3TYvTPPv0IOtHAH+WD96cOVWMfCY
LAbk1pognKcPh+pANPVUFqqDusOHgjg98wLxxDtTxRjUekjH+m4xN2B9eFHZsRjlDI/t6J4CSunK
5mxMWNWxz+9pZzc7XR+ZSlSqvJG9jL2bFoGZFQHeneAdDOlkF6mPXbnxgvzBwrx4efDiV0V2fp2W
vChcusmnU7Iurg8t9oOiM4qknIZrcaRG0Jf0EM6TuPviIhl4xgHMCt2udaHVr8VbAqudUnH4obSz
ta+pgYiSWLcMuAZvIdV9MwWXwueGNaEUH9kHhxoSTviGPlJfgxa4OzImW3GPRSIeezhNTxDKZY08
xD/SQT05oZbs5LE/R3qOQJnTHMQgozBq13B2c9RzN37mzV8Arf4FKT85iguKJy+OGOnriQ1jBt2v
sXMeMYuzZ8yyG5nPLp5nu1T0iGUwkBXZOnLe8vepda9s2gHi/XIX88RiJI2mz0xiJ8bGNaALCVIJ
vICv4JI1ZuIO8qOiCbE1KCcauii9YmxnHTMx2QKvW+wH2zoOAHOI5+6hR6JRHJjrBMeweXY1r6IC
xcuIuanKPAjDpb6VWqTtxPXF3+WaQX+s1YdRS+udrGt38VSXRyuO0qb5GWpDsOqzDKV/KOR/F2jL
wCGJb7/IzxM7lqc5jjQsH8D4b5XETGHn12l3RZBdPwBNK06CtdMFTXGiL/zJ/SSZn694EssYszwY
PtC/Y+iZ+uCUGwOCNLIYlobDScZLYDOCb1AI3ObcMvFkRLf2ZPYeDeDBboZvyH8Hc9FgGdGXJzl3
6Gm8X27CUiuORJP//6WYq/Wwl67LUC/+GJGd5+JLXhzNhWOA7QcTWoQZxERXasyDjMeiaCJ+dp5y
iUMcNnnV5kPi2n9h9fOHUvydH2YZ87l5aq+BBVwICGKPwYdezF8JjrB1LV6TMUMOZu0N+jtaK+wn
+210yCrfl7ei+XzoTl/QADBI48XzPE70VDGjW5KlbBgTQg4KSpEKMLFpEib+nSWZUZIi/2EuO//1
+djDxLn2GbpuLccV8PSdSZRqXKPXmxGE+mGLP0QvT6qtykcxLROTOnEkkvnS07RQZAkEoXntQQBZ
GosmS1YcLcnyGJey5Tc+nRukrw1CHYxhjJli4GwAAqQHkRdvHnc8Yhk/1c9//Jgr2SqQOvnDNFI8
wrnnjd89iPZH0V0DlHQBTU/PwG8aJDdET/nnQ3H2PFQByqkOdh5vPlNBPJgiyxLuEydEEDxE7VKx
rAFFhUiWdiLbuT87pUyP818/9eSZ7LG8M/N8Zu7MotRR04b4yX/fO3E0txKHn/PipPmqH1p9/oHP
Z0kKgY3afFFGpGbFuLLMHsS5/1S2NBG18zxbHC6JeB5LVhyJ8/71qh+WM6K1aPjpp/6p7NNVP/2S
Nw34GM2VjQ+jb3rF8XAmVlGM81pVvPAiYSsFciY0Ihbv0zbbkixlY4InKPQ72hS1xuHcSAy34uJL
0w814tDVPRBChODnHi1eFvGeLC/L8lL9a9lymnjvRLt/Kvu/Xsod04ncn4Wg/fqNjUMb09ppLiw+
XEsyr2SX/Ie9in9q/qlsXk9Ml51/QVznU5v5F7rIuShS90duHH8thgaxBhVHyzdajCFLVhwtE7Kl
8aeyT1nRzm0RDGh/KiWSCFFmQuTj5ST2zvRWdOH5UJSK/MhWNsvqpEh2qpM9L8M7YCpo40teGica
uciLkZ+5kMeOkpEY9rx15HpGPa7F8MDuP5KsFcrAf+lq86BhyuwhiNEly0dImIi/bf5puF26giUW
/UubpRssZZ+6i8iK2t6rYrYsbJhenTzqm8ZS43Et1r8RAAO2i6L+xau7YDe/8eKmLMk8rC55cbv+
NSsqlldXZD02Uv4O3yL/6QqibEwisBNKxGu0DPbzxHquF89nObPCq4TFW3I02BjRph2SDyvHpZk4
VyRiYrBkxdGndmIQXco+/OOi5tMpnVNI21G7ggp8LKFS4BogWrBTrikgOaYPV44jXv0shi43iZLk
IO5MHrVpchhla1UllnEQL/vyROd3/8Nm5oepwtJUHInHG2QtO3pzo3mTK7UQPdHCAJkUFa3sbnRy
wjGouSjDTbyi8z6l6AH9qIbVV/Ei/93VKmVvi3U2oZOK4GCaJscIiWBY4pDWRFJWRCtXS941PAn9
M99Y5ZPusDUaGJAxIC87H4aqeHtddc+Cs20QAAhktGvEXRXPpUygMqlF9pKH8EwEn1ydHvBYI7pT
z/uZn26/uKkfHtG8dJ3vuliziMP5NQ8ITo6OPmzFXRY/uyTiD1iy4sZ+KptXdaLmM5lzaSmql39J
9X11bWKtt8LGEKs4L3Xfmizs9xpCgFsVxixZqGcIkGZHfCapNVRiZ5qFTM9U6zjAPNUowrup9J4D
Jdkr0zXkqEyuuVfWK9FqbJL+II25vpHbBJBe12WrKuBVF4mT2PradAB4KmCKLnFk7+TAN9ItkkEY
LrOy37IrCWp4sI6V6lUPcLKINSMaC/E8sXAvCuVL7PYvE6L9yUMG9gn+TblBNa5HlYOsKEsQPEoi
whNljwpEaBbxU+hYKAvqzXUI0UKwgC3sVGL7e8dwx8e4qH7Cdzy0upK/9amOq1bsvqc5U/ISH/iT
68kgxZPqpXVG47vDbj2RXdcj4KDUqON03cqryvJLOYLpZUmev6pybK5R1AFeFSDbJWeTLYDOVvKY
GgX6TbK8KZAIRhkqB8eNEWNx66catpIwE+hwFPAjZV9lZn4bh6i4iSORJFlmoXuWpggLswlvZKG3
yQvkh9yh+6YTPNvX8iTll8iFhh0JShybaQN4Zbus3MIsRPVahvCpuRiJyigYbuokAxPk1B3r4Sqz
TyA1CK85bLbXqH4N7RA8dlMC0SV4dOXoHVlN6SiK8gSTbnQXUeXKED7TDKI1lvdYoYb9KBMJfYwl
RVkPfe+xgqAiNB2gVbHJvUyxFMVDdjV0XXNTosZ5GKekTIDtmfQt2NW0WCp8NYnXSm7hitYRndEH
zOb6XkUXxv09RMF4m3OgOVD+tehzy/lFYDgPqMwE68KvV+iealtLMfTNMFQpGm+A6TNN0U+mBdQZ
WKuyUU01qldYwSODgQN47vj5pYBqd6mmZMnSP/dRxh5qh7SRCTctV0/pqMfaWtE15SSSbPD+U5i1
hbQeHFjujh+z2YyowUvrAhi1zb79FnXpV41QOrhw6P68Wzp8ZpCJoBWyApWYdvxNuPOLn0bqt6GK
QCsgiPPi9Qmwa3SwHkaFWLIxRMa5sNP2pLZhfYjjMLvxCBQo/7X8VPUSnSuJ9austS8lqkFXO4ge
OrOooL5K5VPYEjiyEHvciqyoIBT6ivx6ui37VYtxx2qYmodKjClfCJZrOo8INkWWBO2WMWPz4WQj
fbfiUT+LS5WVrtwsxz9ADsOpM0EWbccHp9gsf0HtRX98f4zm65baWD9UTb1NZWRt1i4Wy62XPGNU
OLJpn1WslU39DNGieoJ73t7YOj6KHEa79ROmdZChkh6xpqmFKLO0/PNJkf0i2+hx4RoIUBvaDzsW
06EEg+6Cflp7KTu2lfMYtRNRYaFkcUQGMwLNxq1QdaneI7aprEVW3J4klqdPlQUmbLo/Zt8DdCmm
iV64N/s/878TR6m7N7MSztl0/1CdBpGXDA7+9PSZvtNRThGHIim8EYb7khe9ra+RkPxQKKpFTQO5
Y9M9AJwBged1K3BdWCrkBYOSWn4tS88/tGbnofHuF+95vhP1YeeXu1hFtakYJYsNa8nGLZz9wGPl
Bd6lmZIuQvfE1tz9h4q2jbGTefNcM9xCYQjPeZ/gYTgl4kiU6ayysWwwUVQLlaDCb/BfGopT5tbL
2U2POeD/5ZTY7sBXyMr+82XqJkPk9t7fcpndwPWnv060Fj8yZLlaXeJ64lEQdtSNGgYsipTXYEpS
BCauIju4LoqFgdtBXpdDNten6lxGuXy1NBJHOOid+fA1xJE5ObTZVfHzwsETY5Ckk/VmAMVHWUrU
fjpVZMUP16iOHiyEwOdTxa99OCNR9W2TA9D4XDH9VUMeQna8j5n5NcaeFOTSaMfneijis90HAE4U
lDebhDijTLRiG2W+8iznfnex1fJH6ivyc2dm8rPql7eGAfZGbBqmC6KDfP1aDf0vq6zVswm05M1O
uBTBnPwao2bwFhTSF/jI3oOo1HPv6mah+SjqQApvYwh1T+nUsi/fok7RXxQ3yF6V6Cia8M1JnuWq
gn5588t4uLSeEl/7KUHcT+1WelRyaFbjijEbNN6UFW0gmhLIce3fctThXmqzdwlzKX5LnBIdbUWr
1yKrtVV30HBN3eS6gSL+yjSa9gkbK6SLjF7dBhAq36oWWwQZvt5+4le+AQXLN2bi6ocey8zH3Oxf
gNA034z8+2hX9hdDsutTkgdIJ5lq860aAVLIlpE+IqKDlq7f/vEss/4GZEvdjCEu4mblviiAz9Cw
rTvwnhyFfr0dsYaFL/yfImiRfys/lamGBSo2GS9555Rb/NpyFOas7CWRDPNUxc2A5nabvagwpp+w
fl+JSgkY2wsIjC8weeWrKDLdiviC3eV7ke1RkzgqzhCtRbYMbf1xJEoncuKKTSdfZbTeVBjRZ28Y
wSVkhq+dS7RioEWXLipsZnpl0z1sNmDxkPVEWnZbuJ11EjVt7TpbXekM+h1uJ6PLyINgTPDWykW7
huMTnETWCmQTmELQnkXWxIgIH0jVvYjsKA3fbb75N5Eb2uSR8Tp91ELwPW7vHfygk+5xUsvXwIVG
7LvYVXVp8QjQZ4vsRHvPnfo1Cmv5DFihu6tqzasSoipfRPZFNBDl6CLucqlMbqJIJDoqR4EJgaFs
VAxXM9xjE9O7i+YhdLTHVL9XVbazG7vAsLDcImOen83Bys5BA1luEgvOz5JMUjWFjcysPGxCp0V0
3AyqB1+xsAIfjBcUwuJvslE4W3Qz84PIwtEBUq9mb7neI0mptWAJpmZKO7grNP1A1aQ97spyDVC8
iL+Bok720PGtnUrs45tpaOfUloxn3U+sax4ZACymZvUg/x5ASx75tClXpnUKbkQc2VMyKrG7Zgev
Ar/7n7KliTgypPp30arK/p/OV2sAMI0ZPpT9WN16qQAundlI34Hq0vkS/U5l91XvO/Otsnr0gVI1
uyS+ZqJsXMQg4rrxS1vYd9G01+JLGWjO17JK5Y1dhsY1zh0MWMoStRR0YV+hI/2UEL/ahtnaBjZ0
kXNeKrsPvzcKADFDs6sHR2+8k2Ra0T6IffkZVZVyJS5vjV/l3Kl+NsSNgBHpITqMg3ZgzzZHdTc3
7o6J5jivu4WwpZKuoqTMUMZFo+qSM6ZezNzftK4ankrEyf9WzG1Edb6UwiMB/IyM/0YePTnciHof
3ONFXC20bArNAjphYenHOSuqVUeJ+h2vdjC39BT1buiRsZfNDu72cgnD0s8m8PKT5RvSNlYyFVuq
zjoY4H2PeN1UF0XTrZ0ZJcPjgI/Lpq3l6pW3UQb6Y1vvzJ3vaPNIfyrnxe4ipqR9Zuzuz2ad6T/h
JCIWqTPO0/t4aZPIgqTijduyKMpbqNblQdeK7hTYtYG7r5tjS9BY6GMBVmXgg5mp5shiua37LfT6
1yjQpd8SSMv5h5JUQSouM34NcffdlyTrq2JWCWrHyvjsm2iDM0XxHqBQ2/tkEhWXJTc+t3Fo7NkO
iB9sqEBgnCuD/TMGMtMd/W8MwO+QD6VfqocPMugkZthMwiPP1n8nKCOrTfviYc1R1U9tA2YZneLq
xalZEzZtoTyA22iA5+CwBO/K2rC55roHVdXwoOqtSdJAjnGLU5rkLI4sqyQEiATCtYmQdcG/5kmx
OucljZ2vyhBKV711HO4B8r2lH5cnkW00lOdSK2yOatgiTKUwLzs2OVC3rLKdVw9C+qrofPnaFrn7
GpTjN9Xw1JvIjRMC3FKNB9HUUaxzoBjuo8j5rbev4zx+0jPVfXVHYomZUT3nmmW9uvveTaxvIZ/K
fd3L9d6qO+89U/dlV5rvOYgsLHOK8tB5XfYVm7t1awT2E+vICyYP2a10JcTzPcgbTesrq7lsqggy
Is44605Mln6P2NHAS4TwmhZov4XdoYGYmm95zevSoNJKbVOYjbHrsBS8NVNCxxg2Fd7IG5EVFQRs
s1s14raFZfUZsBO/7DUF6AYMR1fs3WU3bUpMpHjPtqRdU6sYn9gF+NrkwfA+BBPQo4bPgQ4Uknux
+jUcu+G9LwNj3U/lwVT+v9vbSC4t7V3b5TrA09aVZyP49p/rL+X/dv3/3V78rlp0MLcdfaunRrju
WLDf824o76qlq3tzKkMuo7yLipTF71wmmiAUWd3zqezTuXw5kbOSnH2o8k0UiTGxLZ2iknf0jORv
mYx9tJPqu6WZqOxDx1mVJXwDL3+QktqAMAnnq1fKzttavOubFh2bTdIr2YNIep3nlbVv6kqpiq3q
R/LFKyDiMUiJDArt8qWeEpE1NQnS/ZxPik3Lcg2tx//UivIlK84QZWjbndMAQNtSNF9pyccMemNv
P+Tcru8t9h8okjnfIvhMdKo8PTouXFK1t54Gs3W+awjQsVvodA+GbWM4GqG3ksVyQPQVNjHE42OV
SztNdcYvKDJ0+4arCsHTN2hZR/EbfgKcry1q44oTtnNzG4VA13RtzCseVO7aK7gRA9cBTdupVd2f
1NJHs3sy3BGOOrO5juFnkHNZfIkKkbRodW9tQFYw0VvrqMd6jrhO7d4TK5LuCEQ3G/XgYCMWjSOa
LhraMYiQW/qKKQi8mLAv91KRtHsWf8jia38KvX5HYqT7EoQ4wUdN3T4EVasc5LBOjm4f6zffU/HE
kPLxLfbjP4AOkz+c7GMHf5J0HXUsrH/v+Mnstb7xbkVWVfdsSjSZ6aGfIZc4NdDUiYpUAdkw6vym
xPDikUyWt52TNTfRXjTD4GmLaeSAARriNNHkyQ5kHi/ZNrp7iHXgq1bFj4gOYRBhYIymNXK/wwet
vBleE+0LqDXXKIFUofX6eLFskMWw482zlXTBMUPK+OzogXFk2yM7OcPYnZKi74+SHOTnRMsw9nHb
4BJVLhJPnWVfonzA67VkkyRoIncX1rWMA4Nc7mwn6yG6IrqMAFT7SHwi38ah1dxd1J7QDQY7yIgD
Gqho2+exweoHc+f+JTCQR270Vdv4bEp5mfxaEYNe+72svfW2jZY3uqdf8J5pV0Uw9FcXHyokqNN4
Uwx+gBIW+nF8myB8uPH4I6rs7f8wdh7LtULLlv0iIjAL1wW2N5KOvDqEzBHee76+BujW1akXr1Ed
ArcdG5MrM+eYPn5kL1SvG7g20aK1n6N7ekm/I0OeP6RE+yDxi7xcD0iUB5a6zVoezv4gdv3yDlaM
fwd9YCUWDyMDKmMC0kmLyUdBX6LaiXebXgOGgNlwgo063tYYqS80/hnoWn2x9akDhcwVwMio3GeN
AkgGeN94jaG1EJSP+1xI0YMv2ebVVFDTrkbwoeiR3On+sO/TYXoRBmMnRQkerIIrRZnyAmyAPL5E
NABugnLo9+ur1Dg51NqgHHNTGTxyicURRVDMUHXpDNZtDDn81vlZJSaAiOsu69w/K41ly7ryf275
3X3MVj4hH/D7Puu6qrLQoVHAczMcA6962WLl2ErdU4eB5XH05Qx8BYckg7dN3nJA6bEsQrSzN1Nb
4HO5LKpiQrQk9OKwLvpprTioE2MHkwdEcobJoGCZqHmI31MppvI02kmFgwVz6+R3n3VuXYfTOHs3
Ki1KQ0431v/H62aAUSUC9f/nvdfFfz7axEfgQCTk/LPu9yXr549ROR+z9KWZwvCBe67vFLGpH1Qf
bUWfa/eybfo7bQgld875m027iG+NqtivS+uLhGbft11mX3Rd2oMumq921yApbPP2uR/NytEGM3hv
A+kBQZH9JRRlm1vcDuCAu4GSqxE7AOXtsvibZMYNdJD4o4rqmMdO074sdvduonflhTz3SQbifkEo
UF1ypQq34ExnJxFydfndsG4lwPrPfgJLnqI1Xbl7okUG5+blHdaXrDv+LvbGaDrmUFOz/O+H/I+3
lsYEvZDqP6X0qALMXD7k9w3WxXSQ9xS/4qNnDZJ57sYAAyKsQ3F8kfoQCYlq3gpIjrepsdx9lYIO
AxFaP+tQ+mKplFp7k1TBxZQxLollUP8/i8s6nLqHS7RM1nW0YCobfNGogixbfzes+63rqlrOtmLA
FWBdbA0t30RgYbwunkjvV/VHhHDBLuT6VQkm5G99OT2ZJYP2emr8+3zOe49Wsf5O7WJomOaY3Vga
UJUYiNtl0vthX9BVC8Exomcf26qDntowQZa7+GDK0TVP5WqbMda9lWHtkjEge53qtURivcge+Xah
S87bek4MCCj6LMQbnqIvfpMan6XuH2USmQEkHHRNSZ0QSj8WZWuA7yPJQEGj+x4n++znefGpNfG7
JMhSc7ekgZ6uIV3vccMSoBZ0kJ7ZnA2Pfj00MM0ZQKxbRzMsT2GGFHDdmmPhefb7uXHWrXEaZnhe
wpRbt06tkV5rSbwlyztR8chv0rq6X7fFwiLnBGiJmDy6KVtZusY4CTEf6HN0s86tEzkLXmdVrg6/
q9Y53FBDL8bH5+dVv1tlMzN3MYUoZ11nNiG4SatBdwoc1P3d7/dz5CG7NKIwjv6ssu8c40qFEul+
TOySEpFP8URJlZNtdcpJRkeFZj1SdukMKmbdsE5GC2qQKy371JI0Vdvf1yi+9FnOJWS7/77NP7vo
ZoyGbH3z33frselwe3MqvZ/3XTf7acxH/LPnbEiSix2W8DTDRgi2vL001EgEUbD+88J1w89Hrl8w
zGR/awvx9LNOW7/B74dPdsIp6JudfGjC1vtff9Pv3v95X+UrC+A2/HyH5Sisc/982eXL/XyndcvP
h3ZldhMDdkUqvtNbSz4Vy27rDr6oSfOss+uWdTKth3+dFVYHumH4sKkIXaRu2BJtYKc2NpcmiSq3
xsAiiJCaBU3+rhfNBEOPnsZePhihP+9Mu/tLW+7kpYAV5eizVxOsI4WBH4UNH8weukOYtl915ttb
YqaTBcI0qtTIU4xpQdnan4aERXbcOVLNjRzQrACHb9nkGBvcraw6eWKcuUeE9yia3nZ6Lju4HtND
7Vc0F3ePSjDyZsj8IGIn115uzmaM/rKi64mEziYlu1UI9T0shrNE1XMqsEScQDCUS8GvkCg6JOh9
9+iIGabaySmSlLu6TaRbOWbIW+JndFv5J0Esgr3csmoYe2RSaXL5Wadg4uLMxZAdfl8VkMnzshrk
Er6p0u26AQ3aezujuKraHinnfN9U900qhtuBQKg1a1joOUPyYaZlBHhZzBcJHqUSkxUccrA9qDoT
skM7OiNSU2HTb6in114ZcQBbJlPq39UDOv6sOJnBoNP1z6QgW+yiMRu3agFrbF2XQ2DYzbiskTD9
v+u6mUACpKm6q3DRKyzdv8mWCTgKuzSr29YA15S2cHFGYpjbeZlEqVburcmcnHWRO4h2G0OjQDDU
/Kz6Xd8Y4jnSW+24rrKkSoVLNs7YhTbFZl23TjTVVykTwWxcd/lnA8Q8bWp+PnhdrasF9d2pyA/r
B6/r/HBwDLvVvHaqqVgvX3LdGCVyftINAITLKp20+tU0JW8IwviuKDcFguDbVlGiO2rm32NU+YdB
0S6AyNPziFnV7TqxZlj/YK307e+6dOpzTNwg8yeyFEtIGn0Nz+vumOiJfkuyX/95bRcZm7nwcT8K
2wYXLYtBm5/iMTTrpbX7WcYhqdrWRSpc+nzZHpa6elqC57ixbmab6KCfK2pFVSdubTuRbvToFCwL
WhT/ZzLq9WtH1vI4iXQZFqL3wf2Pxozf/cYEylE6c+td38iUCwPviugWw7vuWhaT93NGzWUU0Gvc
OlCRm5uizoI7QZLsTo2L+9IPxtO62zohJFMdbIHK/bq47qtAWff0is7x9VXrOhQVKZKE5MIYbnRt
ObBv01yzb+Fyz0dN694Cv4YSsqxXzazHSSp2/NhC+b/uBgHzQOU+vKx7EPndypGinaKZ86+YonYv
BbZxi1jUvMVBrNoooYWXwTibt+sGpQXuKZcUZ9bFdQPAFHGtUgJGnDckyLFhSylZ09w+4v6b9Pr5
d9+Q3ClmZo25S9Uq3loTHRPgLMO7EjWEhz1LstFMyGiu2Vb+VrM1yOHwW+5APUd3om3QhmoJ+YOR
fKilpZgKLV4m64TYZcYtCzdPdR6JNsoAOzwJsxB/IfX5gIf/M7cswtd7zlu8/PDWsOm/W6xVfMyh
j+scds0Z9etju6iEuqWFcZ1bJ8PaKLlMGNTSOLmuBF3b7WyVivcYA3wppofwp/Fq6fOWCbvrF1md
SbO0jGIX4cPvhBgZqcO6nK2qh15kz2IRHnWLkqZevgLeRCiPjFV/pFeA3aBBkhSAu3tcJ2rVjjMG
R/XC3/jvrJran1GiwsBocrCP6+a+n1GIrrMx2BmQ/0lMmQNwPkU7KHs/R8yasCBJ4IzElkEJcT2K
P5uBvZyWrMwO9gl2ByjMkC+IjTRpEhK77u/UiS8fWkRaVLsR+y9PV+4DfB2PRde/mBzWU4Qd2LZV
xFs4CXszLl21CW9T2CfuONlm/b2/R3udW/8BaljhRgQcKwmXtJPcqV6dBGLfYtR2NLSiPBgMEpIq
rh1J7naDMB5TfrWujyj0EXXI/MOcAkpNTG4BpJ8l3YtrRMyLKC1fOq7N5c9a5zKgDZsKLAjP3V45
NpAtgsqg0KWVkPiSdDz/c2CQKHPcDLsBoWgqriRlPvl+Em5VqH+KLJQ2mn4uhno8NqEx/Ew0EY1H
X12OXDa9ZYpaHZH8Vkc7r4COr7O5ZffKZp1drVfXuXWSmH5Ft5MNDWPpnS8WO5ZSqxDoEHT8rydW
aZv5IcoAASwa0eVnrpP1B/8udpkGWUbBN9NfNEzz0qO4Ho5i1Zyus+1MwivPzMn7/WfW8/R3cZ2z
lQF7KwS83LwLOIFMtKXt73eidyLcdUI/JUvv/XoerJNoWRwocWznqDmvq0pfx9whsIhGVluDfnU0
MKSe/7cvij+p0tS4j2o5GrBFNfYza3bqcEiAfCGS55gufIhKYGOwTtbFOIJCrETSd01IOZwwhmyd
uTF7XFGkeDyZVuFp2HS1xTg5QYa1bog/tSdbFaMYVfZ35H6+7HR8UMoFrEs8gm9sgeEcUvqJ0vlG
zXp0o8klK6rQgVFGoXQuw7NBL8wl8DuXenvjDFN2zRQeEbld6Z4NZfUkV63LLaOkhE5msay6A7iB
ZWg7y3eo79X9POAgZFh40prPbd3mW0ERhi72rseLpQm2UYsRpcgdqc+oj9Am6PHA5aYR3whVMdxJ
maSNL7XYwvTqFvY/eLr5URPpIS9L8ndYEkWNeK2GCs/CKd2CX4o2OkK/ou3OYVDLDg9HlMlhUXgN
goywOwN+pZ8kpqQryZReg5ikCloqFyhbtB2qxSO61ejCJUVBcdqdS3XA39hqvBJERWORa+zH78bk
wFi9jVUKr597+xxMSexGGGz5eSzDNcWiNFJIV/cy4Fstho6PaWbVf8c+imyZTip3nHVr58O6kcp2
36ohBwEOXSQMjrQI0Yo3g6AvZniyrSV1iREk8VjzZfLoXu4tigI7xjQOebLTpAkhsES/fzdIOyKK
2aX++EbwHG6sCf1+KRkJbCLadKyZ2FOgzbHAo9G+yQ8PcnvaJ9bdCAJpT8VTPtNMi3uGhQODnPNH
l6h00cx3AcBgK7BkvLY6AXMK1VMofbc+3jL1eFnOIDU22ksazn91Nrp5w4OyYpAtmf61ULvPKoOO
pHKJusrQY9Y0DdQbQxPHHDkWHgnRc5E0OOAa6MRQcHsp6QRNIAqfEzl1jXZBisBadka1ffZ5XnhQ
Xh18mfEHzSjhWHyWUdkRTIi5d+nKmSB66ZeukrZZ0Ph3E8T1ubI+yhRXvUAO3qde2rYWA8FB6b0l
AOwNLTzRK7fV7fBLgsPqFCPexMo4v9gVCQsSkIr018QiEa6RFh00hUyeHct3EBcsV5tSzw/7h0mx
thjh0j4S0oolCZlqKyMkKflMKqXbztXYeVOYllvJegqlPHf0OPM3dZqTn+nzrW5IxXkOecOhJTMY
KcpNMMYtaMrp0MnvjPxD157MftPV902CVWuNXxf5/I1hl69K24NnAZBkaZget/0THbkasKM4dHHx
zByiQcWd4a86NoapTjuNmROb4V4Xkuz0ILuMWDwBEqsETZJgvlLio0r28hj3FQtiqKx0e0ULdLZN
z4Hdv/tBVQN1Kr7i+WVWE+BrafhJc27mNeojFoqPPf2SVF2gpQ4nG2TqUttox87yyLWNU2eSMqMJ
2PDVb9I3IEyM13jQr8VI0T61z0Jlt0wZLppM9M89Pd70uA63ZXP25w4D2XzaYc9r4C6bh/vpA+ds
8tUPSd69KR2G8nI73YqYyL+bF1xvQSIQa3QKfYI7dA5ksqNnGLBhwDnh1kUHECx+7zlITl1iCixp
0qEcCbJCoVRuu+PYy15qkvDHUuCklds60/07vA3bDaWd2B0r89EYM0/LO24EEhjaNH3B4z71FJuC
d1O3kdM02TP9oogcW8bQYxLhl0T3plFjJLz4xNIZPW4aKX0C5n8HOs1ymufegEBXRQm6++FgRepX
ISVfWaR+NpWGWWANmV9mDEWGe5cP3bS1MooFkUIvu5XSRxROwYtCFnTMgP0NU3Evx9W1WhJV+bQU
Yv9qjYn1wsAXDmmVbXrhwL2rN6NkLHLn8qYPYycqDLIlS6NuFYyHQuGhkNEjZADvg/XCXdMI3Fg5
1Fl0Y9KI4ZRpcc2S4jvTzENVGe9NxMBrFLehlWaekNM9jSrkg/wWv5bBR1dvDccWN7MAVLVX0YG+
6bQYIs/QJ54h4UavSu3kSHo+er4mfVqQjUK/pxE90jYCUym1NY3dNNYP2LxRhs7EjizATp/JZIb5
Yz7KW4Gr99YKDfqH6VmJdE4zqXix5SI+9m4QWgtD7E+vhdDG06dpblMP/sxDWM+fxWg8q8V01xuu
mhnV1gjGywyaMzEgzzX4TyqGcSnAWFtFA2ewUKmoieaQ+D5t2sZuiCTPivC6f52i8s0O0gej7M6j
QU+jPDyFbbpv6MFJRs6JuG22INlA0/TnEHAgDW2A0epU95KSEbhUe1rN9QlVXk/3VVMMJHEnmHHw
oYEG4F0R6G9TO77hTZ05Zio9NhYgmzZSX5ss+RzA6WnV+Iq+7C9tu/TFaru5jw6dyB4mZORuKhd/
yg54eQSHqU/oqOZ43AtMxHYFZQB6/jRyR828owAJTK05BF13h6cRHoIW+fGhNf82ogFNwRMWj22s
3nMB8heAsiOJActLOQfblJ7VNr9LQPM4yjzoG2Hbu9GwD69ZA6AP2tChGPUW3n5Cs/xEe0SIjyZu
7CdMMYorumFa+Eyw6SpXZOmT2SEr3OqfctaeE3l46fhSDP2eI5owIH2mT3Ytnbjz3dNcVjpdZ3Lo
g6uCM32hq7s2HvZj4W+bfTPk24bDwk2CkT+1w9GhthcR/w+ggM3yGpGl2rf4qckNxmKjfU4KWJ+d
llBPybdDxNU7WP7fNMVCOaE/LR/rZ6Nrz6rd3nZW6uLncFe2wZueMW5EQoZ1w5C+mmjq4ZMWvUtp
BpcHgfXnzLlBRQBsfE7YUCsDEc24sTSZBuNuJxhnHGxGy0V2xXq0Jg6IZHJVXC7ds9GSVJ5Ta3Tg
8Nyk8dg4lQkRUBY0HGlZ8FAY6d+yHWsna9PBq+wOx0hEh3UoH3rZ/mNqBJFTCDk7D/qT1hBll53/
1rVcd3Onbg1g3mbTXzSyd5BTEg/EnSGlVEMrH5QovVMgd59hENLoFJBC08gd1r3GQTY5jFiezNzQ
lczrVNNG8G9ZTh8PmZfdNxmMqD6R5K2qwWxo6ugPBvCtD9ueBxyR5J39JY9dd1YAkTEa0/eW3z5I
YgK7aXdvooU0PkkRfS/dW93Y26AHKdpEeBTbie2lpAhqChwpjfFeLktcPARhlYjdKiAj0MlyRsY6
2Wdzbx0wmXw2I+A9PMG7vvxSWmLjaeDyLODrxNFZSAUOcwMMxZjTpYr+KNx+PNRJdDXh3zNH1TmI
im9MRkNHKB1lJe3RbyyMSvIPBXKdNdeoJBQcwfzIwp8zv3RBdTIIFoM2v/Y2RUP8RUBdXRAQPRFr
P1kULVw9WLwi1PFz0hkBJFY/Xi2bR40xeYnVLQ6DPM0NDKTiBo5q9ZyoFVfH4Br1LN/ofTYSjKeJ
IyxiMCOlbyOIvnvy2e1JLxZClj7CexuHR70YNoqqjwRWmGZEJmwHo7uVhrE8RFJyqwUE5HjS5qqe
7zQyU1U1DwS0Yb9DpK01RuaREHo0wuADvhXs1ISevVCpuAI4aaRvkn7vUZEcfEMbcQZuqVZesxKM
GYh74aR02+5nPai9BiKmPcRuPOuXurPpTe3+6tIRq+VzhDFrThIa4CO9d0m5Qcp4G/dCbOW8egWy
cOzyGeJzsSCa3yqBcfVoK4j1i/CxFCaRED1QFkkCp5ID4s4iAjNJC3pu7Wha0rGGNAc3NhD3GBOq
EP097kBA9sOEZ7uhboU2Paiyca5irsCQI5wITCWoSv7VTb/30hbicLYJFWMXGePbPB7pnHlM6Uh1
8AWpNpnCccJK/IoSg7aRmfG6gVapnZYUvP4sQeZbettc6CEvanOSlK2B4ZFj69K9KMS2B3C73KQK
Bw4qUqiJBurdQpfD/SPhxiZpJ9CBr32ofaiGNG19tQeWjIQUoiHD0zQFb0dEqNuc/YWEdoDABNvE
EP0KMX4bhTCSEu1bM9rcMUbS/TrUJO6bpBB18IKqfBdZsgpVzvQSXE4dyeYsMXX1nYTLXzyUy1Of
ULVWKdxPWBUlqvIHYF/m0SqDgFJTPDkp9OUFm4gcsaeqFPatZCd0uLTKOO5NpbeIA+LSBTXXQE9p
X2KlAkfdnqSIs62ohdOk5WOc5siRjCNgTG8uiJ+H1sbVlySFY6ThbsBxHGrnfDVoYS/F16TYn2U2
xx6NbCWnaXdn5sOr2QyfkET38zS5hqq8FWOkQ0seQPQivvDHWodPMuQudRC5FPd9Yt51jYUsI84u
vdVRQKlkCtn2a6y3ONpn2oPf/umEDKobhigOYjjuyKbvjWF+SXVxForBpRu0+DlRx6hl86Zk1NEX
+eCFkXyL4cij2uOKaXf5NginP6Gv9/QCmncUVDBwiX2YzfOLZf+xDIkmEXVh8WXt6LZtTIBNgAm+
LvBitfAmKLbYnDt93VFvCHdSmV/y9BFsnk2x099zTrp1GWqbMVYYifUKu6pRvpFUQ3OtYxMA7CTp
R+8C3uB2R89Jbm6GSn6R0pRSS6fu/BHm3uhjhpeCQavMzg369jOsaL3XtQPxRZOnBBiD6ehElYy+
hhs5ORBJ61CHU1yqIttVit7gY/BDSG3J9enNzStNcS0r/prM8CWkTjlNXeZKPWzA2Fangzk9FyJK
N766SwUF6RwdKhrUYGPgA1OI7iXJgyVDzcjfj/nXbKN2eSBQK6kVMq341Um7GBHpZCSP48jTW8fV
e1sOhBy90VImbCgPh5hE26YNQ/mr9PHISMLy2gbhVsNIZGtP46lM1I9UQrAbxpDfF95Q1X7SkfRI
QbzYSvSoOBVX/MaWTMaGNpfSMDTXfNraUICniXQ7/VyV5ycBdLYCWWCFEiGlqhU3aP9Sn1xIFH0V
fnqWTQmoeVziLOTrlJ6iZh8C2HBoWjKdulC/Bg3sVPqoGGa+CwrlzVSkvTmP5E9sunm08qsoQJ3C
6/6CN/NORD1sKzW8ziCHIfsmiYsbLBSC+aYOsXC9HXmacikiOMzfaYmh9bv/xt/y6ttYLEfcoxSM
zrPefLKV8TTVwEjgzOElr9U3fS3ec/4skCh3UWKrO2mxXA7L6ZzqMtT3KO+2UcQ4TSb2L8vhiWuU
NhCa6pfbobGpg2nH66iCdwHg2/CArdBjoqiShwPW7gkhqe8MlU/30Jc9PleW9kxu+8HMOqJNGlP1
mY4zrKuRTpzSxGaYyi3K1wh4uTZpsiXXW9W017zKhvpWKfRSZfRMkLD9U3DwnHzQ7qQ0IWUotJee
uqUSDL2H+8/CU7GDc6iLh2A29kpKgC4CTPm4OxEBQNpjDGupsFurTqPRGJIwCatbOwzuyr/ceH0q
PwPKyjHs71LBSM2o0dPEA7YoQn4Ja4waJrXAD2p4AECabunhuo3N/kxZAaGflF5FGrQeg8DzsJBb
J+1eeQ9y693smqdG5sRM9Ce8L+5VI/dEgE8hFsBQwDGSnY5NzdWCrIsO8X2jyS9dq39IZk9emU63
RsO7LpZJxsQ8/8050lBM9IequyYVHHBuALTBLfBm5dVfBq+WFJxnSIUgtc+Jaswk7prPshq3lSk9
pVgSO2aoDe5QEHjLOt0MPmcLUUyXFzZScSE7ukiPhd9+5AIJRdjNQClpf6q7ezMVJy0zGleVOmKq
nPZ7GUD1GEuSJxZ/3s5WNkjBsaKPi88wC/eAK451FG7lRP8KrZo8VU0VECdVrBSjnTqV18TAULSu
0kPZY5nayeWGrvD3RGloF1Vx6NajTZxQeI5b+t/8HHCwvuErnLrwxoxymoSHcy4p8J0MJXQQPfqD
9sdvkVD4/vecSw8qVkKjUYQPUvIGMzHXZ9WVAplurEG9TrDHPK1VPs2uPah2dF8MVNZRAH61/nKw
w/RtUvrnJEdXjdsC9KuC3xwN1ykZLkVMe54fvBNCvGOsGjpm0W/1cnrrykWXJ/MglzKbjsC5gD2u
0m1HbL5kKscdVbzQ0yZSs3KkYgCvkk0I32wdR4qkyc9Zip1Sof/JrEFQQZde52A4yxUIaTu/qNzC
hWnt2qKw3GwAcpe3m2iIXqK0Fu53pZefupZ++GVJr6Va3GXQGlsz4+Zi1Lgt6S14vNOcDxsf/3i6
nNBqK+UJndG9KvU0p6P8RWWxnwawhCHeoHEsk9Tr8p6zkZ7zWWieTE0VBleAFiQfXNlt5zHGKTFK
tnNgnlBQvhuiekvn+aaH80VZzbhwhTwbCbQ2qfPsvKAH0wp2ah275tDRcCzhFhXPV8RLR6i1867S
tY0O3oDnj4IfZepaKldXP8v9Hk8HKPq0gY9WB2SdH1Vq9p/RJHljkk9xNCI6zuL8oqVPnUg8DFRv
67B9CXtK4MspOE9YTNFYIm8DgxMF/cR1Tv0dGfEX32yvZG5vfED5jBLQoaWVssGF6JSK7L4N1dds
NAQDvZCwFj2VZUN5Ei0Pxjy6X1sFApmkDMnjcs9o7B5T7ZeyjT8Z/T6gAm0PYPPxVJ59D93Li16e
69J/JTygHyMkRPFJ1J8lCjm1gtlKN+nJxsrUPV1GpPXiSSNkqAL8IaVzYZbSlbHm85iR2507c4tf
du4VujEwph/tbTaDoplFmuzz+pIXEgUC3mBjJdIn415nQgshIt/aj7OEbjIDWYlJVjBawbGPBgaN
kBOo7UtuGevYFk/6bmoy5SilVLAqlAhUIkwGalYoI89QdtNkVwfkcZFTT3gwjYqW/ZGmBmi8mTS7
dfFnHRj6mOuySX3PRMIBiL9UeVa1mI2bWYGXweL+NL5YIgLGjYGFYY6TW9nToTCRpCNyejPIIyuC
/lNT66Q9v2c7KwSqnfDJ9AGxZ2jzNKd1s+uJ0OuBZ1hfk4CM2nv8hd+7Nl2UXTx9Zmk4CKW3d6b/
beLZ6U6p8k4fGc+ahna3WBYBPsfpq9QBVC00QntjUP76ucVFQ4Sd+f6HFovOJUVkeWADhK0BcZZz
fpPBbcmqjtGwhGyhdApNevh88zO01c++oX174ibsd/4BEjOAdDJWra0+2wnQb31bTtKlWj4uWiow
mkH71AD53rae4OeBPcxxlphzt5/i8ywbf7LypoxF78TpcJ8HVJ9TyzrUpSClad4kKmpy0/qqRx2I
f1DdTnp6Fy+lA1vKSBuO9UnIweA2tcYVYeMCj6rsiD9G7lVBNVLDbz2C64HLWjvkvcBQR2f0tteC
UACboLNDNiASKGYJEzXRTAiNQb2J9fKmjvuXMVuMFse43/la9j1Ec3NpIW0EpLdlnZGyFtg8YCeN
+oCmbexQfokm82IH32qjUZOt8UOzGHCWkZVze4zvs+HJ1yLoQhZjtDDQAgeJtTO2sBzGYnQtO2bs
bOqDQ011F0ey8pzY3K1hxzK6JcUyZvhDKdFJdGRfjF5cGWM/GHL23GRWupFqEdFoEbzAGEHCbqk7
1EyyS6MHt8Gl6dDEdojMIUmqzl3SnpteRayu8h+rS7V1ljCG1JNkh5Epr1JPGrWwrWwZ7zNK/mwg
Ven3FFdAqCBxp+I+tCNjOAnfJStPLTcxDAVFU/+gpAABZQ3kS1+UtFWRsNLLrySuYL/kwz6dyDMr
qW4fVHFos7ZzpoDCVDOTfDLN5L0jycfTppCcnKaHJi3CQxD3SwCtvupIXByylQG4k7G+lbOMwoqq
fxRL6cl/q8iwuEoiEbu254acJW2y9TFAGtgRjNz5BmdlXpDs7GR0J/21R1/n0qNSbuxch5I+UfYw
FseariLjF83dQL2MEwYyQrKrQygVhHfOWCfdXYVnutdgb7QA+U/k5S+BXrlpR95mhKihDKQ1iaXK
Q9xXED94IoSV8N2qi+RLO8jbjJjSmUyU09GMY7mQb+xSaDshd9UWQuRhrmLTMZJ8E6oYtswBD4cg
EM1pIN+eWDS4x8n4ZOQ0mcrtI1Uz/v98pvWHjKwfNfExLUirM26FUxsbWK/0W1gMUCSqPDq3JvXT
qiZpX2qjhCgWHmRqZ5u51XgYD80LiJ5Nri/xZ4E0bu4PesKdNI2Kp9yYtb2pFnQzi2I6imapCdW0
02C/QQ+fmdTEtSl+4mg3NiLktJAGgQC7IRHIhcYwy9CfsrTOXFPJfRfkSk4vJ6rXMnaxbMsBQC2X
5E068hHJxCWspbXuCiEWP4XqrIv4uTU4tr7SGvs4Smhg4rJH5vNUG/ziSucj0RORiQkMbmuUZAyr
f9ZtncbiJDuD+hxPQXEnk0LhjModn39lEyYNuO+mZrjHZyvltMVopKfqTJRlUuvZGFZZuHHQ7wUD
d+yFMyxWO5HvKBZrMGK2dn8pQsxb0Mq+y4Zo/2Sqv+nj6VkbUF32Zv/Y+Gg9aQOqdzlGNNyi25sx
mtlJ+ha4BJHWCT5Kzeg80+qOATVUEoe2ChglmEibG+UX/GYO0RTf9nInYT5toYDpLWw3coQJVUk/
rUqGTsVspMNhM+dM1n1wa1xIqP7Li5habjdjrh4AlRQzYYXOOSdK5WsM9HdZ/e7H+Qv0DOYWgML1
6nZuDBkyjk8e2n8HvsWrhWps5RQFBSVD6DUNIhPyHtLQXwdqzAYuPnHYb5pQerVrYW06pcZwLUqK
C5U/c5POFu54gpoOZS9XVoh0GOcg7iViZVy7A+wjXJgYicdj+xBr/nQ0fJnaBkMfkdOSYwbFuJVg
wdOHfN9KqbytrVsYFwSG8vTUj8p+bmSywmP92PZURIyhddUgb9xxsBUCxXTm2weXsGlfU4MSmfat
9tGtxWifQTBPxb4faTViONCNFKBDWyJm39foxm8C/EikAjNrzJ28oZG+6qJ/1QJ8vdL/w9h57cit
ZOn6VTZ0fdhDbw6m+yJ9Vtrykm6IklSiN0FPPv35GKWtktQ9gwMUCIZhpClmMGKt3/inpAVbabbf
epeAfhkTggdd+dAQFMDvzUP3N7cJfhiPnc/2MEa9YQ1B50WZ2WuhMx4GB+uCLI5vFbNEPd8aueWm
slgUQFFWWseez5k18esyf1WN/kvTqaxY7H6nMfdsZ9Htvki/gN3AvRL1U/K97Ix1p7rjE8XcVWFM
+MVKtyESuIANV4kS7zIVQ+fKN66i9uKboubeNsQq4EtejKUHPJAkuCY8ax02fX8u3bUBenblDiZu
G+3LOBYXnrAxq2BjYZbQ56oiBwdSbsZ4Juw27DswbQMgP5XfYkhWbBXie131/GUoCL2GhRVxRuAk
DYr2ktswc5WvxNr7z0qwI/uqIu1knruaNNs05F8dZ9ZmMdkaVTXAuo7/iqZO28Cb6ks0HyyibxlI
2htZZacCKyMiD2Vi82nr2YLGH3YZ8EcwuTpzKcbqruKh4l9146oUzMN+qT3EbRRzH6jPNfISK03X
nWVg7Fzbtlbm5D0HUWjCciOmXdRZv658NjJZDw8iXlRDIfZiqB86p5y2emxE665KzwOQMXLHZOeM
KhVbfjwYG7ttgo7wQK6WTBxLOOZYWPrIVBAdXhtV3Z670r1Lc77QfEoXWalV58ZrSjy8Ny4PfbdE
k6UhvYHq2KXyR4L8hBmbcPjStxoq4g5p+bjVngwbZGFZfy4FSi4wulgKZWuvci4ZGbFVOZn1kkXr
2oc62JFiRTNnNtroX+NqXPl212BfeJNU7bBB+Bvkon/2puAU2OxV2JZtEr0Ml72SEI/R+hsN/wEW
OcMrUy7iUY571YzqVrQJYRg7eEpH8p8mz6UABelKGb8P+AfHvqGdI8voVk2eBRslxRlBaO53xwKj
mTVPQ9P5CxMZ5KUzqkunHpmfjembObi7ysAmO/7u2NygU5Z+FQPcWtVpWPspmBjlY3DojfKxSgBT
NNxcev0Aj+PgVSB8Aj9c+1GFikerLxzP/DozTliIo05Se7qx9HXnqIO8Tsm/rLvA3ntAfm4gKj5q
s814UCpk2wu+AMf8VqeQLeERFQRfN4PvImoTpw+eTZ5ad/AoQgvkxi7GS2eQPbBM/1N4BYHCrLL0
+2nd6kD3u+o0tkm6BZaxHzv/gl0I1BdiEYk2ANVxGDMYx+cst16raTiZZnthlYpscXhIfHpwdyoA
gupNYrbc3fPqjDzKxY5Dk+VsnRE5MXbCavbagA96Ntwr46SdWrBAOjjgTRHtsoolbuMZr3pitIvc
rp+VopmIcyU8DPjedJiZAtBT5YaHhlwaMbcX3Wyao4ZZbBy640ZpGm9VT8XSM0Pulug2RZlhGTDX
F9UWWaU9mEke5Ymqw+8vP6c2dmL+YOA4rbwGVvuSmMmXpgon7n592wv+L2aEeSF+6xt7qj8HBkHI
OJ7p9DEZNAOPJ71wg6WJRBkRBjK2Fl9zV3UbgE/MsDdxEz/y/79zvlRl5a0C4gWEaQn61566UHq2
VVbwOtTDXa07r2XaPLtjfU8Wwl/qsYJOvoNxloeilPDZDpjajN4hj6rgGmybQLKxPHAXbTYJtvwq
WWfHNw4IpX3R/N5dihyc2JzNyhvo+ezU0hW2O/tusBF/uBmNcevwC8qDYpsxcfu28tFoo++Im+VE
nsWwLVRgbdDfw+o1d+pnfKaIRufFRZgbzefJyZyOurK3y8wO9eP8i564YNOHdetGQOpUs8SXAd5p
OdvPKCMAO1/75uivJDTddTh5pwFI2irXkEYAeh0JFUyvF94M1qQt4ig8lYWCa6WRHW3Yakkusm0z
Wuoa2JzF6qJftrm91fohQG2sFFiwiDudgVFY4+efmDcVm9IARifujiHEa080zPDbsYxfw0LMolPN
3sgVPjeunKZNFIflLZuw2QNt7J+0KfQORDaWQ433uGtF2npw8oewrK5GixEEMtW8jWjVZ2BdXaLl
8L2tk52wFRKky5fRqGJcZSRHNPVugX8j+jeUZKwGkhgD5k4gp7aiUcp1X16aSdUOedZt+lwJViJh
UVbWuyLXWLcSE47yiP/ekK/dcDpFGROQH4p8rZbNTeBi3B6o2C6AONI8pV57qQJdufuYDtW66mqW
AE1wVTQW/X1efAtI6IkYM0ovUKKVMuovdiMuptrsMi8d143GejdtEpt4kAFZKEWRxe+vTWB8Kc1D
YDBr4hPokA777oFxKEwLmnvnveKR8kLwyxTuExmU7YANHJyWg8GmNAxYRgyBfoGwcgl79RL1LWgP
bV8GabbRCA/YmX0ddG+G8rAcLQVGiiNY17LSn+shegBhyXIUHSqr6SBq5PY5n4x734jvTOaUjeu0
26Satl6p3fg8ySGLLtuCBBnWlOs4JhqJY2ccVQtdDMYKGCUlN2CxU4KLqTOi5nC5oyLcjp22cZqG
VQnBRg/PgkWppEdzqL75cfctqclVxNNCE3epaFt+NFD+/OKjHtrfosF6bbsCvX59ZahpuUX8nnzZ
iLCCYNduh18IyZKwL/OK4JlyMYrpIbScp9gZdqpu7EXIUlVp9CPyO9A9TDA6LQ9Eq3bbxfG7Zipr
oZY8MJCG6DxzYwmesGr/pcqRDUy+mIaJD1uyJ6h7aztE4tKmeJ58b1WNk7kNG+3Rw4dVCO9T2M6I
+Cg8Kj1ACoB2uEBkw9HK8D0tdALcmfuoouLW+sUFwaMO5FV3LzpiMU0AGbZw7BPEMQzt/PIug8iw
8KbxmLfeKposXJToQsbkaKCTQprV3VhudWdY2UtV41WmqA5a+wDS1O7BMwkvGx60Asu97xuNBZu1
YsolA41GAjBc8zHBoBO6CfJillG95Gq7UkCpClxDh0i/2JqDZyi6gTEx97b0d/Mjj7zA85Qn1sIM
c7jpUH18Yd0Koz5b1eAuyTWy7ca0bqEI45q2dr3OwfT0LsjHoTnoLdnggHRKpXxFyQGrR2Kri75C
QRJcqu7wr+3Jl6epxr7U2ROCZ26MtJLn2rRttfYpUwmBoYo0M9K3CsTu2rNZlLBQ7GGrzGlA9KQi
ZCfUYCQ4wOrXrz8LV9u0lXlsHQc9lBJnyIQ5G0ELpyCg2TanvjSbk1ZE7YkAxERar1d2wEf6Ra2U
wz6rzfIuNpXkjm31fC4rihr+IzpFPDZtHy1IPwy0ZWWp9fZHMx2VoVtjaygusgo4AHkIy/z0Pkjc
BzHzuDusraku74jDiDvgYveliniHrDKwdz0LT929dZh7pRiYbni34ep9IALpsPR7XdnLfoCth9tB
YF8/jyoPcEt2IYRK0ta8M1lX23WzBGFnIePyd10auUsNUZ+L7IF21wjaJSagbSX9xRy6Hwf2dreu
mfc3f9SbrA2Q0ulJaP3dXxM2KhbmkTypfn6vTrFWOwcgjOSgsj4tRqynQuvKXmRT6sK/xnh6Pggf
4FRR9s2NLNpekcwecNM6GuL2wauC9KALYol50Lc8ORr3Fg+EZQr9plnmznDqVSZfeelYefUyAKy3
l8U49eItxAZz9TZw4PdHvAoJms0vW6WoziXaW1f5Uq5XPpN1MU/ylfoIy8bJdwMCEnTvW5Ht2E4r
S1mMYJ6eek9/zITC+1DViyG0+l6Oo3EloYxKHOVAVg6oT+Sev5GtTWwtRzC9sGrS4lYerFRUm6Ti
p4VUVhguW7tA66LP6qVsBtFc3PKC0a7Cg5lZfO6TRVMI6oqk1vs4ST0O7AfyLUEKfdM0RnQhxB5u
in5Ir6TgZ+RAWd4iUeesiiDq7hIkNVc1qgr3YyXspQ/75oG1V7UMejt9aoi+8buz+udwQs/OSS3n
Yz5Y+SJV2uKzWZWvmMpCl6zyZ7eLs69DmUMbjI1v+QSQPXWL783AiiIjp0KGo1h2asnEMalXf2BF
s6iORKuA5Gao0Jh2DPwAa2KWOx29p2Ibkgt5JRFxMJpJfEsr59YB4f8l6uNPbh5WLyp7AlZvtfdJ
J3e7SOJ03ERlgDWKp4lbzOTR1UwdpqDZcFnWBUkJpXJSWPx0QtzKBi3QHCYJv1zLomyoIoJDcZAq
LHcY6q1fGQxrG4jZShabeYDC0d11N7go6v18DbyeC+DT5NGsXhThcqocdaMYGirEcx85vkdOcDsI
q3t7q7Ihr/12m9fktGQXOf6gqOD8u5B8fyHAs8FI301dgl0kKdALbkHZrhVWjCVoGZ74mSnrRhni
e0QMomWlWc3nLFXOulX2ATni28n1w+8is14AeHvPva27WCA30GZ7JyWq4omDkhfGwdF7d8PmteP3
n+nkxY3uY+93H60CKZfQWsMe4B80JdNt7pT2p8HWi2UQ9NOdp0XFxrMz5HayursB3e9ucW32L9ia
1itDJOoTiMIYwaTwKtTkLp90/WyUGUILht2TmiAX2CahOHPjkCgKiuScsHXaGmgtnJLETLetQCUl
zUlwZUk/nhLLaLZGDqogN0n+t6aWnbR21Lco2wQnzdPtLT8U55gkEAEKJlx+ZTc5oJNtCbV/Z1hx
eMtqhCWd5thfg/QGXQn7W8M+fFE3wXgnu0bWpBCV+bvr0NV/dDWgOd+peHxvu8Zi9m2Te9BT8RHv
s23vo22K2jLhDFlHwHPbibIP1z12oauyUsn6+f1tptc4K8f+tNajqb+VB+xlnaWBnMRGFrW5n9bB
xA2M0tqWTG0Yd8fEslH1CfZ6JIa368KYoLKr+9UNSfBvE25+CFUR6Qfrf21KD9kbeErsBt1dgYsK
GMseMjC8hFsDVeEVoJ1hLev6wvVvWd2D0Udxk5wQ/WSd0xurfkSeSZb60M/OSJTtZEkOBD/N28W4
5wFnZgx5sEzLx7iZ39B7HXjOilSure/bn/3If6x0pO0usqr03BxJt2pXVFioD2narFS9B11BAKXZ
KLHJ/w47yHANGxE+pjIlxLL0+uLwWAAIMFcSm0yWb+VaVAjwEcd96ymLCOcTapoP70PIhsIKmotN
Sh3NaRcZmL6+aP6o7mTgPldS3gQ35v9QGVi2ulM0QvzyQtlRHmQDPFTSwfPF01QCH088ex/MG1AR
Vsa5I/5zCTIBrAXVwM9EDWuSPFZx1UuEKqwJPk7RknA0nPw11wvvNgog3niCeLqszxzvHrkP9d6b
l7tCQItRwpb+eXEoSlShrBG3aX/MxVrWtyE7or4tn8niOIgTDdirxqQuMwvLWS3slUPtcDct5Gkz
4lyaDx1S5pZykFVVnNAqy2+nsva9vfMgrqWZ8v2Peln8o87SXW2fiWTdu8RQ8b0aD6E+/jioan0b
tXzWyQQvnoWO9VGLIR+oZVJ+Jmn3zTJL+0Vx8qdG05q9aRvm1tXicO1lBqofaMA/mYVG+gyGR667
zKeBhi5TlUbPOF5iasyECSpDWdfGeHBR2fLH2FiBCmf+y4fzKET2OpaIera1/jGwahUEaeGyY++V
m/55p2sdsqIqqfuF2hvBzs9yttYN1C5Xz15KT/uEP7lyh2B2cch1ZAYjZwKQMLQbkZXpc6eSRBuV
VNsoULg+2/6SAbJ1+9xVQXmjiSrdqBDE9kUbZE/uOO4JRuYvWm8UsJ58/5CFXXznm8F3+XKT7vIf
FENxcYqsO/sBWYZhvmB+HyAoyWnFYANzOzC3yEl+iZEkPcmDkQ/tSZgt8FrLReJAYZcuAEieDD0y
h4XsA5dzPgWmDQfOPPwo/hxCds/K8jnL0mL3PnRqAAs2la5ZtwJqwDBMe3RbvLMs5QkENKdD9l4W
4woUC/DUfe/WZ4eEYLOviYCADlOjZSGU6nnsyKvGuSk+ORN562hI65cizZ6BefRfsWg+taxHX+vO
hpKVBzjYF9OicKEJLBQ28nM42gvgt2QDCBk3MGe6fQZPvIGnPIvLFY5AYU7XykWEtfRWFt8bklTJ
8EEGZ9kR7r5ET0qHjbiBIPXRtUPhbeoSiG8/2PU+NNobWZIH2cWa+8mimNlFZh8QL2uc22hQlX3u
wuvKYKmzS+8QUdAhX62iuVn2qRRfXaYpMdHKsujDY/UrW3rl5u0SXUuXlR5Yl7fO/J/OGs4SVmU5
txCGGOTna7xd3/tZxZ3Fa9RACg5D2fSbZQMO+y5IsvzOn7cckVqB1flZ59Zts0oIgQHdQRIO5op+
rVTXPQo9ro5wWZ7ZE1sPKrQq9Mbsa1k7SMrG4MkdbsSjbLRQtV+BAyl3aglOsOmMcps74F3Txgge
I79w1mWHOIIeD/CooHdintNBdRsy+2FKQdl4RaC8bsiv+a95x5LUqBrrIWOsNQDZ5DhYRrgq4xQC
EUiBe6KZ64GxroZlWPdT5RM4dXR2mJDs2Jsj6m6YTbyQrY5BpnNsHP9Ieh6B0ShKz2VtV2cHxBop
9Cr6Ipzspspj66kySgdORYAcyJRFz6VCAGHu4Px+JbnUmqC6G34BL/J2pc2MtSzHWr+SWyLi7oj0
oU9hKCHgGd3Gvo9ulNYUpEhSZ9uPtn6IeUYAh8laMtpxcWR+a7Zjpjpnk+9n7SSJcVuk2N9FquI8
DLNkEXq8CyFMd1u3/jQustmDoXVG7USqMyVwierWXJWD4D+V8+GtX1OZBd4Wyo8rZEszjjgk96aP
BSHkdnLcaxCJ7Z1ttOF9aaNZESH0tpZFeaCD6djtHSv7mQWE8NB7B1lHB80kHEgEpN/7XmviTNsF
BztPq1Mf9tk6ydLmSY/ir/JfrRnfI6sPv8XcqwTTR4wu5mtcpIoO5nxN6hBTqGKzfpqMOX3Q+69m
/nZN7qXaQnezH9cIG1xKkuYHKFXeQWtG70DKk/xWr5OQEHEebBKeDRVu2DTlsunPUxbBxkppo006
iKzFpMCEx4er7qLm06PyjI/6GCDCsLBUl2M+V7wfmjTCABjU68MEkXbdDjiu19FgHItcT9aRFSvP
kOQvPXfhNyvqrmbdG8/wFnLS4vW/dfWz9iKXrmY4XEsv+tH1j1HNScVjvRAJYcQXvcqNR9Wvyoeg
+6UQdS9aZ+tvLZr3S8uf15Re2W/rygeEMokOZ/FaHXjGwvgnIaqaa3maaAgCRPOh9GIUJt2Lim7X
oUrm/Zo8zdGgVfBU/b1WllGGr24mg5C1Nyo3uRUcoIyY25RU8Q1ZeeVG1kN8J3gqK7VscNFFnnuT
9PPyhezV2lpr7WSHWtbKU3kQrkWuzGnjRYlyxo/+smXUgs+tV4WHkXn+GvDT2KUDgTktE/nVz7X8
Ks9YhT41JFNv3usHP9B2rkHiXl76e1/Qpj/6Nmj3LtA4aJEddoOTPFgIfXIfZebaERnaJU0L91ue
vvepR9Idf/aRzbZqIdbSYSwTATMMHhTE3w953qjEp+dTXQHxJc/koQ54dgFPChfvdZ3ujuL0Xk7s
KdnEGTpm8mIojig1/TEO4UqSNHVtM1255Mh+GYOFk7PMx0EFX1PC1UKur/OiK0IG+TVQw/wq0tGB
I+4bK2/Us18bdk2HgN97bWkYzopMq7GSF8oD0sr5td5Vc09ZUffgw2yWHFt4GhlOM88T6cYTZghi
IYtQmYptbaC0JIu6CWVUgat5lMXIjlY8IPWH0tP1a5KZD7K6j9BubUw85OIxH59rjVQvWwhnL1sV
S73gpDndYpRt3tf59Da0l5rtoY/bEj0lLiLjMa7RFWI/Or8tLUVNsLAU49zjq/Ss+ziT/Pu7Ned3
yzIs3JBJGp7f360cMuHdZjUCzQKW/lYqoWc8LjZNEYCLnsXS39TRZz3196KoQ5hoHhAa2SobpiFl
ZpflVM0/pVqa72RpzMSBqRKKT6qtvZi1LrTAKLqi7TasauLZ66F2RqBMYbb0ESo4FyyFsE7yLdIP
FfJZsvfbhY4Rgp0W7uzrEV0tpY6u4M0Cthb9bYL/xREB+UOrDO6zqvPyozfAOvK8q+iSx3quzj14
NlVCOr1pE/d5aIx4SSA+OsrWxo7xxBiTp0ADPd2YWOwMveI+V5DGNnkVDxt5la73hCPbOD57Suo9
TfFRvqSrdOoRpVcygPNL+XFMIrfKla0sjsn4acJ3Fg2runyoA38tX9JryI1pE87XbZfqTyassSRy
T01qkPFQVcjFGFmdcMp2Tr2wyL3Emu2DCzXvxzE1kRv62TwoYBjeL5mmaWQSRWLf4tFqWLBOwu4+
CNvuHqMlQocp4FA/oIjkDQYy/fjy3kNr/cc+NtKT7I/rSb01OoiWsljNA85Z3HkseU1fZdYSTRFv
6xnWtmnH6jLk8O1ZAAC1rxR+rSoima1hB9/C2zbsim94OGXgBIPZa8CEbTs1LkT/Pn607PqLZyj5
t8TXgb/Y4qOhW2LdoEx4JBppn8pJE3ggec7nWBEr2VW45Pn0XnXvphRvuFGNeJJYVX83lV63kK9n
Q1JMO1u8+CVQRUUMLMaUxDrUkCrXRWS7zwAHTrJrE+ufOleFg6jbGm+KiI78DIXfi6XDPurvz5Cw
h3r7DEXGmkp+hgrW0GOUiy/Ad7uNLxJzk6rJtAMckK10hD0eZbGrknylh6r+aDb1j9bJC4xfimqi
ix1Jo2wD25k8iaHETyo+6St1VKszYPh+L7Sk3iGbjI6oEqUrB928j+PYPQOBNr+79aFOlem1EUwT
iJDHEMq5evL86lwTzyxaBBd6I3/pMxFu0cvKkL9L+/JIZA7LqPnsj2KLyDM2w2azZB9AbyH6EXYE
NtB+k9nnVDPW/qBER9JG7jIl7rqW9cLVwQJBdM6PhlWsi6bHMiJoucLwIoxfvMF9G6DfG46Jq5Y2
2+s5jno0TbCgc0nEASieohrfGrsq1NZV1aFIMDfILrLV6/TiQAIBFf2YBBVKYJu0CqyTSXzzZM8H
WQzT3j5MmEvKkqyXPbSM/BFJHwdl6jyG+j5f2xd4HIVWtglxvVlKAXaYro8lQv/3UQBgstbAWUgh
dGeqH23PTe5Jp4dv9WXqLFtNrz+jtgHbvPuG2jjPMOAvt0Fp+rsA6aCtG6b5fdKT5GgUtftm9OoS
Aej2RUW1aYWMo3ZGOhUHtDaNNoNQ6qdK1R6DKumR1MEoa8y9ZyvGQyXWnOTYlqLHA8QYUe0fgyt7
DMjYeXALrbw/Gnpj31rzwdTBLVrF7RhH9qwo1p6AYB7g/4G1rMyk2usTy4r3/m1dRxu1Ycsm6+Rl
XQgKf4zabCuLskGNqldk662b924OSCqnLrIL5E37NhV+fXE7ZfneAWUZlmbx+PV9mNpwxLaZIPXJ
i2RD20bDKklDH8oFA8k6rckHzK6jbC+LXeHbmzwqQUOoeON4gfXssqU79B4gAFmsxzFco1Sj7mTR
SYrHhnTXFTKVfw9DfVM3rfVcjgEENu9OG2LzROoCCf5A/Q4MS93GVcmWRtbJQxTl9RHOFbRl+qpT
YWz8qSr3TZd/AgsM9dzz9ZWmuvFdP+bW1dS/tMQWIM5gV7FHxgzK69xYVEVyp5qRulLJDq1l3VuD
X34yRl07yBJSitbVy7/I7rImsjR1z6L113HitFBBRTTKunK6DiJpU38K4FC9jcHmAri2mD5BfnGX
lUdmOib1r80TUITe6/17yfffSnKuGlC5eG/rfiv9vE5Ocj97yuvIOfX3ek+uep4Af/Z8e725bRbc
+Q/XeUMA+jHo90E/JieYjcnJSvy7Nhu7HXIsyem9Xp691YmBhFkPsoHu79V5xUy/kOV66r6mAcB8
/BlOfmYVJ3kmD7UY0VTR0xYDsb8bfE2Nhl/KphPtCjXIbuIeH8q3Yd5H6GplXGvxrN03jy8PciwW
Bd3iw1//9a///jr83+C1uBbpGBT5X7AVrwV6WvU/P9jah7/Kt+r9t39+cEA3erZnurqhqpBILc2m
/evLXZQH9Nb+T642oR8PpfdVjXXL/jz4A3yFeevVrSrRqI8WuO7HEQIa53KzRlzMGy66ncAUB3rx
yZ+XzOG8jM7mBTU0sweP0N9NItfaud51PGCA18ou8uBmwl3mFXhfsVCi3mOhgklAugnixDxXk2W8
HbJJO5tMrTfkhvmuUUsyz6Dyy62iBe3ivZ9sIOeGgWYRIZlcRgRFrXwncrc/WXk2nOSZ8fNs7oFy
Ss4yDtxpyNbk5Ovavona4raMgNL65vhLycvVvRV64+Z//+Yt789v3jEN2zZdzzJcRzdc9/dvPrJG
cHxB5HyrsHE92XpWnPtWTc+4W8znsLdr8htzjVhbI85kwDYGpEPmw4/quPKQDRS1f1JIbq4yU7UQ
vBnqWy9yKiQUqBt82wJOqnYhrL6/y2VbfRVp1eI+Ez4J4PqXiGz4k6o/pUnTPhqQpu4SsNyy1m2b
+KT5UAxlMdVIqgyGgnj+fI0F92AdpHUFeb+1nsBapMvJydODbM2L5Jfxh/KX8RVD3fdtBdHS13A9
9f0GsY66OxF9/t+/aM/4ty/a1lTuc8d0NShfpvn7F926ucuCNchfiYj06MXw/clvOMg8vlQLKQuI
fajlye/4vbkvkEWt8/zmrV9YtzCF0RG9Cc2pOhLWgQ+bcMNl9thimjlXdu6MH5anvm/Op47+o1dp
2a+dYN0lgtLbo1llrDu3mV6aZjHWxMMnDGI2aqa3+zYz3QfL166yPWOXQ8RcL2Fy+va5Qt54WXfu
9OLXycNAjPmBOeCPAVPgB3eqZwA0XA4puqWTNVw7xwmPbV+eZAmRwPH6o7674vOMAl9X5v6iM1B+
BOZirHzzvQuXNmb+dqmumNVqYn2yK2JQHiHSIUjYR8Od6ouHcdA0DN46YkluM3+WQPnoOOuxtdRP
Kur/O8BC9lvRHqNzDof13nAxCYoKK8Mwlav/06jz5ZWBFoK8Nf7rt+mvltPh16IcqygImz+K/9q+
FueX7LX+7/mqn71+v+ZfD0XG3//a5RR9rYoaJMGfvX4bl1f/8e5WL83Lb4V13kTNeNu+VuPda92m
zd/T+Nzz/7fxr1c5ysNYvv7zwwv6WYRZMWeNvjYffjTN0z7OCKr+y69ofoUfzfN38c8PJzZk819Z
Rv/huteXuvnnB8V1/6GxnuE3ZTpQy3mOfPirf5VNnvYP2zQtA4GVD3/lqJ+F//xgWP/gGYOjkm3x
6p7uOR/+qiHqzE3qPzTHczTP002y4Y7lfvj7w/94hr391/7zM01Hb++3n7xlepblefM7sw2UVFSL
D/vrUw3Yi7DI2WOmiEnYzuubz61pn9m6e3A9Bv/GBf/lKbCmsiFxgdXk+wBmCJDEUN1xS87EgxjG
7nhNKqM5eN508fym2NtK+QJ1iNS31r4Os5gFUQ6Q7FmCJlnQf+8Ktij1WF5SBzqOEyTTpkZLcUGM
YAQYgExbuw6V7mzEH9WxAOeOwsU01O5KrYA+9KEJ/NYAsAuVZCDOaPZZerCuLSKOoEPrz5kAyji0
woEKQTZs6hdh+zUIjXDZuOa9TTp0WUVQb6AfJggdpZte9addBtx+aMtk66kVjl9upOxsrfAuMSqQ
CLPipxwTOPHwDzsnipVcBwuUqTl19TbC7QIZJnUkrhh8VSrNuzGzxniY8Tw7oCqfgBfw2y+68ExC
JVo1LHNWzgBtIHYmSAxdh1YMC2szQ4IVeF6pExfHzab2StZOTqDuoB22qwoS7NYjJLQmV4IgUpss
ojFtTnqCsMy87LaS7sQkSfY9AXHhR/0VgcZ7/DjQMIyT5N5Vvwxdse/CvHut4ng51f6n3mxVUC3T
sFQ0AC1jLLSVQCoqiqYNGzJ0YAY3WyF+9pT7SOjr2vgAoHPckiRmIHCIQhkhY6BgsyJBeXD7frhO
Dv9QlE5mwRDEYSYxgkoBVAo2B6olAxtYba2jonoxwoKnIL3HJjxbxeQdhuguw6HNxTDuhsgxNDQG
jDNhIRHgJaseVt1q9OJZ9VbxdmOVoJCsV1sX8wgw09rNmNohIqnBLKKMYH1oxYdmPqjYnL4d6jBK
finKVtlPdvlPRdngw4jZDsDmZEmBkAKdEEnnKm7bAurHb68hxytlizydMtPbiMC+++NtmLHbwEJr
n8FrZjfv7+L9rVjc1Qu/EZDl50/wP749ea1sNRNDW7voMi7kFe8NshhAnyveWn55f289lenJslEs
Aes1kin+2fGX0/c3AYZxraBRshxYhS1Dt1CP8lBrUCogmTVLux/VYx/MtKwu81b46zU3MACTjREM
Dznw9qRLfjmg/pYcHT2lDrmjZZDy+PTmuqFns4ifsCP6T/IaWdu6ZMgMV4d5GJg3Vl8/V2parAUu
PAjnsdjbYc8WKuIUAdFfQyNz2f1lytFveuUoz4wwc9eTrxIMwC3rkDrDTe/1076K9X7dQKPPMTla
qNrOzibjCPzUgFPPASkJ/QhjMtCNcsUD6tlyVGMr23XYfzun7o4+Ga9Drlh81bYebLqyN49BYJtH
edakrCDYH98RNPNALyx8hRtr0mPrGORKt/RBCa7e65ywXRstouFkRK3jWP0/5s5rO25k27JfhDMA
BALmNRPpM0lKtOILBiWW4D0QMF9/J6jTJYlSS+OOfumHYolkMg1MmL3Xmiv40ngY3LNU7OOBAkuV
F/YpGgAKG1Fa0p7muM9jhNIgqdzmHAk82ck2SMhbrVqJqzdzKfksj3r7otuZ8e1fwo2w7gzpE1Sg
ksEzexkC7AcC+sQKEHlxnJ1+b7JSP7Um/+Eg3hO1veqMkK24VXwBgojCGVAWLlejutBrfiiqzt41
9ZBv25qWDaAMc6P3OnrhuRzPDr7884SBZefl5R2IypGOGl/GxGwXzZC3kcsjzOZmULM45Yz0x0FG
V9FNDELG1wLAnboq5WGMy0M0FRGVS74ojH7HNiUDZsRwmgmQjK3Ac0x1eaPiBmr5YocUxbONbv08
Bzt9wCSGB6dZrAjzWZuM+Uy3bT63SZ4e5io4RjM/evv5PIT1agln2r59myxX/tu/PtcWvDK3PE/Z
gWJ2REsWbJeoOQWFN7D2Bet4jcVYHSqqeGvdbbZGzH5DoQw5Bx7vJJyxBSos9LK7VVazIhLGOk/j
bBymfMCv39mVL71UbIqKgqDQQnRlQj68XViN0Eakk1m+arCnoAgpyXKh6r9qrYlQleVbS2vb7WSh
/kG2kV86ko79wSmXdI52TdRmuIqT8EMW5jcNy65N6biBX6bge+EWdXA1quzQpxNGTq31VvDvjGtH
5rtSiOwx1opsL4KEDW9kLFFFBX6WBM0sOmJA2guZ3lp+OAXJsA6bQW3nodI3NeIBjAnLYwash8e3
f3374ffv3/6Qgn7030e+e/jbtyanB394f/320g6EvlUVx/b67Zff/+CHp/72zyLP8ASbKG6/v5O3
13t7eWzcvD1kvtU6tOMamMO/b+KHxzdFaywO13Ad6gYgHo028vHti7uQ/r9/myK3OL772dtvewV2
nMCmLHN3pmaYC8CX6lroXIke1deUjZsySLjh7M91EX7uIPH6el5/tmfnGU8Z5fQkQeGh4mwHmxdH
8WbkuB6y0eYGsqj/sxA0fapm2B8NtW8CYhmrEV8mVVx8jFa2Gee4wuSfTQe8jo+a1xxsPJoxeE9r
poxqRka4lk71UdnFPiqmjx0GpFUwKD6zFl1j56HNZvkIPGPg2QblTOizWmgPGzvMDcwpeAg6Y04I
2ZNnGQfdHj8KhtDSN4yjlyB5g/lYHzLMOQvHwm87nr4EjImzo9rI0ETRlZTo4hIHyz585Fy/OGbt
kQTT3hkWLqngEXXDuGJe7vZ2SU12sOpxk87uFdDhbQpjYh3l2nNe5fQpYumtYZTs6wiydCtx+IKO
i31Xxf0Z4LyvMxACNbJD3yjBiCU6qjNMKYVqaT7wlRbPHK9BiR3SDqugPgAXCurxEMUC6W8cZRjA
EYSJMDFZSIpDJFFjWzSZNkbdEsFC7swStoS7zRtrNibDY2awAgsykPLgLwBTTVgt2mQfOMDLF68o
9wje+CGiL6AN2Uul2kMKTKUHTLVKxWssS5qk+q1NaRQHcXWZKBvszLx9ssFh+zab7E2MViKlR3cM
srw5VE2a+bGmeVje0rvKdEagjkm17Wb7OVx0HZHeEITJ5clazAb40ednsrKeiwenz2x/xu4zaGW7
zvX+qbWDdMHWfSaaq9ng9/JTtlq7ygYb4JG87g4A78yBYm44hjuSfDCWtdWzqWMe9C6OO9xUTgU5
q/eygzGZ8IHSvRqwtaJ5s9Zu98im/x+ah3unbGsfq9+avhOmUBgIHDFxwRE0QgEzZpVdOi7HLvZ0
fxg8Ng3ZiGE+BKwgSaEgjeyedM/Iy7H2QOy0GgOGZ6+fpoiHFy9lEQCT0Mt9g9I7mkDMeolNKHQf
XQo923kNR1DY4PcKEHBerHyKAN6JdtYBV/GMcVY8j6AFP9ggG5sobSikci25tBEdzyhXsuMCdSv9
utHUbd4fHUVTxmOCW5fz4k0NCLW0rWVM9u69SOs3tTXKdbJYygORkT+N3knwQF26YHKTXPMLBh0/
Dccz/gCxSmxvFxEmmWBCMszw3qgd2pwNt1QQ7lWji30/mPuot+OjU+KgLZxLiKrU9/QlUTXblKjo
nIn3KNW+Rb+xMlwYm3mY9Pte4HRPN70IWGVnlovfaw+ecHrwZHdvi/hlBAu7Ijcp9HPbFLusv8Jj
bq+0jmFFxikrEBdSIRB3jY6idDaAP+7HVjwkaQuOCXH0hq5/usNgvRh3vZlwMVZhOwnRBV0le8AW
7MYpSfFA4dKro8il71DMxOlo69FSaCrjhNsyfAr6jHpZOz4NdVmjk+2uohiGdz9Wn9yuuEbdo6PL
R+1voP7Z26OnvYwRWk2w5UQxJaafT7zvpGoBNNc5VStYgnlCtrEM0weZORAnojJe47wGDUY62Laf
ps0kwAx6WUPfRsdzGbuhuSnAoS1LnAwujg0bHLUcpcESVd4xxiFVhmG2JkGBxLxKu8zA3wOG/ZRW
JqoAzSda+WNAh+tERMmG1hbXo2a70HokfgYD11QRujcaK/liRNA3vrghIkRbcz3asWzlEjNmIeVF
LHlZyhdmdawI4Dm4OjxWJ9jHTt74U4g/zUprPnufXBuKynKLETQimr1o8ShOTlX4GmcjkUMIQKJ6
DeU56T67oiTSYrRTv4jH5yU0ZOUoGGVk+gGNi8A/s7QL9nSEcSUGJVewUJfGSTD25i1+Nrh1WqsL
lP90cjxbHTpvpj+aDh+j2flUKHTRMUQd9MyMeG9hIl2dPBlFA1MwAEbJ+mkO8XUWoUV/yepyBnbc
Xp4L6QswwFZp1mvYH905CBB4OMQb3OR2EZwCwjpWU2h9jShhoH+mdS2Sfj1E9pGRaohW3ifRNAdc
RmzTyeMzNciyk7FhgxwxNNefmoJJyeq6r+Qn9eucA02suTL9aNmORuZwiTTYI3MW3zVE42CKz2+E
Iugo1vMvAfawlSf0ldGAd6hlnuwHSGil626cRBKVqx0ElnIrGxocmb1fYs5Y0d4v1jjVoLwU+hVX
wVm4+bUeux/pal1C/WM49Be6TxlKTQ20EH2nU0EbFILHp9DMHgbJabANhLPQR3EZPMhZ2bvCHiDn
Fx8rdp61xCxcyKr0qxgjVuqiYcT5MjhBspkK+9nK+25dkiqVGG2/8qIvZESVfm+B9PDq+BQ4dbHW
WxA8qkTYKtYYF27alkQGbWlWJC7W7cmotjeVW4qNW9u3hat/SAtuPy0C75AW7WtWhPshzqxdN8ov
9hzpH8l3d3O179sQHFsNWXBmN2SPcodha19J9dQkLCzc6WZAN3sY8xAMJZeXltZkneC79dnilLAa
zAq/dhlDKjKb3Cf16p+htj7ZKEtWDCLjOqkI7UJ6JLlSgM1R18pCk5OoOXgNwQwwMaJPWmzzKCpf
utwd19B8UDMn0Scnli9i8SeLkcKWKXBIFxRtwnugs6/RXKWb1Jr6bW+7T7NdGfsy0vaBOV+XJPJS
Cl6c+SVUMzk+A15IVzmZU/sWZ1g0fozfglaKL3ZB2Eayc+uKZ9XQWhTPuLoBxnQaY6Ii6jZprpSb
QHaMFGlrqQVNyJpmoOkN9t60fC6o0RQYd6aheNZklezjrlriLRsM5cTBDGF47yb5tH5bcmFiz0E9
MEEbCbvTbNn7ztIDW+m5R6cOdxZZF8UgL8JT+i6rNbxDEru/DSMfYfbWIwu5LfRmjRsw3jTt/FgS
LLNSENbEiJo26yrvenIRXGZSnJST7mORLsx/IoNqOqO7UWHeRaF442Xj9TR8leItkQ6i34B0Z6Gm
JBuMdI9Ywy3faqzbotcfJhwYdPXZwif9BeKVwK19lEIfDs9pClzQQ8kLAdmSrEFP5jgUp9GUhAJY
9ZOHbniXS+cfrSv/CSFgw9Y2vVUVobgh8iHZRLmJM4w8Ezi911NOqUMDnmKXFrvPyI0PqGksdHJ7
N0xZRri4pFnwdufmQ9LOOgwTIhtxRs03/UxDriYAxandyYfhY5/qKrpfGqvPhEWjqxIHbUhuYis0
Nnrujeu8WbbsDjZQSh2rvEdvzDwZsL4O9qZjhdeDwOiAFQWOun0b99ZXM9cBe8akdZgEfSBDAM7h
JXp7Zl1XpgbES0E2/JhuKgfIMT1T/O5sSrfoVcYZIDm5mNz9x9hqqTvw0adk3A2985gGHqtrM1d+
P2M0SsXZyFKf+EB5LGfCK4olQ9slT0Un0LAoa2Dus9vQic8iH7H5J01Otx1kdmbaWt9Ir/lEMdw+
gP5Muq2Vml96KjO+NOf4APXqYZjqUzNPnm80wl2j1csMC40ljS8z6k9e0jMpauGlCyvANGpaO1rD
whqn20ZU9RkPxb5PSMQKZ8+fRojMQzn1K5kmXIf1jTIjuj1W7ruJyXQ1dnfgwG2jUEernYl0G+cN
/gGOvqnBm/N63aejxeZldDkmHgEBVv/YBu3G6IblVLDDCaR95bRUAuFmwUvRIYFn7ToN5Q2l9xPK
nYsR8XZYVAGpiUFw4q2LLLj6nfs4jS34prJ9qLzhY1pZD7VAfph1Hi4PnM2Z0VcLTFduMtKg6OhH
zxl5cIBFMgUtt96VthdQ2thN4/AR7JBL8k9EbHDtnOY+sf1VBUj12Lq7KTW3Ov25A/r5YSsM9jF2
I1E0qeSq74urrB3HzTJaVEgx8KoFYk/UAyrGQZlPXlgncFLyaFMJ82osANjgaBMspUMX2rH5Wtma
c2ITRIeU4n/VsEqeJYSt6tCMPN0ShKultA7yoCLrSXoPitr1ox111XEULoH1TD+U1l9FdtvX0HhF
GEIkddOPsUms7wR0cJMzOfhV+E9e9cO5DjHQkbjSJ2gadWikG7dy2XxhCtoMRgG6eyzybVnE+zFn
UnwzqZJtvxPd3qVOvmHXY69T1sRWDsihJlASMXe5D1qKCzZDR4CAca0iU7F0uQ4d65ImrlpsE5Lg
++HOTNRN47buOpi0ZA3EmuTqsIXWW7KZbg9lmLN2pV08dochyfdzhDGphIGhrACXlmGe5wz2sNbC
e5xakDe4NSTLfEqkoTs7O7aVB6sLv9KGzvZxAc+4IcqFhBl7pTssNyAgHcFCoIm0GYMVcyGsbrC3
tbfAYsruLmlbkzA3Nj15go4lV82BXgNtChIs/dABIt5hX5qSO4PAZqbwDt5pHG5CNWCt721qcQaq
ad6rctzCbwOm9945Ajwttg5kj60kYnuVcUEZgEnxYxDq4slpAzsr38AxZQqswMNMEoqXBx8XHdG6
zjJSEQ35j6Ob8Qlr66c42bsEHDLZWck26uVzl5WMH5liiwHALHacF9yKoFqznnWwM+x75GhYMinC
tIm1nsqEGSvz1hwxtjbChkQIfX6075qg0HyjJ4+q6vTFQ6OvQZJ+CgmRPQHcfMC5QCCiU1Ct8TSS
IXs2z3qBBAMl1y5sATMYOJyymOaRDhxxrp8FJWsDFVhW1+hQ2/Iyx9rEKXpKp4jdbKN9bihSGPoo
EKHV9YYdiVOBjctr56OWSeTVkTx2BYBGsAEBZQjrHwhODxNBy34ejSntJDSDphhAu7UI3/TkYa6v
wqQLL01ULBLWtN7OrM03RfNQCKoG5Uwhx9GybWfVW5npzB8jwJQ0TwjgwjGwU0N+h2kJ92XHstTU
i8dWUAPG3Ql5b35lKzhLU98UNI2qKfsABS6hxp0wz9+IgSV0p1ODGNGZ9579waqTr+logd9Vd402
OBvHpuVhdNXsc1dieApBi760eBB3Wm3DNEEv488CCDuB9ncZO7ODYXkf+9k84vDcoXe5NDqWFPp/
FSt59qrxA0WjnFwK/YGqKCkHUPuI6rbX1CP9if0iNBbrOHRhfBpQ4H+eVbNcataS/QG1qxRED8ek
HCQ9Huo+snajNqPnN3sUfg4AdpTgG4+W6k53hu2QWA+DHaLJlS27smj+Og+i3XSaxY3v6uv6C6y+
nYiGW1fBvw3HVzn34w494rFx6ydc8P2mAKa5jgSE1Dbwvua9M26rWj7jYTH2TJsQNDPSlmieXHNZ
EOU1kUBGuCa2tDyMiH1hdnQn7Qb1v7fy6s9ZG54bt7oTSo+3cdCOgD1IpGrTD7puYTDCFovFN6dm
7zzWZkoT0irw+RgbRw/ZA8+fDTySm7FuTlHjkU8n2SqGjQUTXy82GS798wRbxDFGdjpDeV1xiXBf
e+AYSMilepw9NeBqNlFFShWTbbsyTKq21FhIlS48GEd9RdxMHhxDZzqIxmFpjT8gtF4lpqUm668z
zQQGkY4vhVtBfpncGlPR2iHc6EJ50tfCNttr+a1qPyd1NJxqIZ7zrthUpK35RgwvS+gtcdPjK2vM
5Nax6TbKXp1mtzz0CgAUh5tN+bAhl2qTSsmmDU8pVceBHnCm2qUr+s+slnw8ADImOElRty2Vl+LG
9Gg8R5Y24WMeeGuM2JWr3CtPYA+RuLN2mS5e0xBjhdFkrx3BIPuoxlPtII32pz6gccXycgFnJ6tR
69UqY0DztU6jLhkWPnr/fJsCZNPtqTmUDetDY3B3FUBqbqCVkQz90cvi+KBFxdaNrXifZjGXRj3d
T10L6Arv33ZqXDRUdXK0FCi/3KIHVbr1Lup5x6WcyeIujCWD5kJaEV2VJgdR056nguJhg6QSB6YV
HYWi+tKKR4TTCJsKSf8B+1vM8lWi2bd6jQw/bbjRYsPZc8dQNejSDx6Q1M0wNM2mH7oeqIQGxMMY
VsTvkgBleITO659sqQPgjMqtUqV3FvZ9FoPsy9ple5SQO7QgahifdrmONbbrL7OOnFVzr4fauxpR
AVEW1J67ilqYolKww/sg1iJrLxqBMWsSderNJG21LSMdhRFpOMVrPJFsI4cDEAJk0sJDCN6bCwDo
S2z3uR+VtyK7GXpoUE2gsZ4NiNeoNLQzWrGAXSXQRI0qA85dV+yHFkt3YxBfKlNiiMaKurl+gxo3
2hUadFX8PSzqM3GJLfsOI99OosbZNVPW+JWaHXLYkK/2EbWB8UzUartWvSx9URkfCnc6SdR0q2p0
1CHOxovp1oVfWZQeZVxiLK6oRiuW6GO8EXHxYU7NF3pT8O4OZjmN2xzNPvvQmCr0QHJxrH8mkSH8
yNj81YkWWqFHoz9JTLXN2ChB8j7ErpPdxHl5JvVkheGtAEIUHttAyw/GnDZ7U6gbOv8tXRxCMvCE
s2oIbAo5GYVqVafci4V30Uf1GNUctBmI8qpNQYepjvyIukPiRu8YNz+CCwC+UZ3FBwjbl27SngOn
3QatRVzuZO+QTg83MTlma/hh2hYY77QeVRivgwYqVQmui6zUkDKCCvsdszjlz3Z8cbgSaEjs0Zgp
ro8WvQNRB+SwwDoayHScyvt+6RN9C21dYoZl/m+W8fc412bJHv7+mLc/ccGgpERR8Tdv339/9Pef
xXSx17OMocwvz4DgMiadak4yWJ3m7Q9P8+1Vf/uUbiawr+MB9b896O3ZmQ1pQn9/oW9/6STFCZZm
wiptYE8ZBHuVuiEL3uUjfn9/354HC8dZJ9dx+8PTNk1/Ys8U794/89v33x749klaV75EAD82b08d
UXriUPz7Kt9f6u3AvX0b5UUEYiFAorocsu9HVJdGsYuFcYob7R7ID8WGheYUJwADzUbzI90ufcQ1
DcU7XNgq09i5KGbMkYgFFDVMuqZh+DlAXJc184crW4CidKGcAZJNdrZuGYReUQmb5v4+Y4RLOhKj
jfALW/4QIilWAqbYYZPYE8N8nq0Gj/Y9xBwt6BN/nNoFOVPcez1+DYGeRSYfM/VZZYWOwCTHLdGn
V7q+tEwmJ12B3oHNGJ4JjjypOvmytDDg8SxrhepSifmFiARyVGt5Hkxr56ElgZy8cuRWK7Qrgc98
lc1LDkASDtinsG5ToFgNeXCjCwbUxEEhIGTMVQ+uxZ3xunPDFrN3bYcMkcWSulHKE2iNY1NH+SbG
sLwGh9vTi18VWXSBO6zWto1poMrN09Dln+eGw1vS4sKkvAl1yJKeaO+7ghxUkluwnXDRAmIeD0xs
e60iXL5DmBnZ04ugljcN2hM6HW0dmiPOEGCy1GyBnJOnKmMcXuStYv0SW9lOn5DlsHPATkIwLwKv
ZGuNLWL/oaFlblUPeWa/loMYfVVPrwD1OzaIFgO3APudhMyBRt/lRNY/RaF5V2YsbytGMl8tzqXy
sccQMJMQtgJEbprY//Elyf2Q9sR4IYqFLEQDPYnnCt2RuwN6wfOlJ2hJht9MVAYsUWTrHoS+rzK2
G71jIDoeLA9Oa/9UDyZ2YosYhIB1hY2HgmbPpzkjUYsEaNpRzecJz0v2eWJSA5iRu9tuUdzH9nB2
GhNjvrytKXHiMg+3JnEd5M8UVwxjG29EvCA7rCdJTgyoTUyGPgcfqjaQ9MiglY8kAoBvWONatdcQ
ReptN235LW0mr5nBLZYQDb2Hdq6OMu1e8jG+mTF++1bUf4L9aG+kkVloeRxn+6Z5siun/YtM3VwE
e99l6ougzzalEJZrCZZK6Pp+FvRFSLIzIjHiwzTRdMkV8U8O/q51bGRYw1B3xFZwhzFUbLS8MOnP
RMHWDakK5z0xn5o4tOA/6aEYZACH/ckA6PvBGjEfRU5+nXIhlE57y1AQ/uWNG/pv3ritczkIVxJG
4L1743NcNPZEjfZAIzglMUoi16CctxodOmc96Aq/TVx6+ll0DdsnxgwPLv0H6eZvNP7Gbw4e9Q9b
GIsU0mWV9/PBi+s4sccojw+INabrKjMPKTiSAys/A22wo+1B8+KgYncASw+siH60rzG1Vp/+/D4E
2s/3JxGpqIXE19Rdw7bfKd7TcpqsJnXCA4y/aUvcjXXoO9rzOoPg0CZPagZdWmb2neGG9cWFUruP
KbaoyjpUQatdlNfVZxb0q2aR9ocIZpivMmZ06C0bK2SYRhFqXIB3ngJLHt1uaC+V1ppr4kUIsNfo
SRdZgIEsNl5sF2MCZOUdGQiQmZYv8fKly+anP3/s31y7jonY2nAcwyWBw1lOzw8WCyIj3KgDnnWw
DTNfD/CwN4mXYvEInW1FVMY36Xg9sLdU816aFV6cgv5+NrNsH88AjNU+1weCmxHbHwIrIuMMBMMK
JJnaZXNk7onNuYXyKL5ZFP5X8uj/F+XzT4Lq/5vO+v9DebRh6IKT9K+P5hd59DYrm/j15Udp9H//
5v9Io/X/IMp0bV1IYxm5/hVGu85/bGHaizrZNJDgOz/oow300cL1yJTXMclbi5z6v/po0/qPNAVt
UVe3HdsEPf2/0kcvhoefBlMb+CMXpJTCQwn2Nl78cEGGAzlpblX2e0lwlF/nTXytJSU6nKq+7kZl
+CQPRjuw6ek5BpG/7k10iwAbkN3dWNUcQdfsr7QuJS6owsABjbo4y86kJAbehsy/9tAZ6tLKGpo2
UZY7jySBb8r9n4T7P/qWOBY/fgQE5HiWqL8zkDCemea7oaSuKYWreQQkzqlat/AvUi1n3GeIpy1M
mXOGnNp7ziuKgOwvr/1+TP/24p4rdVwlFqfk3Ys3IlGGkcsO/R/QWVXu6oyQiQZbYGay0eyD8Lqy
K22BfxIGSJnyh2vtd+P5uznl7fU5bZ6wGVGADbwbz2djTKuJgtIud9sbYQ0UHAaDlJrCXuVOqNFu
P9Tx4OtxTuwMmVl/m0/eXT/fXp9Pb3F5m0K+dy6NilYjApVuJxHMr5NGfQybggXlJA0EhAiHhIC+
SuzwlwZHzHpg2F+RZY1CochFuxJVo/3lkPz+HTG5LDeXwWLh5yG2G9mIiKrr4OigcjCSkRWrYdXn
vxz4dxMYH5xtqmE6rmuh9mCp//PLtKErWlUjJ0e6SDalSzOtGe3koQpIT7W78KiHRXA1k9rimspA
lkJxwmmacZ05tXmuBGo4tGv2KUEIsPvze1uuuR/u6be3ZjA+mHguuCTfm5xkrUwRGWzy2/oVMb5A
NBF9oeRBTGNwF6PRWtsB7aI/v+ivh12aJlYOibPKMhi1fj4eQZQmA7KJfpfowE+KAO9XpXvl5s+v
8rujblqm57kObSy4SD+/CtwaMzHSlI+Gts2fXT5GUxL5kgkC7f/8Ur87ij++1LsTbJP2VIcyY3c/
xUhBaUmFffJaJSmFboci4gTMKY6my59fVeB8+eXkuY5r4wS08b+8H5CnKCU5fuCGNh2dFButK/Ze
rp869CzbuTKtlfKuiSfrL1U13HWOhYihVoRHsHegRJSynyAObkCrow22STWOqNaQmGtlM+66PSXf
aUzPtRz1leo9tcHr/7UJxbzTAvMSTNhGiib8igt93k8pfSDKHmEqUWdMyG1oqIbdB6PXni00C/u/
fPLlgL67bIVuObphszAFnLJcYT9MRWzTwHZ23LgEoadbY4w/iA6vfxTyqVCdfOhQsdcDLDxHeXdt
hkEmsRBIFMrxx5E2kV3cZkSQkplDkZgd1QpFxgCMPWn9kCDIQnGxYEHVV20zw5qT5ZXrzHuKtLAH
dN+YTXGWppVcxpYAXTRXoTvo++CJ7VqCt6Q/a2by+OePbBi/zl006pm7lsFK8t+7z5x4GVh5mVGM
xFq/6fv5NNTJP2MJUb8d7ucEf9HcuyRPocTZFxOHQ5NfJ6+90rt4W82Jdg7L1yLl/7r+yYzZWzeV
8SkKZoPNOBouT5K1TD1vLTp7G4rMufN6knL1zwni7ft87BT1AOZJEuJNYiAJ1lWIJaxApyDe5afc
Q7DRa/zOSvIPoyKzvKzuOzLL02RFkR6RI0ARs9ONQ4H8YDwlMwQxgdVxFQ/1cegVYILh3lWndMSA
WObsq0vrVtflvSuz2yaRcu/hpFrbBZZdRTJOWRyzlNJNY2nLFrISfmnSuOut+IFNtgv6zu3G7eyG
9/iNbnpHXTc2IRqxSmg5DF+myqREjXmHFXVNR6FfZU56NN0bh0ZLru1V1d+xMerWg9Zdh0N8SluY
GGN1X0M+RDKRwZZQ2dEi/HaVUD1cTbIBu660j0ZJJkXpfYka+aV0Grrfd3bZLkBD+Wwa9p01W08O
0hzSo6F3s+NZBQ59u4424KpR/b0dugr7EJpRcjTFivGKtnDTXWfR9Jer6teBC2kCq1aGYgzdv+wx
xjaU4JG5j3qoolU+kt2aamsjHu9IfwaWEREyQOzLX8b/376qZNaVunSWieDnu9druDq8mcw6TX9o
xfChL7OvfUPO26zdg4AgX85++svd8+vax5UOM4Hh4Ra0LfPdlIN2SlGi6Fl7Wfhr6fYxtiW3jda1
m+aFJhEpz/pJh0SNuGm++fOL/3rjutI1l+W55+lC2O9u3LCXKhlUycd1yifyDLbgZLSDNZOxWHXm
kdQFR3ulm5j/5TAbPzuYObEoPFhyuKxzBVLY9zvIXKcW3g0cZ6t3rrBc0JzMc4WsaxoPaRG/oE21
11LhJcYYd9UyeNJcz15s9ZDI3vjbu/l11ufduIbhmtIxHJZEP5/1NNZmw668djfCp6TvwLARIgxD
MECB0p24M4fWgBCDcie0ymvMMz4GAERO0XBX2sAOae/6fz4z5u9ODethQ9JxJ07HendZ1HVpzbFy
2p0pwEmDpdxUNu4qFauHKpy+qnYgkqsuCQPHtsS8lz3movw4OYEOowYS6Yhiet9a3TFykXOnPdp7
hyLcivPqd3p4ZyTmpYthHLIUUbuRTCew0pd6jr5GVgBUP+Wp//yR3ldL3k665zjLjlB47NXerUVC
Wj1aEIl251gzPBq/CyHbOEG+oQTLpGykcMwTzBs0oOiKZGNKPhmhCnTnufFh16L4tl/MmaWLrUgp
S1t/ALPt217roeEUvjNkoFzhO6C0DsShx3Wum+AuQ/rHPvgNhjDvjPq9g8LFBwakEQqm1THL9iHH
iFiA/C+rL+tnGMW363zx7UJRExbD2fL7H1YDkOq9fHKXEB3yOboo2kfIXJ1Im/ZzbZxVV69DGVmH
aKDY3RdwW8roaxKjs4pY8Kve0vYszyd2gXhA2AAOuNmteQUyntzBpHzKx7pfJctmtovsbZd91tzh
HvCfe8wKo6VduKx/bOGDkhPQRJZQSLMSa1ulRzcciDAJEP1H8fQytzm53KnVrLMASIOpt7dDab/+
+QJ4X7b7dgH8cDTe3WckYuLeKqd2F/ZGCm5ratbYgZoV6M7Br5A1bhgXKvgJ+L5QPa09k1KX48h7
lXTXf34vGLDfr9NcahYukzSjkEHP+ecz404KS53sW/xsjtoNpC+cCDJ/7APyGWtjOscSxl4Vg+lv
QlwdemZc5xilrx2vOnhWtp954+egJNlGgudlqzqdHHDIYDyIwUBLgGKiIJuHsCZp8iRxjTCVXszB
w/RB8AegOA7GHU97h2El8WcnyMDfELBouIRY5m78NSu6aR045jV0+oCGk/2UQ1dfuV6Ho2wmUzpF
CjUBnYhI1WYJs/TjddfbkhRPSIv+KKzgBQH6vd0nzO2Vt3G6+rHHfSzqKD7HtVhbgLvgOGfHvxzb
Xw+treuGZbEGthEYvTvNoKapZCcMp66VvoTYzOEk6ihAZtb0f36l3wySlKIpprNR5ln15ST/cHu1
WWqDXTHaXRUWX5OK7C2n2jN03rhDRDZvFYEHJdjRKqy7P7/wb5a81MIwUC7OAdvR32+cazBxlRNI
hudCbnqVtCuIExYuo/aLKRx0nTjyHJOmhV1gg5ChHiMwYScfsK5fpxkyblJ6LdnHuxl/1xp1bEIV
dxuQX/CXYfc3FzrtOhgENBtMqnDvjhF6nNoMEJjuiohUoaE+lW3yovTsZkQ8mcfx19Yp/1bMelu0
/LwL4vBI0wM7QGmOeOSfT4ynNLrp4Lx3huqvdKH7jP3wd0n9sJ1z6AYETdpttdU8safK8NEMXGQE
hcJQk6ILKa2bEUSVH1Fl3jbEX63meLqLjeHUaX9bAv26X1veKVMnxBrH0t8vv+K+UzJSjEmDW8LA
/x/KzmvJbWTtsk+ECHhzSwMakGVUTtINQqYEJGwi4RJ4+llkz0TH36fjPzE3DJKSqkpFMvGZvdeW
gc85CEXeN+GSkAb5539/4/zrO5YWKYwsxm3/sbnwo6IEWqOBBzZXfC1E1PFdSbx84HB2NhXvXxYY
xB0a/+0N+58deehbTEl5u/KCsHb6n69I0VtZa7mSjJ11+JgX99kK6A7THFNKrtUj7QrxrfSfpcYv
42dDipuk3+UT/v85BeoH39vfOuYUm2F5XpHK/5dLpfWfQxF+wIDm0eTDzGrpH2+ZeRm9Ne8JDwfH
8oNTBTcA4OgYmcSVvvEzF1THk0uABpAl8PUv0s0guqxyz7KQ2Kui+uPcNmn/+8vl/tvrRYXMK3Vb
07n/fCMP2ZTiGTDxeoxZAc5mYcvUeKeqx46gF4rXfogicmsysuUnM9tROJ6kzRBxLML6aanB7nni
xdH6cyxQq41W9pynff+QNUlkOGvShfnDyklz6aJuxP7nsdan0HxouC5EhXUdQotg5SiPrqvkMtFM
lHDCXPx97kfTR99dG+QvxPkw4Tn1wwDMw/u6jlV7MpwieCc8/jcI9305EYsyN7m+VhaXNUetEpr4
ru+oAf73X9i//L7CyGcTxplILf1P+lZOIvziNX53mBDvkXZORhPkjf3cjDipRu9V5OOzb6g/xfxf
h9j/UmtFXHWCyAyAvIX/HGKj4mfcTyzKgeTa4FiYo3sURpoe7NS5kdR96zQrdZ6mej5XENZYknfe
OV+c//+eil4K6y5UGIef5R9VrmzkOsjQZQ8nlkfl4mIFJG+ysm8AqOTWD5bS1sPSNpfCtf/bVvlf
Bvkh35xpLk1MwCz/H59yAIVZQTYbnMCAGA1Mpwc7bH8WMssuddbZe4GWakuKGCnbWSzzLv8vn+J/
OWUifJKR61u+5aI5+Z+nDJVSQ0Ki1+ErXGvogicn3RZhf1M61Swszf/6P6YV+pdekprSRBsaBWxD
/9lLhqVLcgME1EMFvOJna+MwmmEZPGmGNrEY1EvVTOTH6i56NTy0o+2Y/naCHPiITlET6zR6Kowf
UG3y/VgTfDQLkW9LgiaeRptUdKtzyTshQnoIcrGrAsd4IxltC5wJC4fZlxej1MF7z4ipN1P5YufV
R491hwxWVfwYdBQ7kF6e8elBUnDIkePTTtvbaPHWDHLeC1lnx9rWzkfpuj8nnxyg2dYNn/QxvGbW
7Qu5VvqjDIxDgcAPvdcXpjnGq5tSRgaz9y6isjgx/kqvqSCfpm1d4wktoHpebcIvx9l5ZrHRvQ1/
nBZHgdCT/xE67+NqFZ8Tc3012xs1iteADuK5nT2it1Q6bSFV0HOHeRp9KQJUMllGVsiITmJdrPce
pWNO6Rl9TfuiOTgB1KzBdt1HcPDvVDIjZA4gpNo2E0+O1pmMgO80QeVV4nomgRedOVfI5l2jbzdV
BudtXqM4soblG8hjqudB/3Bbr+LssIn/XQ2xKU24l8syti+FCH7ZUDZ/meVN3Fd9G2phxI3tiusS
jOI66uE39H9c5ONcYWmu23FfS4Hnx62ms2hvRkN24mpHPvICO7jWEPYBBwWV05/XVlLVj9XHYBTj
wbo9uj8V5Gu4XVMsKY4ZiAeu7OJhaNvhvDAmuT9lhRIBeWiTTSvmC7mh8wV33/TXvftzaXmDO6sU
ChHuvdLxLowe/cv93t83M8vxvZyZyYWeRBII5xj0dyuu6byIa+YidpqzpQPuX7ZJTuREu4GX2SZd
oBDttXQvazqcBYbD8/0e5sZqX1VoccopWx+NVq2P+OrsNu0e78+w+VsesSy7x3AtiQPyL0OTek9/
33S4OAS1CmEhPfqEvtREstOckx9JpoIt3TddgjkagvqAkmcltzF10w283fAcTd07StI2zoMgI87W
S18gDMTW0oAuyNs26RHnOwZlsiml8WWQlvEFCcPzVAXDtQW5+WQpZseRGA5gdJ2dl3npKyyo7pz3
PZyD20OyXNzrsla7sdcnNRE1jxSlnJ8oE9QMKh7DmRif+nIXmEWCVjV97qrII59QV6dJdunW6vw2
Lky/eHbbqXhmwDTt9SLW3br4jN/9KU8cU0xJuqJhGpwgIqG5qA6yRfuF5Ct994se8Tv+VmorEiF8
vb4vrsUII5vWa2Ok6zuGlrPhWtEzqif1Xn+vbk+6WFlOemz4MBB10dG+vGWwW178oUExbHVvHclx
u77MGmbkTrH325EVHS3xo98L5/F+j9J1ptfYBCEoWozS1EjFgosg6NYgDrryu1OF3jkIB/9c55XP
+9vFGJsCXcSNicxkQEhr5bua/8vbbUa5wVwYgALJprhoHOvFrJsScezTiOthH6HBPERo694AU/kw
WcPg4JR8Y2gM1U5boPgIbF1JOunj3k4sNWO3Y1L/PEzT+D3T7tdpnDH/N82jP9vOA9GJKZnvod4Z
CgdWP2Mq8GX+O/frZWO7mccMwuziNvOQsCGtp6Me6pe1Hp+XUPvfMFI0+34iZtKAc/LV0++eF9Tv
jrh5zAwGx00xHVLQnN/G/NzZi/+d/a+OtVqHI5jt8quH+6G/Pe+DDN9XEvrxpDlWnbDt33zXWLa2
shdUxWIj1Vq8N4v4zkFSfW8cDF2yfIHcrp5CLKrveQErSdTvepzHZycU13x5l25nvYYqah/DWr9l
o0rfPLGWD8Vg/Lo/qlwhrji4CaVJW+I7G4NXg9nrMxeZTZD56Ut0u1kGt2QutLpJxQqU6BVSu3Aa
DbuV4dJR2tbyFqW+i49ROuzb2uWtcr1yXwVAxGZdb7u26F9GQr+vkSu+KEgzL8PtxtLMD3Qb2oTM
lTfzsMfYGavheb7pGLvbwwJS5oto5M6fze9RraZDF+rgOPvRV+00Jf2az2fRLnmPuMHRykrxs//k
hcblY8wjF5/QfUr9gH6c/NSq98AjYrxqQNThlgXovplVt+fA8y+eEYIPIfuV/NSMlK6wWx7v96ac
QqYtkUaC3IkX7bDP0335pGuZP5KkGHUQxOrJixiNZXZiTohipc3EJuiCdecbvn32La69URetx2ip
AzAQ5IVLrONL0CaZVcrElbW57/siOswL4bylhwugt/tnW5iw57QbJJ0dyqT2Xd6lwQq34naxa4nc
3uUFFkOGrivAOG489gZWGZkHs1fZxY0AG2SWfXLT9McqhgQ7XQ3e9LM1pl9+SvxyxZyN/0ASgQkZ
q1zFdNTRrg30XmAvA02cZTsPLeamaeuzvaxHRRux8YDPGbDq8YP8FmX5pSxTh90ueaOr+DRwDSsk
7Z4xu/umd/kpqPsm3aMIDI+rvbJ8TYtLn/cf2PU3qa1+F9PF5TpOA7PVg/ttEv4XE5YNVvPxmXJ+
12gkKSjOuOZPHvnP1JBG7V7gqH7Yy/C0zret8o0RCEEBm9ivNnVRkhCnGZQf5OUd3dX7ZduAc0jQ
0PY5ndAIlsafZhIPix3+XgdMGA16TYPwcXae4bxV6Bq1Ocgtq1BsV1k77QPsdFtj6c40Q8XZatf3
cfGfOh9HtVXJU6nWE5HVzxOohJGWqZLzCY4OymUNk6xZD70w9stkH8rM33kVK8dg+aTjfJYO+1VA
hi5eSCxItHhQm3pKVo//lmyolc0ymYZpvvjyjZRZpMCFR6itiUS8d+EETClVgce8Nq3NXS/CX6FV
dRshSLJeq+GZdNIvCCYJUNaLdehB6GwNs74NGQP80qQ2t+FjVSDuX1fM+qQxnIa+OdeOj6mlMR6F
1j/EStRWu1o7U5HZXDjW90aaD4xKpm2Itti0d8FK7wnB5Xc+C7A1kw1rm/cX16Rp2xkraCSlwngB
smaXZrFDEQIGQDpPpsJp2HtkmE2AISr7qz2GD0uP8GfyeKsSFCT3dln0+470yDkwmtjUlopZVU2g
0CbiD1qbNz19RKOkiPvJjpLF50hwb27tSe6A6vwxGsfcYuVwwGRFD+W0Ppt9RIdseZiffH/v2gZZ
ykTAH8t0IMJYlyZJCl22mQRslSVgaeGvV7IaxrPOc7FdnezQze3FtsTbsK4DfhTvzCTwT8MoOcNR
0Y/1Z1gUf5y+RSm+Yn7EqmUAv4AvVPMau1P/7k/O986CvUxTuPG+uI8CBEqcYer1ISPutBkRz4hG
m7g6EwGDZ2xlATgzjNuylztzHqvrlGbxavs/UHGAqYHPGeMxJKV6nLjsWv4OXxHJg8twcQq32hWm
/upZBlFs8/yoJCFHgs3nxiJFkjhwvGkTySc2+u8UrbuTmSuxbOOvhgtgIRfxDAjgcSoq3H4iD3ZN
J3VCUqdO7vd6EOkqi8YTBu4r4xz3MK+ZTKR22kQEtLnMGT1LyqQKXQMpSJ5EDcSzzgzUPhKEu7Qm
M2NipnZTnakkHDOFyqDP4F54jODvT46F0yWkml4cjXeK3U2XWIZioihNvDpR2SU2/Y3c1LMkJ9Qc
r8HtG8I5kAnwOE5PS3t8SsNNqxWD8dYFmX37X5AT18ROUPxiNSCI4sIC6tO7bxoBSXNSQNb4PZs7
MiL6xOsKF3nfTfahMIFPInxoy/IISBAGZ1r/nDKcrVBKiaWZxjYZb7+EsmC5EDWYiI3UAOfvBcux
hchEqt+m1vZ8qsOMWQ7XzI1BE3gOlU/mmd+DoovG4yKRjcwzyXBOYPfJ/Ya9YBz0dnRUBiauHhmy
GoB3nbq6agh5YP/fqbBJhGd8KCOd4/726P4ULfgFt3CxX1WdiLZrkrXOmyTU6/fQo1hyRoRlDKLk
foTWsGnTFbtAcfstY5UDwSXXJuHHa04r/PxgqJ1TAeqTqO8qGTJVJeXtnjXnh9XLh2PZjF/DKW1j
HqXn+027Brj5G+u9AR7HceJhhL/9IXnOHJX3u7NX7BnTBeDGlyxZAHIl93tRvh4NQG1rOrtx71rz
UcjpEKgOd9Skuo9c9jr+66GRR1XCWwo7swPiw8np8kDKAQ0rkvvNYngi0S2JgiDj78+EgxtuGr9Q
u3mVVYNp1unpNVIEgOOIqbMrf1o0pnuWGeHZIRiGcxzsLEkZ5zzor504hI0K2aGZBGuHXNesgLcP
kXe3iNkA81ctyqNFB7e3ZzfApGkA/zHDa8XE6oovAnhOZMq4M6TNhxxzFURVFWf55xpaacKQT+2r
Uqmtak6F3+GvTrGCjU54Xoxo3c4lGByX3YPR0atWBAfOozFjv+VgXczo92IPsQ5zsAxQXOZ5aLZY
QPOVpBQMTuHdPHW/uwq37RM+xM3Zvz8b3f1S080kdH92vP0Dr7OKvQMlZwPNcL9CMjren3fyxuJD
cfvXpj+GDoKT21+/39y//P0eEZp4YqLylsnDn/71ff66vf/T1rBg2YyG2v715P1vEW7Jj3u/+9dj
FfiAwopq8/fPpu8//P2P//pJvAXipr0Gf/1If//FPM39vdbuR3u3dt2/K6DeY+9pLtOZHPB86eF8
v1fd7v398H7v/tw//h5SjiqGkvB2f/5+M2dwh9HO/r8vFWS9F3c6f7w/tYpq3au6/dkPDa1yiNey
BrgO0I6Hf9+sN28oGDhe7fvdu1fUjbS3w2J2xt+nkLT3RAnNXbpTbXeZTMO9oqH0d3L1euLuivqg
aysF4wfKw7ztAnWxYLlzhz+6sIatziw4SrX/iwuR3JgczodS5SenhioTZKPzNCxWD92k0Vc/pBOX
LLlrgJ0bQl2sg0t2D/CMcmuX82dlavOw5mBq/JBYJI8YPba9wvwZ0ro85ow66LNf6uAbFVu+Uxzk
m67GPEneO9Zyl7PHL6vPXg8PyrOfEawg+9Sk6KR5+tEysQfTsBqxCcswCp48y4xb3f3Ea10RetuN
+8C26P7T4a0qaOlGNW+KyReHuhWnXK3+wYy8F4xQ2aZZuyOtFaYbB2gNxD2yn4hDZ3jiWMOlUtWw
DUfySiPUfo6Pu7ckFNWZWQKLNtqpCebYFNRqW1fdT/EyT90zZhl7I0GQNVFGFJ9+An/0Z3A9ODQ4
YLh+fk6TlR7ygcaDkO7d1LvnArjfFnfxLtW3wG6x3vh3C/qsWVEhDTSlxrS32ja81I78psfH0SS1
s+zmg8rCcMcwMnoKpvbn1JCEW4bdb5mNr8bQLXuoqXIrGp1kRf6jBj9aq4BX9iZLHCEzq1zt6248
BG0TJZlCmyCojaxmNvA9fELAwp8+veXIt75kFuWMFOkFAxWBistpmVrUSI55iaJB7suIqGpSHiDH
dXWzG4WwuDw/FPJ362Z6T4pqEVtelm1KryXFQGA0ncwJfEWmemiF5uYWt7G1+o6LvSoZa1nlg2Go
7NinKxgIHgWubM+uCiFUEDC/eNP87CA8E7X8MCrZJ4E7anYdxGBbbtdeKyGP3uSap6UUR0ZP7wY/
QuIx+iAJcGINmIZ6v7qVG7dBkR57W/6gu53IabLbQxbY06PACwskCtgIa3k5Dhn8l0DtJtabCNI7
Nop1QEPY0rszAoMTwnSAPxCvNDTLQbAm2hTsZZN0ekbHFFGZUBsgNUh85b9NdgiFccFwCKgTQFsx
1sZpRVC/FbohV8Vv5IWoHK5EtaQOLhnZpui7VyaJqKKASRU+V/gVdqZTKHUZmA/1Icostw7VVnoZ
6vQ5/KotWZ3Dn2U7qscuPRSpguDt2Q9jxoShJw7qWJrtAwRSpC6eBTotz2FcLVMd+x5BTWhfo11e
ut/nCkt3T8rnNhfU+yMLXNqK7WqJD0cjLhXN6O2KlsYpbylSVYYbr4ISZxhVz/RDyF3QzgA7Cco7
tHJ88uxKYSxkJsOc6zSOPaRLgJ6jqEIYYpi3qtB+qG5MndIEup7dyNlpy8FcmT9uGjBpKIoRfjv0
dUz0q/VPwyrZaMU3o5V/xlm759FaDTzrGTY1H7lWvRLx5EU1HyP+faQHe29Y+a9cpLFuiDCj5G53
uYiCaw4xE/2zAFPeIOf0FDtp5n4XdE7hDrCAx6XTTWOwV8tRte16KAYBEt6efwvRLiShlwhhppEY
lU6PZwF3J15mCDGEx/onaLobC8V3UtO7Z37XJhZwCqZ6pMsZdQqPM3JOwFAJu11vrPIpTToiIndZ
VOQvg3Z+p961Ja+iYI9jTJ5zmwQXTyvW+2veOniTcRZaquajffsUzU5HDpmGuZspmrhoqtlRBgff
WZBlUihfu9vNvC1yLF1BMwTnIYhcsBzqAke+vP51Y3M2Dk70J+3ym/28c/dmNLP6gxzNFwu6HGwg
MhVPFFuc3oBdWBovNnw5D/9m0iOcT2go9Q6zO14FgCrQvRrBcJ2T6lZN2gdPZacIzA4c1Bo9gkFK
35DN+yYIjv7SGLES3YkALLXRzQ/XKqytdKRgTZ7bu/d+avy4QoTFaCuF5gFDOWtVhsyV09pYcL/5
0Xx0zREn/ZqfgnTia9VbI42gMkUW0MU1Bwgk5F6OdrYNIdNtzWAgZMUpgR7kIvZF1v+a6+mXDeZE
lBQ7jSnoY28MFQKfPlvbOS0+VKVy8ZmFhhutDHlB5XyYqGCfwGpuCnqZzYh0c2OPDuoatX4VdubG
pCN8rETA5ClLjWyuiwO7HIO3G0YP3JXHjKlXjPJKLa99yilb5YO3Z938jWEjDtM8QrtjwyzSEF5W
P1JJA+0fN2Yz2JxRI5/MiK/pcDw+dvz6lvyRMnWO5WhmYHL9glBKK4j7AljcF8xHUTw2zmO0hhHK
2gDzsC0q4DTzw5y1YG8QWezn+tZjhdUCpsKApTXqp7xPyNDdtvYQPpZUgFllqGflyF+ijHjTuVN5
1WX/tewKYA4MX2L4lLHH1AxATZjtRIswTi0yjLvSuuYuXUgLF2Bu5zIJWKbvKw7tHShPwgXUBPAe
Kg2xxuPWQ/382EdcXJzpi7XCVCJ/mpTFmyVmkqQOL9+wdNRfJhZIu4LsTvzr0J5aRl5x6yJgC4f4
otGIn6as/D1bmdw6lu9u+Eyw4Kmcn1UV2Qd3hvzkMOs6WmpN90OAc5uF2om5zHLyRlUmvQq20yDT
k1GvcJZC/dPwIifphiK66CjKYhgpnIkQCQ+uxoEaoPt7YBRgXsqKCL0xLZ46Eu6ATdqPVtTqcGOM
5J0+k2tF3h3r1WPmFTC/V8tcN56v7SPOLfXkpF8m5dQvssp2VZHZT2gUmhe08WUcNsOws8Zvakzl
q1eAudO5+MbHrXsdwpGy3svxiad/7Kmov4px6hJTGnpr3h6ijKt3g2+XEEJa8MQEYu46EglnPVt/
CDJMQjnsVXTzeXvB13rps5sIkCkJxnlifvRjSGYJ9oaBnoBRkkfS5tG2iYcIrHl9hNqQbbzCrU9V
QwlJmI4+kNMZL13+3dPTqQKd9SwBfTywMyWSStavAhgEIygLOVr1Z/CGCQgTPmy3Nv+Uw2OBiP/S
zT8ZSPSAt7BpDRXSyryJzkU9utj7HXtfCH0yoVHy6QJlk2HOTQqWWTMKGDIvpMNui7Jz6cyKM3Jm
SULz0mSpODoSZGlKmUKgFCJk+5cIRwKjJgcVHuA9V6Q0uOnw3Xb+b+4Rdm0L+OygT16/wvMif1dg
ViqXNTZk7j9NhXdwF8c/sbQ9TsP8xXO94WEplMkVxJpi2S72Jqu5uqZecEK7lx8c04wuVUcNOzdf
lZ1rKiTBbs8CtCPtn8FgOqeocK7aYYzgaGfvz6M6mMs4nSv2TRunz2niQ/dS6+wTax0D0SCY92Wx
+vuqmQHatP5pyEUTZ9UAgGD0R+JVoB+mKVB6NWj3CNg/IMUWEOlcPEI6A8Jjec+CoC9oIXWwqWXh
xoQyujuDFRhCk2XvC8z/5tyPx1VV6Qkpz2nNKxu6YYWsipNiVn7sMKraea0J+a30lo0PHDjvLC9x
cCxsahspc65rwl1DBfe2F/LFqup97zNSJuFNAouuiw2LKgFRrObcYjy+sbuePEMWb5bZnziRNNIP
YDG9mvIvIWAXE1l170WflptOp8lhMtw73mZYBEXfXMidTZe9lS4I4izkMmrWLvReF05kaSxxPcJv
uPWfyUrDitw1ZUngie82I1bQjtH3DKbGVXl7Ky/yp4wggbjCWL9l0Q6FRgRMVCTdHR2tOpKBe3B0
11zm5YxwmsavgF0b5J46OEIcEGGiOPf1KS0V7s8eLtXc3MJMyqcCFOOD6vwt4hP9BiaTlAbjw9Js
ZUgmK5YujQ1H/4KXMV+alsaT4dolLNJ1XyLHwc3vpEflfoDZTfeGSI3v/vwbaLj/YRW/5FKn+8jT
y8UNp/CkmpU9HHG4gSjzK3QxsbXc5q0mdP6aDqX1ZZpfJeQXirPRuOZFWD7UAycJo/xDieDkuc5H
xkOV8K9T9eCF9HJZiGo6rLOeyrYfnlMqmD+wc4IHQyxMsD3Eqz55jYLA3nMlGS9MHuEDwS1Ow7vd
9G42xDClgg1lY/QQmc+svS71Yh4zMhqPal1fZT4UF1YUyxflrltjNeg1xoL1k+d+7aBpPd9vGNsd
i9L+lK3D8s6EgeuqQGyp3TEDZcvrSnbflevB9MWdzHNu599nxsRMrSc2NDmqtMCIwDWPaU1fYKgd
aiB+rU7z3DolWIRgnBkNj+zYYXVucd47u1DO4YmKQTKVS9WTDcfZA4hqR3u3cZZ94JtNPOZ1cXHy
fj+U4Zo0DIr3wjZhGpjMPE1jYp3jsW7uvPxgLSnByuhGZpaUXaHDC95RfY4yxNtCzp+imzt2Rqu7
72Sjzx4NKyF+/W7KO2y1dWbtxpycEStkrGglZZXJl8YDvodaCtMSiRT4P5yGaGpPEg4pPOr3NI+2
g5FmFxESR5g7wK9YMDABXba+I7+yfOcUcRuCUIui3vlkcj067TJAsPGL2K4gzMGNVnDSWQZZ3k+0
qAb5f1BJtCXO6A1Ucr8x1BxtJQiYvWxF/QzLe+8jvHmd+MSfiwmscDma03kR4bcmzT4NzJtPlQM+
mK7phJgKsEnqzJSMjQRgV9e7ZXbgIyubzXHnZ6eatL+tIvLpEKxwYTw5C8b/TO6WBXaakd92/CB3
PS8eirQ/DOSD7zsBlrdfr9XYInt3ZpWAQZQsRZqvGGMH3hKRIIDK+rm4JvXvUs3ngZ74UFhhtysA
29jrqB7qSejHNG2TZSEma6kdL244hQ7Amc3dRMI16qH8Y+kNYE5D1e/JAgQkTeh6EhSAZiQTiUcv
+xHZf7pgcj6idkbX51ffWohUSLx18Y25utwSPtERdkJ+uelzemP4m3OnQzLgqDiv59faKtS1paTw
amBB/uDDvEmjExYYpgOHcpjEEY/9a5NDJicrCUhzMFN7DKEfi5LsuQIE+GaIzO5hTMw6+AxHG/Fm
l3o721teXb++0SfIvTd7xArkBGzqpuEVHQb6jhCdwIjgDanN4G2E4Wesa9ffvosKt2U5TvcogRD2
C7xSY9iyn0D4jhlkyFpJIA1RVWsXIFmnKyqHElEOIjzmWqvNq592G0eNDRnv1o+OEO8bFAKnx9EF
JHyopA19O2qP0l1ahAb5uJXoTA8VQV5TI+VOS0TvpdzNYcb2Ux58t3X/zCRUev6mZNIP+Np5Mixr
gvwH2MOs9mXF4MrWzH/8dLyq2vima/0rs5mF1CPA72YFrCtX1zq1xvK4TkEENKNUF6sdwh1qqpqF
JkvUzrLixrHJ8eI9zEe32Za6VrGjvxatTZkSnLtb+kvgdjvldx2X+iDbuFEhjw7llLiFZM+NPg4O
Dnk/tZFcMpKhlkBfJ+ft0LLNrVtQKGWRf+1Gg0ktM36aVPQ8ktxVVEBEVpNILs3yUKZLkGRebFlw
BVejb0AIMfyyvWg4GpGAmdM2ziFVac02pBrOrTf8Zh5uHkIgemApwYXMLNlgQf9gTeYfloy4Q21g
raEK2mc2yULCN5PaK5uNdsb0S8dwadHsa0fcC4kxAYbVzfClK+GejWWGHAIW3cvQ/Ahstzojg502
Q72QOJZL0L23vt5gsDYNwjku2Hu3hsC14DEKx3NbMEbvqBzr4CM3opDxomwOnZnrXSdXENqpDmJO
w4QXS+NrUPQmZuc8ws87Y7+Dj+eSOsQ5y9sQG9kGI5S7zfPeuYCqXE/1XD9FwdBemqZg8tMr9RAE
1Jz+oMlkoniHDhQ9VoI5iGC2JorO2+h+eKWCUrxZHcQyeX8ij6rYuXj5WX6CVR1UdFhNgtKpcsKu
hYZYd4rE7fXVYlN2m0gFZ8uu6p07tgs9Nb+4WS60/z58vSG1XrtyHc6ccGd38UtMN/OPcbYtMiHI
b+gdxnv5HvBuvrc7yreshfNcgfEf3OZ3T9N+0CRVbo32syn7/ILELowDr/g9e7dRl51VxwLLvRfO
7c7GRRi7YfrTtpvHFFYXc1sG2YvNnqzPMf+OvKsjw/RPVkOkvY7Yv9QtrONskEbSewWFLNbC7Zo1
Luds/cmelyarpnwhVIHr9sSwKDQKBgtSX53hOzMMCFqi/Ajm0zKo4Fxag7W1vIJXJ+zYiuZ1t8fA
fybk4wfhAWYszLw8a+kPCPnhSolpPHVNMdKgc5RQRz436R8rUO2z6UKkLUhd2jeEEx78jE9mAL6Z
mWNEQ41ANcI2kjm3C2sdncpq/jYQ3ZBkhE7KJoCe2clLhbNgW/iwLitw1EwSkGHNZGtkwLS30P7G
81K6UP0Z0bjlwKs8e8c2mKeN7+lqU06Rc/ZC42eFkdjE0xozcuR6MC1hoh3+ezClQZ833bCrU2LO
MlaOj9GSH50ASRcT2mzndqlzCFi2lOQTZDWJH/NitafQ8G8ZPx6mdfebuRhh0ukhwsAKhjtwH1qG
LJA7S20Yz5nlwZQAgrk1bNBfc6U+nCCdzxj72gMcUH/bsn7Srs9C3+kkKhLJue8OUXK/qWbvt2S2
xuxPdDHDC3FiX/SUhtK95Mr5SU1p/qqU++ylZv6QLx2hI7m4BiQecH2drD0jIYiVKf0PjjNe4D6t
6DX9I/MW8VFE7cM6j3pTMQQr5G09NmSvA3JWCqaqONtNferKvjpnZqZOjfaenRtA1u44tNayY723
5ZKRZzdG26B/DZRrowo/0grSfz475UGXbglfzNDUAc5bETSQTPsfdksarGQkdGBdhsJjcrqHelSv
FFXLSZs1UoKmIrMsZbwyOKcpUvDBoLimQUmbJvOeE2l2txN5tltY9k+sZ5ZNPtj5WZlcRUed0ht2
ZI6JvqQVWHFhWFlx7gAaXJDMxTch+77R2f9h70yaHMWyLPxX2mpPGjzgAYtatOZZcg8fInyDxeDB
PMNj+PX9ochOz0yrsrLet2WaTKOLkBC8e+8533EfmrBQS20o9c04em8OwrWlLgOM4wPeA6xb3TIt
2l0lINoD0rYXoEG3bUz7jeBoQaOhNza1SU0zFTpxs+QiMCfcZgGzmDEBV0przDlLL9k2hUepg7+c
79h/vJCgITex14m1VfErb0pBhybM/XOmDzt9sLxDylp6r1Jc5rJs0DuJ9BIC+tsNwYbtoC7X4sex
cHL0NmN48bAMhjH+CREY0PSZUzKCGhoi0yxKZe0cF3OQim7FK9OYiGrP235DqoyxcnV/gR1E0dKU
n1N+K8RijzVLhXCfo6C6ZqV2ycZa7TuZNBcvCEAflGF67vldhuZgHOysQGwy+IAQ0MKFySVsoWo3
qR2dEr/k61Gt2NZ5ytEq1+Pl/cDvKqpJRyMor2iF2HPuuEQjS0W9Km9FEF9NQdN3stQq1WJ15MsE
KMd+uQ7KkhT7pDvTla/I+K7lJ18ynAhr8anIWaOQhEXAYcJkSEXGtzwu81vkNGtVVNYXl0bLEisQ
m4S/Y51Xmfmiq12r3tuytZ4qU29vbtw+5Q36KephQQRUkL7YafheSKnei4L+nj2Cv6vRw9oapXA0
jSelSWhtYkjOrrC2k0fADafBHA2iAJQri/DQmTXd8W50LmGCpsQPigxMZ7cKjCrda4zS/Ug8NZH3
GGYTO5FOdT4WZrnEID0iWczMS1tz/vDj1r6qElhhCIigoJV3reaLUSd2JWnq4WYNvaA/oFvPE6rx
Rdi/4JPz5hoXrEaf3sbSHHbNUP7MyqRaupATJUU/giJrHG69ZwSXWteJcSkec5/Kl9aNc7TpcwLq
B2ScmiHZMXpO2EvQOStKa3tfNXWECQBv21Sy7q/R0sYsatHBAVC0Woo64qbw8QbJm2EbV9zJ2hbb
ZrgRNSI3DvdvjjHZrMiLdh8VfbBqSQVcTyKROKjCZmfhdfqUZNPPkv07clX+ZHmduauoo4nbck+T
rvRrP3D4iZ0EzerU43+cMwWzeha2WG7HaHXyjxlQ4DCaohOGxuQijFNQM9wmOy5DQOI9tGlQXHtZ
1IdEsdfhGGqOxEXpZ2XlzUU06V6v4N3aGu1nnDl7t65Z0LT2UjisuAwvMJ+H0Xuk2d8elBuuLCwC
RCwG/ic0wi9W7/bkgFTJkTCy9EE0/OALk7AWx4zokNHNO5NcQ/NPYNAdQpGdmNFSY5Vg1Dxj3EDd
Ew/FcDcF26uK2K8TmQrNpdN1cg1yONJdIdbpfBbRUlq3MohQ3qFt6hlg2elU0Bfs2sdAK/QHLzw0
covZKv2e0J5aykFvbo26FW2anlLMBRSeifEZYSIGbqNu8YJN/Sv1ourPfmm5X8y4LZj+cFI0aP+w
OiQZgAQjMPpB9zUfQBkzy7QOmdG8URHoR1FzTvAic61jB3f6sTi26Mn5Vjg4JakKb/1gPhUuaz3L
COmQzBcuAyqQG91DzPn7hg3iwTAhjsIIOQBdRkUUG9FRjcCz2wq/UWMTReAHPXstF0FLva1Nfb+D
Er1VKjH2lQeg1EcYJ/Vq7XBcXGammo6SBsZulEFPS4Y4Sw1bYOmZwQska7JXs8Y/8a3nOBgrGtBW
kr+lPgsRYB3RQ5Z3YtswHX1hto1M74HOnrSSq8gQ3GXtoXQd6J3dXD1DF6gVlNCpPVuB/uwz0PxZ
mBWnQMe+QVJ2FqrR+au+a16YCj0kPYsht/VJs4IStSq67FJMKmL9RIkOVlg/6/T6AZF2n1oEynyu
eQRImPZO5eIX6wmZtIzRpKI1ljaLUJDxUFYTSMoZqkzmUB4H4dj2b3UmiauSxTaU6pPQgmsdIrjt
knzY+pIEqsTnbWorfbBH1z0ypy+YBPcxfZLU3+Up4B8FAPChx13S4zv4LGsan0kSPZBMgsS9E3LB
bxKXh7/H/beRjZA/OnwK0l8nBb2p+0VsG87FCiz9DI1pFaw05kGfUwuMukzZ4Y0k1z+3NQxXlYXu
0eyR93VN6GxTTcHNj2K027bdPYfs3DR7kxfEVPGW9iEl1RQ4+7IJiHbrvfLbyIhojAzCcWPQByXZ
qQdhkjbSFhJ9Z8Oo3szM7y5SoeeGFg6rAbtaOg6UeL3sh8dxlMVRa/33gXbQY+THBCvnCBW8e78q
R2OalyG49fmmrJvs5I4/HUcbhpVpouwEKmMsIdx126qdXQdRbD7bUw/SVygSUn1lPlcG8Vb3m7Lk
fActbtzUqep2eoEsPM2HbD/2I2aBLHgbOzN6TstHr/SKFyX84LEnGE6QJf3g9aF2BXywhXX8RFdn
PMHuDpHneQ6BT374YtxnESC4D8onegLf51OYTqfWsx3aKcn4lMwAUkxmx5p8QhauhgnxH0tU4NXV
58lnhIW5gBS/CX1YXdNz8FCzARbovE3SUULbiLDzWV5OmN6wbbLexV+S5hd7xAeZm0xyR6TmawVY
cMN0F0Wl3RQXUWQ/aTXAoRU6CgbRm5Aja34SLDYWQ8aAn6gPDjOsdJd6O0ybzqOWZW09niUL/mVZ
9Ir1nWbsPMNqr2qi5C2TQLyMzB7azu0e2bCfY117K6LCrXVHEuUuR4a2qNvEPyH7btdMNRmw+rW8
JiiK3WTZqs4/qoAFb9Z0P/k6aRAGTcOO1Jkb8qLmU7Fh3qh0rRtlZYflxz5mmj2s26FI1tbraGfJ
UxVo9RPrt2BBuEa4tUvWRz2ZTJt+atGUDzTK2tF57Uy9e0ZiS4nrZOMDox3jMpHM2SVOfMbCYTOB
HN9q2Rrn+4WmDIY9eCDpX3AfY7JdXXlq60bTke8qPaDWMx59+xB1XTLjc82jnw0c0wzKGumYT5Px
qSX34tX4njbdxR284CXURHCFKPI6SK9cpbZT4G8L+2tXN/01c6cTDljfO4C8ia3FRN9gk48sUSeM
r4yJc33TVHVzJxoc9WTirGwSWGuXkbh1Vvo19tBeDnFpvqKTChHZEUlERRJLI9gUpqrPYZNfHUtp
VwoGREChosczxfXRCLRDU/LNA015lZPR7SzlgFB01BcqC1J5O5bntOyC3TAYhFgMeGbqdMrXBDEq
GieJJQdK1dBZi8CvVgXeOdxm9UtIV3zJsPtraonweepusoUQjfG/X09N967K9nEsDXc1WEV/hlRx
UIVpA48LngOv0o9d1loLe9SmFecJdwu9Wv0yXP4/0fRpLN//+Y+vP7IoJ1eVFNLv7V/opLqOD/Tf
A03/O/367Wv2V6Dp/SX/yzO1fgNDg0nXY9EtDJibH0RT9zfLMaABwAPCkU4b+x//xfS0Df/5D9OG
aOrMuCZM6lJiOP2DaGrqvwkBfhBUI7oYHcDN/4VoavzNzDzjoV188Pg54fvMjt6/GmljoxRWY8J/
abPW2+CRihmpeUeKWjqpjA9oqe2aCptL0GQZeZ7MUCZFuOufPrN/Beb8V5vhAHX12Bp9pjX9dTMm
AxGEmpS2q7C7LcZUuEckId+cRv/h5e0qqGIYaU2pcbR0WWzN4UUhXtbdf9iMv7EB5k/jjo2xhOmB
arFnC/CfOB8u8pPGU0zQ9NqiNw41bz0amthrRPcimycv5TOrhpuMvM9AZTQA9e2yNMCn4jXTto2p
1KWP8uo/eN0hmvyNHsGGORBnDYRxyIdMFHF/3TAUFrSRnZrcWIUzg4jdYmvF1dUoQlSDDqYkZK7D
qghDJMzTzEMfBwPBhIABUzXYMBWpe2tKGAnKOziokugOY0jx7zkkk/juqRE5AGUvu/WFIGD8j4u0
RBMXIvVZlXQ31nlPeifnu+GK2388EH30Shx8SWFMLgt+p4L8WMJiWJy+a5UrD/SCgsfKpleOMGU7
zo5DFsTaHrnhTw+JHj2IhpAdsiWbttk5VXr2DeYi0IEJQa+T9qxnzQ81eGTIoXTkn52f9Xj65BY1
U9CRbB5CyJu42FClOAH9h77dug7Qk2RUxyDZGy71IIkbrczMuVd8ceIfHqBGK+7DY5qkdP8qcrLM
CtleLvonsn7ijdsBZm88xnHZMqb7eUp1S24MoubQo4GOdDHcovvaE8e0koogkWR0mY87q8JP9y5Z
58g12mXCKb7Ss71Woq83Q++9nb+QmYzQR6+ZLcft0BJeMgXksUu0ocksEiWc5ADTql1F6Ef7WUha
oSjNZ2np4EiSZ6ufTj7dCrSnFRrUeBajDqp6iD/lKFSRzuEznEWr8axeLbr2mjTjAoQ68VWzFSqw
x6Vtlu3SqdUpoH3UaCEJTd0E+IncWnNWyvr1zslxCICK/WSYUm6FEe9VByc+UIgUynBc2Vn/DOpo
Qn+FGFcbkOWW6HMlOl3fuRmodgMH+W55F/Ki6CVrFIuXQUwUEdQPLapfB/WvMcuAcRbEi/ouDZ5F
wvosF86dL0b5KZpFxN4sJ471b4FCXpzYgHGnhT7LjulN6VhCe9iPCWd1pMnNLFKG98/gYxYuO8hP
slnK3M2iZneWN1uz0DlF8WzM0udhFkHHqKFHVm7LcRZIF0RMplJYy4TWEMk+mgvzTM5FLXFxBizP
jRkFaI2s0qZGqE92giUvqhBll7M8m9CYQ9GZ9iqUVnfQbC6gMqLnvl/VZ333x0XWhhTQMXEM9/s0
u/o2zkJxDPrUbGjHKbLsDbMymv3zXequMb/fvl+0KNCNWYr+8ZT7tWR+8v0VHw/c7/u4eb9WzxL4
GMnlPe/jV/QJusrXYJbM3+/7CAyxZmk9KQKv4q77v0eM9L80+LMF4P5EY5boU0vJ1f3h+wWJtWj5
71fZZbxk/khrYhKQ/d/f4dedvy7vz4Iw4C7I35qziXAMfKSQ3G9Ov1sN5vf805aMsy3Bx5/QNsje
sMLGpHfNboQ/tu1X/Mqv97nfO943/v7nAYKxYfer1X1zOYTkyxj3hCWhB9ix996ZsFMbjd1TC4xv
fYK6UpAVuA1smmIEVxxRmrsbsq9vja/TRdZ92hD1qh5qHCKDAiHc/Mi6q/LH+EWSbZNn8pDDYX3A
O/1imd3PdugPZUorzrOR+ProG9bp2GU7k4H0ojEHsuY5sC+MIJgHefXO1wMScaVY21EYL5QTP8Ym
FB1pXv1ER1VatQ8icNH35t0bIjcMjUzlZFNb5BLjAbaDUm4N17qE+egz3HoDcnIeSpdZawxIleM3
jD6vfG8VAINc1rvcjPpZ84E8knyjJcFMnzw0kttClRdt8MMD0p+9he3iCaHU1tea7+hZ1lhMxJpC
nBaHTQXiBNVDPrXIJ/1mWJWhBSLCLD28ENgHdGfUGHSWwWr21zvC2OPPY+LU6808edfXRZqhChia
ZR2NLnKVTHD4BTJgG+8Vv98vVXeVIa71CNTNpv1BUoI8yUiWFCR5vEJV1a27dj5pebQOpIUhgyGw
23REH2IT09tN5o3OwiujcZUUwzN+fE5nuJM3SnNRtZbHZgjtmzMRTCxGfyUsxANR96Pus3drmr4p
YuRtrc4fNeXgOEDa6yWc6iCmllf6Exk2u8ZZ6l1cHK2frPc8IIhwAAk0IQ5wTAlKVl8bcNgLp56r
cydCESE5j+q1OIaUqQaB7EPDL6y2yaJkVL5Qk8GZNDMWmSQiB4Q1NkkSu9KbqzPlhkNXLMoy/BkV
6pBVxtGuqx+AI3oa9u66rK64Uz5HTP5XQExQzVbdIXPwVfSR+SppnqlIHMFKodNJq2GnFdong9bx
VlnEZpKbssgN+U1k1bsc6E2XETGH42Th1fWA4hfl0ZDwf1zEOVYxXaY5+HmysbkKLV/0A/1PnQB7
T2cPEJW5aRxzTxdoN9oCxeSIVqLY6ZNurdixr1KE44ZCL1lZMih3xJcZQqCZVsM6oOGHiSbRbgWr
mb0a3rGc0Yv1g2mDGmoTtP1bVOjTygrI5ArChzTKvvMT3ytbPkQJ/GCntE/441aJkz/7bU6buqif
pH0pFFoyYkSH9jEjZWih1eJrrZjGh3m2RpbOEN8NP5sRHF6d0pzQ+WHtldd4Sge+ieJoCk5QqJUT
ryKfXRPpKaqDmz5LKO3pUUnzcczU594nz9ZxB4yJPipgavulkDdWfvsEff9yIoNUi+g4yGB4rA2w
u5KcT75z8ye2MfYtga/NJBnWyby1Ksutm+lvAxlai9Arv1t5ggDSAcubdS59jYizWIKDxUOt7Cks
oR3h82dEPdchbizOUChru8FbG0GHuG6v0zgUmXtznerWSPKpB81asHD6Mvj9GSj1S51waPIIZ1Ta
gRZ4yVF7vM02ekK73Ae/bki2UTRTVcDuEVocJtNh6Wreo+PTgfYJHVqGJCcOjs1JuB5x4BViVzrq
NdaVvcQnSb2OXVaF+FDJu2xzpOmVSdMchZAT4BhAwkJo+4lZPIJTTT/lqbkaJtWRFfwoCPZYuwIl
b+CXb6WJS7OzjBciNLNFb5lPznR0I/B3yDvPup4+jbF8dwf960jMpeY/a4xXAVRe6BktaNF9Qn1Y
L/yYjrDn/sj77LUoid3Uox0O5K7Axps5ISm1Xnpx0hQpMMyS7JJW0lxHOS7/+yP3+349bKSStZQc
aT2WTxUnmV1KrO79WX6Z1ejUmbDSC24uGouYLT2ofNEKt+UfY2jgXLIcdbE3nsRA3yPMRvpS9ppp
RrbGklHR1PQyiCKS/LgaZmkhJvIEKg9Ja+Xjw0hq9Ebkye0YRI0nM6icNc33x9ry91nZOAzihXPu
UYJCUTSwWSIrxwgmlnLilObrjOoN7SlyHP6F85ZYejutyeXMOKqSK414DpqtiRe6nvC0d7OCNPqJ
GyW/4hDmYqiZZyr1tQ9rhZPMS/nix3KVuIN/7pzRPJMhluDWOqMa51/dZmevFO+CViJCn+FNA3Cd
Cp/wWNM/xe3g7jO9uDURIVp5bp1z4skqhFgXNyNwXDfLn5pGB80xhwMdoisTVZOTXmteDMY0SDDT
8zedvi0vKfazTFYUOL97uz5bvQE5bdAfbHg2e3A02akcGSO7WsNryWgCcUJfM8NyFaShj3aeyePY
GCOJ9srHoKP2Yw0PNosK1PvySA/T27dV2V2I3MoviIL63E/weYTVzhjxlhXBAYomtu+4Tw40jR79
rh8vaAKsg+FUTPuTn6FkGxnfkqPA22TsWaDQi0tvJ2fgTfMS3H6tco77dqMj76K31DpfaI8RoVAP
IC/kqC6i1vcq0Xecl0bcqzk0PsNnlo7f1LIZ30wTGhbf09aASUe69EV1RIOwz1u3v6TzBd3Q995t
LJws7OhyekkhXSzsXdwzpaFl1a4tJyE+3vfbi2tG37xgwL7ruwlJW4iyUrTAZN7/cDHO2d43Ga3Y
LXpyn7lQ84VWOKOxvF9tsPjAZpjvNYPO5SRFRRdWh9Iq+UDma3EoC2DVf9y+32mVNcPc+9Xw/jiF
/O/P/5d3Npa3SswJL0hXIKYK+bQl4rTD/Vok4vrf37w/pZ5fcb/28dr7yz5u3q99/CkXhTg2cGSM
9ze6/wGO37bWuntf0+uDhpXscL/2cfFv73Nzq2PR+C9eV3HgB3GPwp0G+a9n3J/miLhC0ju/4n6R
VVnz69qvv/XxVpGgt/jrmRaNe19Z+4q8aN2Jfz3/T48HVucZxCPwRxNXqt+36H77/ve6rnur3VGs
WSq1oNHm90yQuYr1/Sqxrfs0EM/pxDAHiug11PKUhaeZvko727ZFYFx7rSEhOhmbpaDE28cBDV3Q
MGqROzBQGUa2a5CXtzAOHqIBBV0NxoPPhlQIyQyYbM3sDEeRpOw2azaV66dnN2vqjQbhiYEVNxWC
hXNEQBwaUXvY9GWPjLUxX2IdVf1kUkrDx0UmgQ4GUI3sdiSUGXsXn+fJSevFpNefMID3ZFjvyKlN
T4SSpacynBP0TM5hRoinvW8UM1v9CusM5vhkj/UJ0j759DrOmdHbOe1UnEZ1eKYQn04A26fT/Zpb
CxYJhceZdn7AmC+QmB3ATMXwG6LfnwaebiKTlclbYqAdRMpXkcB+muwvEZ7DcxzBqZhGaoIm0St8
rP7KbQk/QBG9rE0INipF/dvOFwa9iyYO7H1cIbELkZuu0gsSqLOgUjkEeWUeRXBLObHxGfEHKec5
vUzFcOJoOpzsIHuqhI30dX5GHWj9KdFIJhgZhKyblO675kAdc9yUDsMQvTiiLs+T66as3aAyAwn4
HqKd3vhduWi8ptq5oYWrTrdnCeHOryjwCE4HV+Rhe5ZD9NWvhgKdWfQZQVG0DdxCP+mpq8OA5dr9
wuxH3Kw2OBWR5jN1NNrQ+9FMvgJFFGuxuj8LsR1QgC5LMaR4hDVmuTzCTd9hZiIUwXC+e5TzJ8eG
8JgTmarNt7p5T6G+oE9pSTQ8f9wXOrRWhmbRqP6xzFn1xhM4m/uOdb+GWDbYxLbANGCIkYVje4Lr
JHd3KbzXt+Y2iePXybNEuSIcN7GN04dUXvaleXLbHRhuFn0Ma+jZ9oREFtMeyfOhHAv0lvqAup5g
ZpZarn8Seqad7tdSnMUUYBGDiaw8R9nJaaNmF3W2hqjc1giKTqvXqROHWvYTYsJ+JC9XJScp0uRk
Ou2X2tx6FsSb+70BLKAVEww6PAzQT84fz7w//X7huMdYkibhQS/pRkLUTSCKK2vkTBzNX1GYEYbp
zp9hO+/09wujIzZ3MoySc2tJIWjHxynsf7/QokAVrIC4/euqpsXjXLXnODCml/sD3fySIu66vzzx
/tD9r90fv990dECDZmIav97m44GPd73f93HTaytzZXUseT/u+3jT0myyw9i9mrELWaMOo+RPm14G
khLAwo/3sX0f7/ixedV9y1NF5wx8jb28P9Kzw3lWPPvv+ad/vPffNu9vN+9P/ttm3F97fx7y2u9p
V53r2M+24AvBM5kYvGzQY0mHu6QPQSfWuM4spii3goYz3inzc4Em8hLXAtInnR8YdVa0TNzQPnth
sumdZrr4BdNsffgO/qdc4pLm11Db3Yo8auNQpEKcaD7eAnuSO1b14dhO1yB+BUsL1jM016JOwDkN
1tolVoKDFJWuVbgYjPh1WgH92BLi81xbhm8uONsidUhdbXAx9sN0sDBWbLO2ZA8W4As694ufj/pZ
dunnkLpmS3eDctQc8ISQr7NnI1qcfywHbS92N5pxC6YxOE9+/pbpo/uqwq9lG27KevbbktZQq3qn
1eohVxxn25aospHiaTm5WDqSPPkSapyWp37qT1ZFI6nvzO+d1XzHo2Pt507HWmEsXrRDfGkt9aXx
3Vtm63JDjCzYweYYG6/UafYxHdP1xHe05njur304EAvQ+1AYYVdpXeh98m1dLIt45EiUuQwASGoE
2HFk3Y+aTpabyW8onTzrmz3T4yu93+f8BB9FkZBqOxJEAM8FV6kOMLTsm+tQc1deoMkz6fcYFl40
LGNQHxr9GwnNb62O68kaKSwmC6ZC+XmK7eATeo4tCHNJhHV77ntO/wW+ZVWJCFDLcNWUf1EjDR1+
ytYBpD20ekowbdG1sn7QPRyHCR6MTmn5zk/9/miDSOiJ1mtlw4zTPxRwYE+DO06rohBzdGWHe/At
9qV76tVYPrVedGhpX+4LxTS4y9EI0PyaxZXApoyykFero1wqMtgzVjNtiKW1H4042BApg3uokIgI
e+Ps65joy8wk1ADiZOqj86ii/l3kwQh+Ha066+xxN7R9t6Z3hp3LmybAf0JbND4md5Bl2p4FSbH2
Q22dUBKv9UxvUTVrxia0FFaacdIeSkSSndt3e4mbboWIPsfGWIpdMcY/iYBLrrpVEInLHkWnzaTJ
h4lvDDrE1qrfhCkooC7tv1H1QRyTuL6wXUEEckkmle2vsdz/D33/09BX6DpE438/9SWSsw6iv059
f73mf8e++m8MfYmNdXTByM4yGWj27037z39orv2bJI2Nwh2r25xDyEN/jH3/POYlroYoS5t4L8JZ
xP9lyiuc+wD1T6B8C2ix5D+OIUwXCc+aJ59/mmx6Al2AX7jpDpPEO7HaGbCJhT5VPxmJHgaNRO3O
S56jrDrpUM/GGX/m4vA4EHh9Hu/WxVStA1LHaG2BTUtngJordBqiWsxkznfWfu2JhTED15reeHA7
7QKKd9bHI3soobPVo16uGEW/T3DbdKl5x9hU0SYNMT8XsQUPBMwbgfJqYczot2GGwNXQ4MwZC5fO
gLh+RsVNMzTOhB6Xic89P+92hso1Mb97Wdi3UgPxBlgRhZ3ZnDUyUTb1jKXjlQoGS0ycCYktAJyZ
3SbiBzLyYBVPJt2xXajT5q4TcckL682YAXiSHgiPys0Y61+tNLxxcFKLZqbmQc8bZ4xeMgP1Ssh6
Cq9DlEhn6Rj5mmwtwj0d28COiasnDsNPiN8eKr8IidUoAMZC7/Og+IkZ56fPYL92Rvxhup7YSqh/
M/7PLp+7GQc4JcdixgNacAKzGRg4zejAtESBhjnIWnpB16+ghjxo4AosiIMx5MHIZvGYEWiNfihi
ndbPiMIwBVZoQi3kfwHDMJHYn6aKw4cxrfisbiweX9wZewhn58C5uYbVDxKxnuGIvQ4msZpzoGsw
Io4MQWaBBIGhPCwG6IqY3y41tEWhfIZAh0IHTQCL0YbJ6MFm5Jj6mgcu+4MklsX+To+eU1hbXkf+
Wf5U3xwojz7L4xLqY9T6KINmECRQ7xpRt8Tc2D1MMywyztzHvrW+aJ2Op7PYmtZJtN2PEpYL5jWC
VeITcFi4blAoZWPisoNLmTXwKWdQJSS4hT/WW43BagvJ0nVCi12BMyKMS4CRWws5sKpgKppQMAtq
HZY1MeN1fPi4xINj79F+meGZ7YzRdClc1QzWlBA27ZmEqI/fTft97ACnDaHurWHTM7qxdLgifOpp
AvzPMdpzQ99iP4LMXPh9eiZ7Dwdl5xubLKfqaZApLNxifIzDONtEDY3KTo/3VjJ2hPZRsyXVjgNL
9kDKRsvEj7zD4WlQ+HdYAzMRxyc1gize257/eWohObh01ylENmkFlcWNNevoiuFMIxgilEacS0zo
++RAYzADCEj4SDWQ3IIROImsC77MivyGLeMSVmEdu+/oN0+N24X7MKzGVd71b8Zy9IN8nbS0vOMK
aw29lzNF5luuBR7R48ZzPJjGInIkJgXsD/00nWItOhUF++6Al4sAj+lLqEC4hKo+5a01B6kPS6n1
47K1gKAmkG+cvqc2HLod0fDa2ucotemc5kG5ES2vH9oIB75NAntliEHCL6wUOFsMz0QTHfN2/keX
w83N4x4wNKoAnrALMCQRGu9uEdd7294wtJXeNe5ShH2wtJKqXCKrm55woLAbhd8iCC9YV6tPw8iJ
mnAavB5eeqjpYz84hqp4DJxcjKET96O2QOBZbaTzOSFj8QKhfEXbcIPe2j7VdvCd4QXc4EK8wKCQ
u6Lngw27imlOAJWQXwXRgBY2UhcyzSbD3zlmBSw1VfXgU9xiNYjyS9o59sbSrO6YYnCsC8Hc4Ls1
ZdGTPSQrkoNieAEK3Y7R6jtrkNWaGLCZw+Wceo2oJjBb/HsCqLxactSco6ooyrMJw3hd0wSUEMKV
d44ZBfJqAcR1Nmgi6587vfhBEvkCP89ZZRxoWO1RCokELUZYP9Kw2QfQSNZ6mTboXmUKYMs5NhXo
IFAJ1VXWxq4J8mf4BT6NDwDPciiOZDbtrTB64wQKPXPyH6M+m6dZwwMRg6twMj2MDEN96q0GoODE
KEqb8uylzfEP6sM5hgh8NVxOKK7nf89ijfevk5Wb1yH69G9aDEhGNdhppF0zZjCMZ9HELxls0k2T
R0fEk+BGIta8nt6n60wvry67gSAFjEgHAlPIrN7ZkRpXocppY9iEIImxO7pIIDYdPU+cPnq5iMIv
mivEbYQgGI66tYFO3i0wG1BbNcOX0OkK4siCFzW2h96LnEVQ4/UrYzdc2oYbrWjmP9pTgzAi0EGG
VI9hz2LQk03/2RIUVRjZH1Vh54ehZVON0DdAOfbhynBnNG0TTc+Fpt/cKhuOAJDhKw3oF0qPxXM8
hfga1PA5LI0zJ7QGpa4ZHcbylhcTUqcEi47GnOAoUZU2M4wioX7Y4nZormGxF36ecCRNyFSD7J3G
9tdOdBFcS6TVZlt/sQGazTpUfWWOfH/52J+6oAmv4G8uIiindWtjNmns4hvnGvk6OdbzKJ7SVg1H
7Hb5OhfeJ5XD5RFu/ZpM6XeUWN4BiJOzYl/aTe60kSA2gTgQlp3Z21p3fjRFzZpeys9xKICclvGl
h694wNTWTmobmpSco0Ucd9BYy6Icp2PZrc1eU48EnGJRTL2rG5ZqZXpDvPUMbGQuJ2OmzckFq8kZ
z6GH3tMSrEQAB8z2FTQM2pPODxrdZvsldpxkY1V6vgVPQKyPy+zCSoEpgyJGjwwbex1MBN04iQki
qASgZJe5t8pkjRsnDoGEtfuRDtAZtcBWFtrWZ6/a1xPnQKWl0UWSGVepel9Ns1ue04kgW/k4RD6r
ky93kzNjpC+6l3YXMV+MevXVRRJuAL5CSYeTI6H3z4+2hCaylBbNSFFrBh36BmIksJdNTVWE708M
y6nM0m1qxG+JpjiQ0FznvATXfnA7uSw9J1mbSVgjkpVrsPIcLXVd3/JvCF+D+qULfzbt2+gRwqV7
DXpsp3oKHEGqA1ON0MRWWMPtL4qZshwaARXf1JBvnba7UgbJlcnyKB13n+cBC7nBpGHNUkTX8ZYo
4iiycdCYSBZnkoWmZe209TEpnK8hTYClEc7fcZLCgIUhXqdHPwA4ZwnoGsgg0rWjl8Zaluk7yyEP
h3GFRy6hiwBlE71wbHDSnMQrXQy1bk27XZna/7B3HtuNK2uafZV+AdwFEwgAUxL0IkV5M8GSUkp4
7/H0vYOnelXdGrSZ90RH0lFmSiIJRPzx7W9r/bbreKkITCINdvausg9UFRwxsg9/TVH4BudnbRG9
i3wydjKPxQo5DmusUtI0EAxUftqcULOuDPaxYJ1tBmO17c2q8dOi/ZO4Vsj8xOY8mz0q9Q77GPi/
7u3xnI0X15Dzid4V90E9ZcAlbEyyj2PNAV+9pI2vScrNJM2GGxpcjhjiuE/1sTx6ZsONecgee0t2
tK+lPGfD8Dw5LPXNKdiNlUT9Z6D3mNOS+gPX2VZzUVwbAhKp2z6AQLbX3GzK+85lSExJ2Z5CjmfX
6p9TOrKovqs4lTbqei0iZ9obmWpX8ZJlVWYd41+nsUjtyG4nJU1lLceBPAWqb7IK6YkIN7BqzJcR
CdM3Iko3Far5e09+5lHn+EFlZnsnx/ketdM7RQB3c25+2Kqhqxsj4jhDSjUjtV6uHrpUc3OTHnoO
h9ygEJuKY0v6M/Kj4U73ZY6UcZidT5gcNv55uluW5D7sMn8wAJftprfWXnGYWLpoebIpQN3SYvhC
TXvQmKSv+zk448P9pRhmX9evteF9Ow1pyqLf9eCB6eh+B2P5G3XUnscfntvfzzGKxYHtxmvj2dQY
fw2xfdBgE6fQOsS2d2Zteq/p4hAEcj0EHWegIyNb3Q8dehCIL5wtFhG9RSckCXCOwrek3Hdd7K5r
rd1pS7PttG7XcdRmM0jWysT0dYII1Fh5SJiXvbDsR6sNlKrK+bb7xXfD7m5qK5wBPnWDAyMrs3pw
c/nMnbaj1u93YOFNH2P7hoBx2/RRR5V6cFJ1kxTqcOqqZApFb5wrv7LrV/VFJiiKa3v7aS6PXTI+
1iK4c3M79gthPJVGc2pNundiIoPoB7nTWh5zKyQvs3vkmf23t71NGMa0/UE9K4hioPVi0PttlXH4
uoit21RPHPG8jc1D6EHv1flzF15tEG+NBOeyhKfaEr9SXFuLs2X1D9ZWuzcG9h0eFgj+vz1AilJ+
/VoL1CL8u2yoV6mB0cvhHq/NFMaJp2ZmCDkYxXbUVEBgkrRhjFW+ckhPaW6wyUe6HinuUi8QSNlc
1WL4co5PThwfyhLmOwqL9VzFe2QsPluPQ0g94qrWwVQW4e1sZkmLGZ9z0XZ/8F/Ermvj2fVeBzrN
usL4mNr2fWxaWsm2k1F/0Vr0ohGFS0lFGOal0qrtbE9/NG8+LO6ncJw3ghIQQvlz0cePEPufrZgu
GqvrOF8grqudmKJ91Zbf1qxfB9OE92HBwpG9KwmGmbjLisl9pmPP2mmh+U5f9VnO1j4x+kM+POWd
KhCt7lnQb1xaVxmGziQZnY1dZM/2kO2j+6rh5roEdDDk1kxPKYXhWnFgR5atQ8btrG/pM44rl1dD
0m0pvdHMnBQcz5TKZHmoV2weHLtetZN3nx85M9k4JeAVO72TCA1vDXBuj9pKexwq9YI0rzUnDuRI
ieukm75MsVssm8ogbVGHj/A7/DK66QlT7rO7cGTRxkeZ9lugxK3d25ex6BQLdK+jdGhMJ4eXJtbu
1pfaqVcG2zAZx4ga7DtGA28DjdRk6DjZsql6EtYxb+OPPtUfkmLFGTQFAbI7JrZ4lFr/3qZUilHy
OAztL4H9k9CKM8dM62SZLvykd4K79GSr+qn8c3asiza7F1vUv+n03Bj5lRwwUwPzGC4vnd7uGtIM
rO9WwnWpcuW8xTKungxfNKc9xE7ie7lHkJRnGq1orN22SY5fia6VXZbn12Zy9yGYd1ik7joQ88cQ
JbdLZkHXaZu1H62mP0o3+tIR1gb5HsvMHwr3Nrq0nnI6n+ex/NbppZm13m+G9tk1d1Ga3Xvk4XQn
YDrKdivPD66IH8oiVRtG8LD2L0adB9kHn5waeu706XT1a8gFbknlpuzkc5PJny4if7mY7suQixfd
aH+8TvsOu/lIKIFstO6XnneXUNAlRzpU8p2ekIFTTxb67z7KpPrqXBZvkaBjCoQwj95x7hQttaWW
jmiCs+epDs+CeFk1jNp6GunNV+enqzlvKWXisNuY/5ojLzmn1t+KiflUaqsVsFJgGu9d577kqb1p
Ne8ysZgoKvt9tGqfa9o6rIZLn1qbKvvoteSr4DEJvPSpL6MNZd13syhJ13nFrtemlaazR7f7Jy4Y
5Is0w9cqlf4qjpqcrpJ4TZ5HgAD1Xu9mArbW1kqQ3XjBU0LQLhHGLjTnc09oIwIEsvvrBOhFLrnC
p+4kbIlMgtNZTMy/3qAfYoagtSdNfDoXBo33rslqhOEYvaXxiCQDy3tNTWqVITZK++inofCpHsR9
TIcp23aBf2KyV7RpnOps2Bsu/XmiTx9rrq459Vxr2zPXszb95FnyykE1uSR0kvTIUDFF+dTMdHxV
p9pzw21zFXBOODfmsdatbWk4r0vFs3quKCiK9W1DSqQ05KXzHqqkfkhtaLa2Kj5oJNk6CScicrku
QijrD60V+uPoMXTiUDyWDfHw8qG2qOq3k4KdqUDUlJHNpoOF6B3wbKjtmcihmx+5cDCd0BNGhFNF
1J9+kU+jlA84fhdcd0Wc3eddfpCavjO68b5Q+JadczBDF2jK1oizETt9EWP5UsjqNDvDXW8lHOqG
66Qt3j0CrEluPImKjsZ6PleLRl6M3Ct8AMdCecKWqLRhYTkLUwu9Olh2JdtAIfcdFxOZkAuFYWWc
Q53l2jKduzrv3iNrR+qJPZh4tK3x2jjFe5Tfa3FxSgR3XHZ/OtXy80i3GZUMvfVuYFjErUaFSsrS
QG5rm9b8qHnXh+S5WkUoF0KuEcPknBk9XmgX52Vftq8dy/Mmbj9dGZ5ZALPSGlM6Z9C7yQe7CbqN
+rsKfb6LmFIUs5zWXaw9mNLPnfIHNdomsW5PfAow9yyceFTgdDlr/NXZ0YZB/7c1nWOBsjldyo3p
zW+pMT4M/HQ9NwqjOE3msHH1+jdMZbuaTWSS9vLW1AVtRssm4zCqt4arlBydUX1PGSC+oCQK1840
3anHq+7Lj0EOr57ZfeZtdulqe0eOf9eXG9r6Hs0KLJuCCJP7cXMu5p9MhH/jJCWMkn0FDgnFpaFJ
2LN6irPZCoslif0A5F+tEYGMLT8q+OqZXRThfFb0VnAfas5TMQYPhtkdkXg4HKfUHKKX5VPXPC0B
yPJsrDKNUleHPgdzavepIJRixNuWSTZV4uR17X5ctgViXb8he8cnQirctwxUVNFaD8wy6huvGG2f
DfpTIj4BxO/ZubJgykpWbPNDthwcr3iihITL1bC8N2SfVk5Z7eDeyWwV97omP6Cr09XUDf5s5T8g
Hcep/w2xpXEBf80GjExWppk8ZbPdaNHJOhnMTQmLIndNYGcD5gq9S5ttw66epndO3SUd0VSkGt1Q
Xst2OJc8l4+ZzQY9nWCN48E9ClB2LY91snCc0NflvBlrTmkXptslRXxlwvoImuxv1hW3vpN966Hf
7LVAv1u4fhKgVrqUditgX64dBiMGIFzq2oVq4JotPL7VkBQwgZpVPxeEG+gcZwewcv2h8xx2zmR5
jbZ9mkqz2VDZFW3sNtz3kp7KNgqf2RF8L5FIt3WbNId+YGQeUsTnNKC4lkvrDMHhVLUZPyfSuwZG
be6Ifl7lKO7bhtSYZ2mvtZehZwvD50WjsSIoXgPboeuiw/duTb3mR10t9kmFhi7DH7HKTIN1c+Gh
mFTWBy/aSAMTRDq2oOoZBeCQs9juOBUt8MNx32qEfLc1i+UPWz3CptEqIAizEfUjidWe6rOk802S
QhD+NHiFerZuWvZTrklFNiJ1WnII8dd1y28onreM2bsLdIDj+V5UH3AnWi9l9odDhq9mvIgea4Jw
XpqqjzGauPvC4SGk7VE3tVu5EDvknRXb8s5zbFZC6gwHcpSvpRCZoUGKMpT6gbBMvqIq5xWc9wfb
oIm/cyps0xj11kleH6ysdmlY1Teo3ea7hDwVjwbpCq9Vsd4k+LRHlqdhTNuK1ja4Txz2nBNPJSul
t6OUA005A4yOTWzXHGR+Ag14yvrsNxmWfZV57daTfHtgxNzU5DVqpr+563K7e6PbhR1Auawz60VL
xGsZ0UsZ29pTq57JTcOxSOcqWaRBVDhDNkYpareaQslwo6BZt6EKLOXJ1iwjEUduT3kf+exUqSBV
RUjUblrPk1G+RrSYiWuzIJOpivuqcDl55ylrD4A8bTB+zAYeKbGTbr6XWQQ9oAUzq3/K3bNfZDSU
QyWr3vD4DdrE9NOpeK1GXD2aPR96U+C1qb+5xZ11lDprQ2eHK5qxBa6ksI+z/dH6Y4Cci+viVt+5
2fq9SyCHwTJPizChva19ZH9NN1tHP4KjRocVHBaiKipcrB9VqMnvR2nk8MyRZIipVEd3Bhbl65G2
EyHpPR6CnBdw7pmHiUMHIl27cXKeaRv5CFR6nMjqUqUHIe0DRVkvARFCmrxw2npkQ3nGXEa3hz0w
u71JsiUYpx+2VRxd9dSwp3TzlUDkY4aVUE+LD8Mj7raM/qgbj2MS/+hjvkYq+RQm1rfZzOcEzYEP
pvVHn+x96o6vVsymxHE4PW9f9JG7j9f80co3axDRIeDO2xIJWAteyYykMS4ysNvybIxQOvHDEtli
d1GnydHmrpgElqTEVft2Qv3YJtWj3RRrhiCraJguHHK9SaaFq0VOv1HUPMRM/Ub3kTMUv9aDra41
WAiW5imcsmcTfMdAHKEn0UPZZye7C6q7sdMPTJgHdomUyTOvLkC6oUE1eaQnmaMQ2RwYTv/ILtin
U0gRBxLLmDoKcl28EsxzPWRfIev7tQjshzEdd5B821Af+cuMwySxbMj0ww66d1237zutIXSQZ090
Z6cy+ZmL3xAk1i5YN4qOcbpjn5zcOGue3JiWtqLrAWZw7i+N4Xn8IPOeFPAXTdXTqp0dyt3j3q90
aB45uE8tHlrKor4oUeLKCDJhMq7nPGZST85zSMRiTYvNydMN6geq6pe+uyN86bZZzIsoo4e4cz68
wXsJaCJb7Az6oVRg28hiBBKAdsCrq4mGzEz3GtYcKSbo/V4opiIFObhrr4n2cslUV1b5mxX1wZiK
K+1wm9joOJUVFHJ3Bv3kHr1RGjVbTHvRgwa6Q1GjekO1/PjPe7cPNfXhf/vcf/vwv/2x25/45++L
2x18F0dPuWoTlE9xUhp4SPgVNjU+68DIi6NXDsWx4KyAI+blkVQfhTGZC5Om3tze+883/xefmzg8
IS7LWAT8JkWnFpbHOVqkTyyAEGJRVEeX8oV/3tw+9BynOzjLS6P3Q4fIyiyPtDzzF6BMxOIXgSMj
CM4Waoos9iXq2xUTlQmb27tV7hCwvL27dMZ9INxpG7gxF2Uvn/Lj7Q29wf/rvRZzpgyoGc28bqdX
9cG1e77f27f5z7up+lduH1dzpwZ2dOdW2FRZwjXHibb+Y2+M//Hm9rnbh7f/4bghWaH//N+t+kIH
MHfN/WJco+4qdWaWfLIqXsU0dJxoxtWRE7Tq2AmkaUIfSRj8eyz89uF/fi5HlXTw+m+3Gq6BNv5k
KoQuSaNHKpbuqoC6Q1J9UZF1yvYgZFWMPVaBdrEnscZWVOXcybsPKvgOV/Kbqih8rt5Akh4yFZOv
VGDeIzmPgM9eWSpMn6tYfaoC9iFJ+0FF7hsx0zOvc3EljJ+qWD4dANOatqaPiUwxRal7+gZLkDT7
TVeh/oFNAN1+5YUeDiqvVPR/URBAiGsiS//qZM8tBQl4ChfA7vXoKoDAVChBBFOgwxY0CjIYFG7A
jjFR+EGrQIROIQkBbAKnDCWpPGdTQi04Cl+YFMiwKKRBS3kwy38wB4AHXaEPoYIgSmgIqbAIoQAJ
bdQfLIVMDLAThoIoFmiKSmEVrMNXL3RNZWedpGeo4IvBBMOgQJ5XP2BGAKGxQGo4Ctngj/SXHIoj
h+ZoFNbBE/saK9DDUchHCvsRwIAEsCCGgkJc6JBWYSIFvEiiwJE+YsnCfxOFlAgFlxgKMxkUcDJ6
7RcAGoXICkbRWrCUJf6LLd5eDQpYcZkuJgph6SSPClIwlrgKcEkV6hIp6EXXnjldms62wmGiGxjD
uK1QqMygoBn2586ZnjLnzIz0EELWmCGIDSM2WKU9bQ9/LUYEi0JxpIJyCoXnMMnr/JkbE0tV2B3K
d1kyKqDHgOwhojdfaP9ezQr6idV3wtmTxukcyxtDwUGBwoQmBQyVCh3yFERkKhwphSvifqfvGdM9
swDZ6Ipa4USJpAkHKjlncnwVSTZQEoUr3T73z/++/R/qcyhAV4iTe1rifaGwJ0pR3yw4qF4udyXV
pSs08E/IUhihNRfY4WMCQTVNCMemL1lbvzCPz3MentN8JlFRn8bJeI4ViNVBZJUKzdK86tNRsJah
sK16eRwVxpXDcwm4LlsBXoYEuecAZq8567oGdYEEaxUSltREaEHEYgWLOVBjscLHSjgyAU82pF2L
zs+sKE6lGlpBZ1LhZ1QjPdYKSCsVmlYoSE1Aq3ncq7TJfRgVxkbB0bU2WuL25pHt7cqa6IV2O/t1
hIBzIeFGiLhGoXG6bK9GTnTGaIg2crTNsgSSLlBI3ajgOoj7+9w500xA3sIfFIJH3PEJ2ZJPfTyr
fIXpIbmF8ILcI2TJRBqWr4cJyRXcNyrMTzNOrsL+Avg/W4GAtUICbdjAQEGCM7QgQcwWItE4GPIa
KJzQI+GumeV0GtPFXU8whz3soVgeF4UiRjCJvYITE4UpZvCKJtxiBb+oxTG1xtoFChA97Ehr5lJT
rDhob4GCH2GvOdtNy31jL18BziE2rs2ja4jNmDza9oUr/rOncEoqNl9m+Epttu6ACOjLgrx0ITCr
DgmjcQX2nxmSc2ZRut1nQeIjLeW8nRXG2U+/RQXWSSWSdtUmUM9KQZ869KdBE5CCQReFhdoKEO0h
RReFjOawowkM6QRLqsOUpq156DkImwqjX7Wdh8CsqNbG5PKAssmxFAVowajaFVRAFI/nMjw5rOIo
itHxL+UpJW0KcbVgXZEmfDsU8sASMrtUOGyTeE+UOE77yDYpCC5s41SHX0NkmG+9zcDFbqFqnfAQ
95Pl08H5ZmiXmvVZVZJAERC5GWRuBKFbQuoaCtl1FLzbZFePxZlCevs5JCumxQa0Go6Rkg20FqUA
XdyBo3Y5qqVka+mn2ebIzrxhww0AcaNQ4nhuvwifM6mnHmwV2GzLPE7Iwx+3lcUJVwpRNTY/hISt
8n5inLAyZ3fvSJRp7HZBAtvqhcTU9yCS36T/sRTyPCj4GRRwz3VXXHN+WbnNUE+B0pNCpukOfEG2
M/tgYQ6zs67bful2AWXNeLlT3PWsCOwOFNtQTHat6OwarNBPlabe/ooUv22zo+Thvq8U2R0oxBvU
WyrmGxrd3SRg4IXiwRtFhi+KEfcULU7M+zAx9IgUR56SP6T+LoB5t6DMS8Wbj4o8zxWDLoHRM0Wl
a4pqp2ISUh1k3QNdNwf8xFq2PGtLgtOCHle6Si522QGVAL4T2MdjhCGBjg3q9hz65WkZZf2WFb+T
IudbxdB7XNkY6cpzYhPRKanvA7cXIdw9V1wmY4rFL1T2y46g2c3ms0feuJNV88BY1ttbrnEfcyjV
2NFjpkyOlqL9PbB/zqz3TIbcS+jQCdJ2lX5IogqPjOoL8FRzgKs6BEoYHQRgkHPUC0hqBnLVN5BT
PGBTQNCrJoKsv48oJggpKKhVU8HEDW1Q3QUNJQa9KjNQrQY19QaaoOeAq43YDar7IKAEodGmcZUb
ardQy9+SCfCKRem4mZR+Eg2lrnyUgzJTpqn+hzp1fgSn2otCAJ10qik6YzyhzJaxclzWxSHlJ1s3
HcWRs/JgauFv0eLF5JpnYYyiDDjmvrtNlT8zjTBpRq7unmfkmoaybOrKt1kq86Zug2ClHTZO3Wkp
NlWGzq7QR/xXzGrQSrGEQfLAyDVB68n0JdvZyvSpK+dnjfyTqkbtKJQPtKWbxh9uktBc+UIdZQ5N
lVo0VTbRsXyblF30n8+oTy/KPWpGz5bFT1joWEkRKmQn2dTcqsIKa2mPvvSfD8mc7BqB2xTLg9iy
yeZwUS3+iO5PyoR6e08yRN7TX7eZlTo1vqlTb+8uDQPnXJlVLaVYBXzn5JAvub3B5VJuE5SsfNTt
dSStSYSttVXe1ki9F6NylTSvHGbmqbwEi4OufK+VMr/GygFb3HSwnaS5xnRwxJrKFusob6yDQHZW
JtlIOWW5uJ8iZZnlAbqrlHwW+TMGWuWijZDS3j6VKk8tyZJiXXdKXju2eGxrUuzUMHp7F8Utaeb2
dHszKP/tVGHCdVDi0n2q+Q4NDqtA+XJHZc7NGIP4mbLpUtUDam1Tw4FnN1DGXfBFMvHKwkvjIgri
ATMv2RLob2XrpdL+2whx9BWIfHuEvr0y+1bK8SuU7TdV3l/ijrrfKxdwrqzAtk4SL1amYEs5gylL
+MO2tdjmpEhPI9sT3CAcXCSNu8qUdZj5NsdTykTMbKE6dciJs7Eyd8ZNWEwVbn0abhZj9VumphSV
sXIcl8iOu4TVUa8cGYVNYayhnMjOTY98+6SDMpmnFEPwGIsyfdXNxlVmZQfFcqpcy+L2D8ZM3LAw
l2Czp0H9EsKJA4MeWXOtrM0N+ubb954oo/PtvS7m3tor33OL+Jly7vihGXilGc0fU7mhPc58MzNu
aPtwDp3yR+uIpCOBUbpWbmlt6e+7nG8gpi7T5Ajep2f9ripamlz0ATlpP3zWylbd3rzVIcu5GZU1
v+gtbd/ZmWPtynexXZMTCjXs147LNElOoW8EoXKjo5YLOYePGz3eigfxGIys9WavRsEoP62hfU2U
aVvT221eEbkclIXbVD5uBzH3LeP//3GI/wMOYRnC0P93OMQTXVLR/1h/MTmPi3+jIv7jj/4HFeG4
/7L5qxya63SDW81/6cKz/gXu4ErSop7rmq5h/hco4l+mbisEwrKkgBmFl2jVP0hNnvkvXbhc021b
GrZpCfH/RElYpgcF8e+UhK3TPe7wl0rLwL3175REH5tp0UDJon7swp0RDM5dXPfPuTDp6pjemnFo
H4eWDFQzDYMfCcNmCM4rLed8i6K93T0L9nKLNiG/OPVD4FCJ6S0e54SacbTKcPJFFIBxzZe5qZr9
oHt/kgRqTVtSEkQIO0n8Jmxn4rZejeRh/ZAqgyx58lJ9ozeF9TIHmctgwdK2BmoifyLpZc+ptev0
sPRtmE7Whiy1REO2qGWCt9Ed2vZtDBZ0p2Tetpq8rVOE9gm2diUFdRGmYWwMvtEVvYTlxmuq4kAL
+JFekslvGEaurSYk71nFm5S0+jboOLUJR3kB1Ni2bZU9MaVitDdYco+aYh9rQ+nXsVGd9Glgw4cS
KY+5SpMlfUF7GK2KLGnuNHvXT258otpcrmdvbD80C4qgbaxdmCTelpmEuARYI5jUO95RjsVPk84c
lJfd7A8lPF+b9qh86BRjc2hzBhu371kZQ05r0WuXFfskUTxnXFs7jzmHybPq1JeOccxG67tp4xR/
A6sOIzw4uM6evZoe1jKuD6xkBXWqUX4XTsGeDH94NAT7Q8JB1F5/0deKo/fF9mywRg3pRBKMj5ae
FPslIwElIY7RHaxCKkF9T+aPQDKknrRW3I8zUrzWY93OSEWsg9DRT3av0d3PlCcCCrgkg0pLe9XL
ICOaxvq59pc4su+yquSALdpk/RDcBW0DYR6MhMWicdsUonlYSuOtqBa4ncZ5nUqHRjw77f2Zgebj
SCQ1GyBigrqfD7KU49ojT7mZxzrCYwJci4juNSA90JlgMWZDsRSyvG3N8s2tq2gD/nzVAxmcLPxJ
68lEhTpHcsHWTqXA1NkPjWOlbBVin8HzHrodYZhyFbWeDhudRcsqGxLp46lh6cTRABOl0NqGzQ8z
YE8tLpyroPacEvKPKjeqL+CF5A7IpnjQBjh8Qepl3XBQ9BZxlDEms80UQi/80snuHWqZNywImXiG
ckCmMp/zyNGu7fAsQ706sbd5dDmej/vuiaX2cpybaEOCi7WVwSkYJbTUF472vnYs5yGo2n1l5iEy
Ew4ZBYbUmJwekiZhHaLFOCQZTXed67I6oUKUtRCaxU5bHupySPe3+/ryk2jlcnRibkRFnj9JTuvM
LJ4f6F6n/svNfdPRdR5X7Kfc+QvENB48eE6QwIgtJhkcm7jCxGddFeNeM3TjZAYnQ/t0Zu+5jpv6
PmWkmHAszgMVjb3rEy+/o+QZO5DRgmv0rXdMm/SF6OIaQ6WH4YvT49v42OrvJ3PK7tnZoLCRp1JO
yWmyXG0dh5hmRWIyonU9tf8Zdl5ETZRdlsdgqvpdOuCcbiezuR+XaQ3zvPWow39uzNcCXwtncxPL
EiO+hKGDhIY4yWRozjUoiQRVpXMdx/4vQp2KBCVMZlzmFFvls7zTCziyobI2Xt8D4FKwuEtqjmfc
tOS4XtaXKYydu7Lzgl3mso2gG49jtQ59BEX6j3lVj8cklpGPR7tYj2FvbTjqZpNdeTG/H/PTcIRA
U0JSXY/6n1am9LSEJim4LN3TBEyjjmh+nR64dhpTA8mUFjG9cPOrPw+pexobDbd4YG6xxHbrnNGT
X6hZTzkzBaLh+7pEELfLFA2byHL/Ci94bSzA2coo8B9pUuzKNwJW8WV2Q/SwdcAoknQqv1qmDHP+
WBe/OTbGFzbrzHqFn4DF71Fi9BuBhttIsTLA93ZhMnCQbLK6CRjNjLZOM/9AydTITSBia+87829Q
FfGurZFwNbTtbbu2fqPJPF3HQ4OFgK/xiuK9SckGuw4K7lpMLwVjBn+eOs5u7eAuMlhujnrxZ3Hr
Y18a+MiL8U9uhDkFPd2hb5JhwyozQXIHA2MwAc4zY2foKGh7SwmtOfANDHygWPWgITi/SyP9tZrZ
pbMLJjuwpMqtY9ZbvvX95EWH2k2dOyE4dGcYpK3G5TA1Uj/2DnRcsXDhsBqbvHiI/KxNJ8Hpaj6T
23oTcfgyt1NMhB6N8uxBrszjt42TCz2di2lUtvnBWuoPM1y+3SgLHprmICcUf+1M1XdqP7i6iK9h
bBi+19G7KSTdc7OycrfE3aDjucTNvDSb3Ar9flFbBXG2AiJUQ+F4WyPFIdtYdJJbKVYUg8plT+AZ
XrKc5L9+dgd7ue9YqauRi74HNPpeFvjC0WBduoiNxpVuV+pqAlnPR/odi0suBN62PF8YjSf5Jpem
yU4VctwuEjX7hRBhIINshoMDT/lrFqt5szoZ7c2OqZBRQE0kY/GFm2aN9YeJxZLiu5SLUrVNPEt4
gmU1Y5/Sab1DWV0lXaMvU67t86neLBEHDu0ifmbHic5LQk1gZtlcfLq/c+4iiGv3epm/G85YPeZD
+FbWy5/CCsLN0vGcyeeY9iYb9zBn9Zp1wIbnBZp2NPrmw5UQanUWQmtUCu+DvFw7rSN3nrPkTyRu
Dmmgofbm+q0CTuY14AewGtd48KALkkKL3+f0wKQn2EPSpBsTGeZWFFPAACPs3nBjPLnx9NAWRvQ+
oL/C8W2uqqS3n91Ae+GyhCc46t4cI/wBvGYsmqKMceK+2XisYNYhG5k9M2+KYrs+exKUHftu1nQc
/XLN02uS2HANwfsk509z7rqLERfC95CxhKb4Gkih+6MzBqdOGhe3jnX21aO+amXnfDHReQ+q4CvS
l/GgMzUhvEsMtgwzh8juIp4Hp3kbBFHJjhYqBhwkW6H9iDBEUb6nm4Uiy5gWgMqZ0mNvT48iH4Yz
leREkBat2stwHyJq/KXNdlzZskme0oDE2ADMdAh6y75PRn4ftijlFlV0tLdq5q3pKP5is+HSmN1R
YPjL9OTOiZzqUE9EGGwijUtdhbsx4vgLuV6wa2aDk0M8uc7cd3eyeExzTjdwsh292VPjXZ7EWJCH
P1MJGiLrx9i99fhiZa3mAANI+cSvSqe3I64OfWchXQhI7BLsC0+MZL7oUcX2Vbs9D4qNutEgmTfF
0bNMrmqdNeTLFp+k3DlRYWMGqF+4925lQ6WvU3Ny3ev2Y1+1V8YAQdm4n24gLNa7i/e0OK21icql
OMcsV7lWdyRGFura4+DX5Oa/Fl2p+VVhLT6Qi7FOGxc3ThkSQnYQYNiF9ZczMjpcO2J9wARXN2KV
1L4JasF+rN77CMwqftc5O1xTPMANTk0OFpu6hAhJZli+Tm7S+kUIbKMzHdq0eQKpZy/RR3ClR/Mc
OOP0G1YlO+ho+Zhb64mK2O/WKzDdWLSGif7M9YgriGvB4oj6To5ufG/wtFxNPZFHOb7bo4E+3GZV
WnLYs4FRbn6DjseRPLS8dwdB00iubXTtrxX0EU0RBMUSPeE0T06M6FpJGtJJBQlggjOZCcRcLEF8
JUaWh7H26vbiyDou8kc24vdloFGYO6Y/9INCZ4/GvC+D6a0uW0habV4TmvQ+mP+fg5pvP3Ecfa96
86ZYvAauS9Owbv4dOUeAOHY73yEhc8SKU2zZJvxYxExTafanomXgolfEbEwzfh1UcStbD6p+ywE2
Vf2Z2x8cRdMfI5HTTZfztazQn6pRa/2lTFEh7cokW06tHr0WeontdZh+XDsm12hSKJ4hu1iNbvAq
dY2D3Moajn0Yjv+84fp8iPTqQetMQsoEeEDODq7DM85M5KU0BuIKcXOezD7cBBX5HsokxuPtDfje
dIyH8cMoOe4RMVFSS7epq6YYAP31ZpDUl6Wh9NaU/OXI8BYEMXO40Hja1dR5Mq05Bnik/bSqLAYq
yZsxLxTkdPVFax3gPnsCiklDgY+DWrOx7U+h07drm9ktO85a+pbez0fTxdg+srbcWBzQsWyW3109
aZu8TzgGyoi+Q54w553/J3tntttIkm3ZX+kf8IK5u/nUj5xJDZSoWS8OKaRw83kev/4uYxa6Lrof
Gv3eQEHIjMjKyAiRTrNz9lo72bR+zJ1uiXaRjiDmhGA33aweaft2WSfhWeN4stTehS3u1lPfrlb5
dD+AuRH3h4Q8be+QHKXANTTbmxIqGmeZI28n+loZA+/TjlKiqJJQIAbFCkWaHBbHT86+J4jZq2Qb
5QmWFt8L7oYlI8UF9EoxW3xJx2xv0no89AEHZJUmF2od9xAov3TziScjoVl5TIyUUmtXYflM5k28
DB/GiKXbWeh7SCP/vbCI4pTdKPegKP3IW7JNWnVK6JvuRrt7WpIgWBuR/5GwL6NKTB1Ekb33mfch
E3ffVeiVRvWtHOi7NJdvBj0QBI7rLuAiWpsYCxM+tIZwOffd/NGlwW4RBFNG+jRoKLTRUoYnXz/Z
lJjJ0QxHLiY3aZGQCrnPiCeFOeIWWrKlI+b9yK24UcNwKKZgPLCJ27ezH54Is3I0XhiB9twB2RQm
7qEHQ86Ua+xQEp6lO3mn0Lkd8lGe7L7+GhLKY/rYuRjtmPDLVoJa9jy9idUrvNIXMN0D790HCjrf
QrsCFOtgpSZxL12v33Cwv/6LymUyce+nhzpsGH9XfHBUyJBC0awcb3mzoty6CUvex6rxuRYOXbge
gT8ocuPl16f5yC2I8YGed4cB0bIQaorgwLynBPeAmNI9NWOQ7dPUOA8j2WOnkEeyFezXcqaYkcXv
qR3IMpmZNWziwG+JU/ZPPHge454C5yTnEJmHVrxBr9NOW3skUTzm5xih5Q0r6NV8rqbEpGXHNk69
5vEBrMOj0f0YPZfeJvDQgevJPrUr5CSwQmCAnTYzTX6r6+8/N8yeW4//zM3KOUmbIWrC4e0UqN7e
O/z7qoppr4woUBQmufBZP9NIXTwBW39kbne2+pgi5HGcN5Tk2PTU+s9mXeaHIvBGDLZVR8Qn+sNp
qOFcHxFiUs5eWM7LOIX2JhgMKqPWgDkXk75rMHo49wFF7eJn94JuFiDSKlmHon0VLot0w1V3kZf9
QN6aK3+gYZMINa4vyZEd4d2Ygf94Mq1OaT/t5VC5KyHCF/JFatOb8+9IML+e8ifL+nWX4DVH3Lq7
JvMxGcARkIKwZ7iQTJ1z9uAry2X+Ohnlscc9EKrJvEm87tuskaIpjkyL5e07y39IIvOzNzct4p2j
7MVHxwzwxGZ35cyLt+p6Kq7KEZoI1YBK7J76v6+AiQT9uPBt7exsI/p2wQzraR1ZvxX1UHf3/RwE
nxaTMr9d133e70YmY5GPbqH1WT7pcrOanVPpzGKlZiJZUce4P7XHczcpSoxEAhoU+vsppnfb4qi/
7po2IgjR89Ruq1Mpt3QkwxqEPoFN82ec6JDJGn0HYDLC69K9CY3II/LrD9vSNuvzyD+VOOWLYIm9
XVzqFXJn2bQTvQhjOkzrjHqjrSEjdfZaglg+MXxgRavfhDq6lpZETqlCB4nnBlzzsj402bStluwh
JflGV88vxn9qhlR0iHU4zsimc/WiPOopSQrmqnkNdJQuU9lDG9CU0MafljLKlbjG7pZ0T2jjBaby
Q5aMQsjn8b7eJXN1Itv1W3W8HCz2DDKsyTmR7VPGQHsze/TJmmkjmvFqVcWXaCJyFu5TrQOCCqdz
GuLZsiThQaz2XzNlxJgjAkLU7T3VVTyvuMZ5rrM1uuUO7QmfCyVnFpjGkvtHLH/8RP3otLdKnqYo
77epbfMNaujSIEhB0rHtjhLHyMqsq530+r1DIlLpaGRDRrJU5t0wYUukeIpyMl3yaRw9UpWRKH78
pibGStwy65xTCN5PRrPAHGBUdATg4htIaUod1+RSdSMS46Gic4tpz5naved4qJ6gv0ESqD5JON9w
OLrwHukiumPj4de1cgoxTfctIjFaEtCRjCgakqQMmE4xydJYR0wlWdOKzKnQ4VPJYz4ijRpSOKjD
qTzUCGOSV0U01VKCwRP3GmUtsfo1fxYSrglJ11y62yWCGPbHV1aPh4BEbKyjsWho7ozY/jZQTixk
ZwcytANZWo9MrSBbS73jx6DDtomO3VK6vOnJ4U46kBuQzDV1Qpek7qAju1xU7qXF2JRrwjHQsV6K
2V5scr4zed+IFFhA9IQs0kdZO88jt4CRfHDGwzwjL9ySG7bJDwOz73PyxMrTZIZzUCSgbb6hhI5T
HT82hP1DuHbDdHQhiUVEuSer7OjQMmXrF0I6e6HjzJ0ONmcknIHQvxkDP6ijzH/K2ka33dzZDaFo
oePRiw5KZySmsaV/dySoQ5LUpY5UJ2Sr0fcA0eq4dcq5jH0b1/nsd5bHQseycXpwuyGpPUsq6P2f
hvy21EFuWvvyFUIksPDiXJP1NuyHTOregNeC3zsk/0PAawrYOK/hSMjn1Do2HukAuRPuZIRtEYSE
x+1AKUhLp6DrEd+YUCqsah1Fb3QonRXoU6Fj6iF59dR+SVP/FDjMP5CzrRZm0EgOTYah099Kplyj
0uClMcCfiGp+KD8n9R7aUEuJWCcp0xbybn/bggpOx5t5ewZHqsS20MUUqapC3NUl0hn+Q4pqG9tw
OQXR8YPbX2qUkwi9yYtg56MEbN7KUX9H+ksL47PO/CE8doG6C2mE5lae7YB1ii0ZoHNOLRtvNsGf
SVztUJ/wBnVMl6zSCI8n0Lajalkv4fRN2vKzqCu0RurGUzGgdshQxczBb2Z8tgxPbzJWE+ogq3rY
DwImp0bwk8Bc7o2GsZSseNcZgDmWSPrVEvCJ52ukoCEKQpJFYwYaOIAu2VoaQYhhERINJbQaT5Aa
VJggFiKNLhhF8uVqmGHSWEMO32Dw0gc5AHnwNfxgaQxiAoeA81o0HmFrUCL3TjncBNnIeAVP8hKZ
/CmP9y58RZH9qTVu4Ss2BA3lhxYVjjftbML9es54TMjL7DINcBhZszM10kGRKmcM9G2GLZHFcdLC
N6GdGvFlSYi3GIHsjlHN8JNmZG7qcCFKEyINqEgzNP29c176P6KiC2Nc0L7UPJ+lo8wdMHO5GYfh
ebZEsDKMy1Khhmk9RhJCMykKOCUFUmGxQ1O05lZiTbDwuSgPlqZapOZbqBuq1jbIC/TfA5qA50qz
MCqJ39KuYfoEJjPw0EKIYe1jABoBSEMfJiEjzdYgr6CNSfM2HeBNpQmcWbM4fTp8N8A5naZ0JLjO
oLmdURM8ApTH10xPr+keb5ORN+Iyeew0++NrCijRPFClyaBGM0J+oGkhzQ3ZmiCi/XTnaKaIRBSv
FCijRvNGUWcdaFrgjAKKVGgmqeBZ5WpKaQBXUppbipM3TX4/yMhdaWAHYina9lncbgm4YRsq12RL
Xjng4heqPNKzzEQ4gWR/+hKqqrReotSrj2nAJYyCJPssogWOiyyNkdnlPcHSXZ7VLxjQ2p3thNna
mTMueWNFtXv4VWkMa9RA1qDRrGrO9paGtVKNbdXDK9P+fjP2v4mmuqC7RiivVuNeC9yXhP9a4MBc
eLBag2FQMu+FRsWoB3yaPP6jxKPvlTx5mOo3sGWx/LQgzXyNnAUaPqug0EqNoxkYI3bcKnS4NNfA
mtToWqMhNi1mW7FdxxAG3gbnZmrgLYV8I/ljIntat81TyEgn1oAca3WYRZg5cOxHI/SeWlg6jgWM
/qHrGGNSWwFv5+lKRw3g2RrFCzSUh0riMl8xPQ3stZB7in84heTL5x9I3jtPA35AGfRlaOYv3lK6
xOFb7gk/3xNr/WzGjlds9gE/tad74jaGIGT+C3RRzQzDPISaUIY4a0j4LtrWeNflb+7E5lBpLDGA
T1zQ2AUq55bCuMvep6J/JIPxxnYRs429aaAcjaD/u/BHMkA/+hMYpICHdOEic157sf1lkya10vwn
p9ApCh5LDVOaVrX2ghHDrsv2FdwyH9zHxiGJ0qYI2ug/gcus4TNbzWnCa3LKk1SIEEOB5DTcZBMR
1AhAP7Lnoe/eK6hP/e9qCIBDv95wYt139nsNI8rGgsvWdDL5bI3luA9hSaP8XEOWBtb8MAr3EvTt
pgv37jK8W3CofCcDqFRrLvYOlGpLeEjGPH3s7VyYe4tH5GriZNJAt2Y8pJpO30/E0tABwFWnmu9s
jcTGsLE+jGwMKzsx6OhgZycY2hyW1oapzeQzf2ob3qXHWDTbnn1IA/fvjP1Zf796g4Funpz5Je8F
rRlwuyH87qhB3kUjvW7PXXsagUeAfY3wEML+2hoCtjQO3GgwWDJbrzQqPM31o5v1b2RN+ONu+QSw
Lpbrr4yOBBCsMXmtbQN7zDr7I9EwMsbDxzZ4pLjkviazj4p856qMwijOlGPtvMa9taNt74Sj7a5u
ehvxivE8aQA6GB8TDUQbXsCyRkPSGbT0BDXNVpGMKBh1BU9tw1ULDVhXkNYTxLXU6HULgw12pv0w
8lxDZydQ2qXGtZUGt6f4ldkzOWETpNuzgLtdKG/3PpSfDLaQaAzWhoTRNhiSgwgiulHQhHJLJiU+
8niU/UMERd7xGjHM+S6GLo+hzPEKPVsJB2/o8wUKnYSNDkihaqb8AUrdh1YPodaN0NyEGmPP4NlD
hsAdfDuP3T0lk+xtIN+tMt5i/H3SL/wOMr7MmHrwmVYO9/Qn4+mvN43tvWcE1hq4+kzz9XD2LNrf
R7j7BP6eGzaPq1q8mRrNF/NfrOWQSTD7M2/5lUlufVVqoH8EIubocQu/frQg/nON/svw2WL6oFHz
MrfuJ+qkqVL/Yn390SJCMLVCgJrqvTf+KfDyFKw9JSWYDQcXgyeq3xnfVAv+9Lk2TfkvrVYUMIz4
KTr3GSsc0lzr6OIyYI/5uXBW1IYDTAcS40Faq5cCA0LqUFkqEIDlyzqlpsgnXxEUyVkMe6Osn13V
b1hS7eIg+7ZEfbO49lOBbyHGu8AY5rAQ7e/TrwYrQ4OdIeddbxTVLYVq71Y1fowdmfZIkgtPvUOa
5w8LK1i7ZPcdEaqtUz6AsGr7GCEU1DefMUcA7xfLNmmnxxyBQYL/1lUNCqFaMlr5i2CTRlaWfHj+
kEzP7Jd+w9m/ryPrvs3Sz6xiGeclh0xFtzH2Ch+LhY3NYsFq0djVb4zlosF24WC9sHlTuVgwXK3D
iNmZYsfIsGQUuXXK8CWxvQZN5WHCG+zNwavh4NcQDBsrD5NdXIFMkGUdWKaIbjzbmDlGqzl1C36M
3GT8zOelH1E5nN6C+DwzXHpqtOJjYSNSEi2NcH90OEAMTbPjBJl93p44QnpcIeGl0OKQbh3R37V2
8Ym4WiwiMYxkJ7F4Z2e20O06hF/okMNIyoslxE0SRg+o83dKK0tiLS8xQjQmnhaahAVDK8JuoVad
zDhPSi0/ic4SEwpx9mcsr9sBQ4pXOlCUOFM63CmZdqh4T1TNHx3MKsRkgO+td0crV3LcKyYOFkyZ
/BJay+I052WQd8lsPQRG/W1jb4mwuChsLujrYaOX+zxtP3NsL2X+DLCA6trz3mb/M8QJM+GGKXHE
uFoW07XpJVz7y/QyYpIZ+92AV2Zs23eFEsTrzW2Od0ZdBTRylWkhzYyZRjIFZy2yr7SyxrA4TtlY
bCZsNrERHVLPg87s2GyQi4kJSowBs7icZTQ+nEShOk45I/HE2LqEkylkBFTQEh0yN9C2eHVqLdgp
5JOphTuDZ76w3boLCsqRI+/EHQcZVvYqtapnxNkz4u4RjB8qXD4FTp9Gy30c+cCZ93fm50PcP0Ew
o8o5uxiByqzZR/bjtMRv7dg8ucTRA44RbAcYl2OQ1WKhBFMN3Q2MF+H8TflX/7rp7D4KjESqVndK
K4oaLSvSv2AuzScC7PEmVsHtFPWXQBUnrh2HUMUvVm7tuqF89daNudw5popW4SS5hyg8LI5/Yyj2
z/ofmvL6rddKJRX/Wlqx5OFaKq3qsVc7T63tcZOVxZNPpARGe5PmwbeldU2EhC8CfxNs4WbRQqdQ
q52kLgsAN7OXfp847a7CAdXignIlQxGDVge28hWtBRYDZjrU70aT7ogUL/aorVLecA6wTIUC2xQu
79nw7mYkLZHq9rjIjvJ96Bliz8/DQvEK3ioff5WMPyI9ysRqlWC3YtqKl5odqCKEGXnfdfDCiuYQ
hdlvKP27UEuyZhcKULRfS+heQixaIzYtv2CCg1yLXwBDeZtR5MYjUgu4GOGte4xcBdu0jcOGHJj+
ZKYYz8hwSV0TZ669wiPpq+VeCZYvnkFYdrX4S2oF2IQLTD8yI9xgrpaEsf1xwcvPrt9h80pEfQJG
CSwej6Qm7pxZHTrOE6fCWF0zjf8//vl/i3/aDKKvf1R/pv8Z/Zabr+7rf/wWXdzN91855cnPv0Xx
27a/v/+9ONn+5//17+Snb/7Lddj+ediwbcfBa/2/fNiB+JdtOrbnkvr0bJ39/E/00/2X65vCJfgk
yI0SGf1P9FP+K/BtvP/kRR0f5Oz/Lfop/o/op28FFOwGUtBqijztfy9C9ubGNrQM6qhw5K2XqanY
kvAFbUR37MRrr3HW0uYssl7IcKyNuiQ3on/w+jPXL/im4Vk7Daxe/36iXOa//fT1J64/VvR8zk59
BirrMSCPq5L1B+AvbAePsevf//OXvt0ckVR2+0JDuJkMuVmadKBpEPn6V9cvfSzgd5mwzxhI7TOC
weKEPIMGwetfjtQwLAwX+dFa/yqpTDjMmHbF6UI/Vcj2sVillremZW9tTXzgSj99dYCxGW8jTHZY
uXXLzWin2ylnCUvENxsY5Y8Uy1qFyeWmuIlxA67yFh9wHNTggIG1S1X0xZ29AE+rXhrTHjlCeH+M
sy3FBykwdT9boPpqMnYprteDMiQm8V7y2KuycyeGh1GrAjOUVTh8QiI8RrMhw0GPaIS4YYjElnQS
W5QoPjiyOV2D+l3n7YKRbKzAz1g19s08RVgOfOTD2CPuvCiLmfb1j1PW7mPZOWtGg/VC3GB8SRW2
vNyp2BzCWwqUjRZLQOFmz+3IQMoNUX/EdKFB/3gMt/JH0g04dvh8X0ujcnZ+8ORH5rBLFosiCJN1
5EIohcYI9nHciEF8yKcK2PucyZyYy2Qbk6BdlzQn7caGo4pRJ9uOZzWthbTQXcYu+cgYQxYxdQgS
jS6klLlJ7cHcBQvaZC+QxFQ4to6+Ya56j9tn5DzlnikPIm4YicRkBnu5I6Fr4OQgCkq38sbyuTkk
yr9jyzcdpDT/GoXhbgrKnE51Vj3YZMUerfTkDDDBEDa6jA4DkPBgn/MR4HO2gJdMs+fWvVy8gAol
1TIwnH0YgCy4iTovhCfmCNrb04cVV9Ea36TJx7hfb4rQ/R71v8Wd79Jkei+YrR6qmNuf7S+fMQu+
nenTGavfQctTC8a0ma3pQRRVsYqZBGyA9GwElPJP1LkzMxUv3WQeL5swqY6EoSz2jc2+7RnDdJZL
djfdN3nGzleMl0DoYALo7W6s/WpFqYO+8e8m1QWoxv30EA321u/c5iTQ0rMdOS6sDqvGZc5gkN8M
HwMrPTo+nYs+9mi3cZ6seAAYoot8XsrHroMZNJEmMMfk/UNgqWqs+aiImpjkt82wYvFuWDF+nfZS
NCOzaspHyiltsIM4G1bLvBG7Q+EW7SrpyQHpnVJawQhyAn5uBGvQGAxULIdayp/Y6tkHpblzcGnP
IX93nZYprpTDzNap/ObVwfG1H1G/xa7N3KykWrmecWoRvMXPyzrF28Rx8z44fcRtdU9TNR/MOebV
tJA3phiZ1c2osjt2B2U5rXyHPXOhD0+Wn5LHi/bxEhwyO0YmwN2D8HNAcLh6LIkoV/P83o4B6wRp
W9tZCubijDHwWwFXEjtrjwSjctP9TD1O2uYudsRmrPNPlxbnNaGucRWEg7+yd+OdbXu/XDK6g+u7
C98OrnbSkhR6pe0b1uAcep+AV0RcpFsIzhmFYLajRpI3XEQChLGCb09O66U+5TgFfSJM01QQtBsO
wDh/m1GbF8yfej7i4XlPIwIOZmVz4S4UCRzeGgSziD4VVDLzi1BXtl+4rwLaULcRiju9Dl7b1No8
9EL+ZOTqy4gjaTw9TEPc3c/sLtZD00Skv5/CKYheW89h0DnDjTKmPNKvtBb97O6WbEbvZRlIXAGQ
9wNTtoULiBOkAfNe8cdK+btcRF+RQQuu1HVQrCZ0ZjbPSNipyxyFBjl7npyDYJvgkEHvsm3UVrwa
lT3z9IjXgXRf7Yk93hRTxjpFUbYGhrUYPmGPiPqcMaEXQQiw3FnGmqsx3APMQYwBirgbU9+h4ODm
jHiMh9H/lROPl4EI+2EOeJ9Xx34euGO6xbFCl1L4Tf7uyL9GXndr08CO2mUxga2Y5FL118eddkrD
gRYdsz9EY/Y85SGifdY/e2rd8PwTeXjAZrHG2r3hsBseF5PnJqb/mtgiIPQrkOmwmVLTWOlaxU1Z
IPrnVT3scLaRQTG3NL8ePe+izdqNEfba+I10mDUZL2GDJpyZ/Vhu5sPtQlSzQpuS2p1zwxGXIObn
MNSfdpPYK2kyTqt77n6C1eMqSIpvIhtf07yryCGte2NiVYLc3RYBpra6vbGDs/BMQglFmh09K/xo
Snp3fNXzKaOI6WEIdBx6xmUHhJvZCwbibCZ0x4IE45pgXrjkD0ZF/7gArw2FpbcTKGrV7PYk0xoa
Im9ak7ekPVFP3qjkcZ6QJLevDSnNncEZZFMt3aCFnvspmJAsODUGSgyudsJ9oaypjrSBvXRosUzV
c53zWbRYI2FrkbfrtOChMaZ/nWhgKDraGTG+2VsnoreOLdnF6hAM812FzXrlzzNTxuyNYC0t6DX6
I+np80vxtwhcAwKdC3mhWNgUfKhE7XwGHHhu3LbbIbGZbweDe6RWCrMpkZfIjLeJsTg3qVpueE7f
x24V7Ry7fm0C0NlZuPdGshvabNobrTjHCf7mjl3iFrLGWLcFyyRXuhfq1w6BU6fQItZOH19OpaaW
o5xSJXHvFc4T75x3oSNTdVVN+yZVp4DzzD9fUg4SaZtoLPdSOf7GoARg46iR48MAQ12rEr8/YdO8
HstjvlDMXOovtrI+cz7SMYBTpt0XWFRTHupLmj2qquKVp4JPiIZ8W3FXmSLKOSANJ551staTVedZ
DFDaKpw/hA+gMdJKadCkRb2lyC0WkcVXFSf9qdcRuCE1MDF0eX4RaTLsZkzeUeJyZa+gGchbLF5Z
78LgJ5xbfP8mromYmzJzY2KxnCdobDG+eea3NArVuJEHZxcRhT25hkSQMNLfkkJqb8yA2uSm9lnO
zaTIsnndWzFKS6dlN06pZG5kx27VCGdY1kI/vxMCQVyup/KESrve1W1zuYpaxtSiuZoUKxGY2LM3
o82pOrUvhK8jbNaezYdERSOMCqNjwa8Jei9OeVcSZCOU0+5dvdcQ7cazMxNHFIdYqIZntJouSY34
7hrB82xr2NOQfYpchVJ7UrpvdjzNkoGFOXf1WiUZo1NyVJ2O3Mk+qwmY+pei7diwxk+zeiUQwPSq
Zx10/c9xacvidaKOXpBTUjNwZTfraaOmMD0ljbUudFSb0VK8JjrEmTCwsh1tJs9JkPK7nTlJ7/rJ
uFuC1Dnm/TWoSgGVPrtHFXs+Mefp1kxg2x2D3srcZS1MEVTt1YBgtRkSdGBUgau/3oi4Zd2uixDn
uK9Piij9KQ8/YZRfkoXDcivzaMObRNj+BXUq/QysbG3g2R2h/EFhBxrbLNz0IOKr1JPdgZjRdsHB
vOsa9x0AFztWQcJHBXJAPhAtVLcId+v5+WceN+1+yehaNPr25HGO6ohsOVHxWeMPTvzfMeZ5oUTJ
VNY09qWVnYLafpmiitbm9DmuDWv9T9iy1aGixP0KYoPdt2aVA5/vvJhDViojts+St5MZZa9L0DOI
ZtcW5cE750C142Z/WxZujB1C7IiH/Q5kx7cLM+wohQwR6m83ZTdmX9qnSjxXYITHqLPnk9SXCGIw
O+W2DnvuCr1mOQ+cRoW3LgKCh7yMWFxF20JwBhNV5TFsTx+N2qmJ0QxbB5/l4Z821Kxs1xz6qjVg
K57C4NJgqz+h8/dOY/Qn83yUzQScd1ZdvKLztbGfLWaAWZcYj0FJjhGpBqLKafc2FzfJ5mnnZdUH
JwqyojkPG09uOpgUIqDaVZcvWPam4oVZOPM+5JXVPNzEcf00jCwtyt4bbgx/Ws+Lbx7nHitjZpza
uPvi9PBKsSw0ltveOAHATp/Q1ZvuoMBJibqBWKVBVW8olJOnngBiXMNktE4/bVlRJyswbetkpKV3
9Mo3OJZpm/Es/+dNLcf80aottnpTwKRNvwqtxqAlSJbpfsrA7sMIWZY3fHrATEe6rO11jkZtHfXZ
bTaxh0jofOKxQtslEDXvbp+cPzdCwjKdxYFvZvveBNEm73OIlji9i8MxPs304mX9eoRXX3t29FzO
kUvPZ6eApRf32NHtxMKfybBLU06gvNfIg9BQ3qJZDl4kTn2DLJ/GmQJpRKybNivUuP2cHKOQO3PZ
Bq/gipwXTLv952U+K6KqPHhosnY/vNj6VGnFrmOubhPLvHFRKgCoLDdZ5HAQclizVEtDSxRhwUZw
pPYcKjer8bZOs+Go5GdekE6xynzY1P7fawbx+kUg5NNaDvuRxQKvUQ2ZSw2ZX79kVf86lBgDRq0Y
uP5Q7bIEsdVQba9fQtdDPJRF/a0Q1vWQvl1s85EP0vZk1hH9milTYKOrvxx7IaqFTGnN0mrghel0
+JXq4RQzVaTfS5GkS93yMDKScHPZ0TFHBC8z6mHXvcU8jE4hbpVTTNDtn79KR3cNVs/Tms+hAsty
27D3FbgkDdIaTLUNElRjf2hrIjVjw7VS1g/k3dReuLV3WEgte3UQnAb9c//5cv2xLEEEFxmYseA2
+X+WeXhyk+TC4s7b4WpOiY8/WhoIiopw/iMZs6xnHdlMypQP0NIN7msjivbKFXwyBx5VVDVyFhZ5
3Uk2vr+Vafk+mvSPMgdHBFWiUzFj8VsdqhAGsWdWkKc+49isIWxBBvyRq1h9YgSFhk1/CfWnpKk4
7SZ1t5yuXzASL4eitzZ26+Y8NkqOsR5G1esXTQni7zheP9b+88MWa0OH99BM7eNJ6C9LXz3Te0TD
jd/XmzmWX2GbRjR5WOPN4vGiojIWZodHMa1FmLWWdLwp3CEvd32RFNtqyqgIcjOWUwSPSbWEVrDj
GUDxVE5VF3iafLh+yQ3xTYvTk9N57boLzBdEVD0fnOE2blAFpkl8UzYOjkmrq/ZNa50mDqX7Nsn2
nlEvd4pXHr4k9Gh2ako0O167YiGKGiT6mIoL65Si72jmLUpyniz6v+TAZqbNnPYmXMJHVTTeU1Vx
NBD4OAjf7dsidB7CIOa5qrKfrqEDJUBAG1f9BK624AufgO0geBDHcIp4phn0xvEIi6DjbQku4uxp
rM+FvmI/DfqPok2ofeJ/VWK/tRWSRElcZzXZcXmTCoRRRZSuETONSHHFdHSk8wsD9KxEHhxgDdg3
2N6exp2JNUA5XRbc/wv1QmGem38wLpwYCrzNVm6zznNhTxPAICtCEzOiKeXyhBA+rn9E4C/k07la
lh0kAIOdAV9EcHQ6/GCD6MpdgG2LpNcY3MbVtzlm9k11nrJcXriBUDtS5uC9cQAvzhOxnJfqmNC+
s0H3qSmCnuRLRMPA7Ba0fIwkJrndbpq6qA9p2FCPFE7hbSTRMY1f86TST0tOpOM60KrJfqYn8Mt/
yxDw3/OpGG2azjGfCavhy9FSUIDCVYUVjB7opd0tRuDsvbkNblWZSgRyHX6hnMhyRDx/UNOpqhxz
M1TpvPfo+FPFcnSdZNwvHEe4gPjGNmvD53Kh+jsSHDAST053ddvOWzA2EHp//M6MuD3jCn5TpS/X
7Gj+XUzeB5G3YWrJOVA3ohucKE8zBjSCn+0utBEdhWRc6PPg8U+eZjn5TU8W2Eierz/EWWg+PdRZ
0DPX4ss898MpwfkO9LJg+dAzpkHPb69SQoqLN0FLz6qPhJbqt3RdmrwAM1MgU5HRS6rT481AVD+y
1e6qT7yKIGerweEejf/8kHUdulaW+9Jhq8dsMlSn6xdElTxA3HpHjBFmUn/i1Oqhjcv5eP15m0/6
U8v1LFsV6Ej55JyqtYvwb1m72v4IvfrvL4ioWU/y8hUChLF3VYOdlgnC6Xrooa7j339FkU+2S9HD
XG86JdcaL1cmMnKzOEy8UFzT/DFrX+3hbqiDcANq0KqAUm+4zXJgYBgwVmHVyLhlRh9QRXzzhimj
orbDzcJvj6EIrShipokoxJLkGg+Tmdq648SEXIdOk5P7O+AJvZmlj70sMRn/odNZUZ+alRcVwdmY
o+ZGiPwhgn12Fxsfq8f0ONbBWzs0kSiV9Tmp+bWGWpp8cR4iKwq3Q+gCwcxjeMertdpkc8kjsrQ2
Csgy3jb+os5+t62wHu1L8s7UALFEZ8jO+EgjifpREz30tveQDJKmiTQikGZZRy/xLmmU/GWoxeLK
OKXTtKsUYRYQGkXzx/CSJkT6ZR2hKerxSzvMDBq+BavGmFPaGOHNfeyJuyZ5yWL7t6dgh8sRS6wx
opHBCs99NO3TIGXS01IX1gRIHRku8ngcdlPNR7TXTuGK71Jq2ofAEFAgBvwtuTJcrJo6CkyLZ7k/
44CJ+cP2lpqmChq5CD7FPfmzlRz92xQACH7V+6Z8hGxndpvX88hKg99+sLw5o3dK0m1tTekZBTYz
Otwam6olKwsXXDHk3fArc7hJQXm6Xj/DluWmn8107/XL02SiD+XwmmyTmOl1S1F0VtvVLYkoRptG
Yp7L2dxQissL1I9vbf5wWMXyKHetccc6gxRtUN+52q9mJL8T1jY1BvXtxD5gbTf5J2yRc7DycF6J
LNvAPtybrXEz2z58VGc8Meh/2tYh+5fKfB9axr76GFuMX4LbNbpf0V7yJX6Ha7cubcVvu61xassu
Z+DMcTDOoicuAol9182AZFGsntqlQiQa8olHZde6oG7FtaI7jzPx0HbqbtLf6HoGxfOS9VQSIpSu
9cerKSPzutciyNxVRuae1c+rI1tzq3op916XUT3DKCRwCdczbiaA4eMIgVbiI8NMuM95x1aZ1qEI
zbss4dOsMNJw3QvKcKa3Pom9I5GeZ9/PdqY7BxtUk8weaUasB4fOiv6/uDu35rZxJIz+ImpBgNeq
qTzIlmzLdpx1nEnGLyxHSXgR7xdR5K/fA8ozUhw7ldo8rGv1oBJFCiQhAAS6vz7dn2/UDny4Z5JY
ykT9QYDUeWo7t1LiEIi3PuTvsF+MpnPtYIprGgJ5UqDiq6xBnJgRG70Jrjti1FHA1uZC4DURAZG6
g4OMZjAqDAE9en6yuxPv0hL4gqsn85V/KtVXw2+/kNnzrcyLkjwwBQhB+VcYvYs6Qm4GMJ9YDcO5
YHoA36zHgIVExLMdIMJNf2VmStONegJ/UKwzka6oLMGgQuiUUd/btfVtt87xEs7TML82BmFfZWH0
MU/WrFQjjHcteM4NrZvQduFIlmzlO5AVCNN9rFaWgT++Ke8a6LGGO76vbAFeCey9FVr5ZRffF11L
T+udgPxmnxKTNK3moIiaB2yWbECgdUQqlRsi58tiWG5BVvMERkwaCoVWCjOLjqO3swSd4KciSban
Cbpuq5WfY4XuuuoFXL6x+DPPMJWTvZ7kOCbSqK4uluDbmSpjTcwH827UMvFhGQb0ubKz7oLYr88D
raUrNncbqyOnazLmpw4sFSfzvWWUoGGRoHdCc0f0ou1gkarHE4Xn5MSsbl0MIz2znqZV/dLJiesj
Un5j4R6KwSTmGuDpGreEALXvI0t+LAb/r3xT7rC6Rf5Zy5DeRM5bGcTfwsTCvd8j80cjphdosLbM
nKdRxAwqCRsQ6FqX7qbMPUjDu2pSfApoIY2Lrsdu7A8JmdZUgdq0sBF5mH4458GWzNPY+NwgZbCD
4LQEbbVM4hL27Q5mpFdb8dwlU59trOnswFAFf2O+00F0ksW1zp0nb1R2uTXpaVXyAfke0gToEoTS
46xoQvNPN4XOx5r5Amr6VZgTfhTvtAEPCZpV1FcbfyR8Jl0yp7kBm7qoU9AVQkUwWOvrkdUdFbF5
X5Xqm6wRZOAyoe0gzXIhJEBw6y6yKr2O7jZkm+j6S8fO8QBVDtXgU8Q2KqtruMLzxkjvBaTYuRG3
H3Ei2CeVkjcJxkH04cZlZaODs0ZCehTYnTQlEVgUAemBHUSsYeEuYZHZxGCUYI2JRV/WdeSctG6u
FjuYEkZVFfAT/DXcfWpmLJ3rMBkvtrpDNdiIAgOJpA+YpCpZDtglXYTnRONg6s15Xs5tGZpkYWIN
OnQNayDhLjyHIPY8IEDWwedQ5ieEQd5j3VxXRY6oEoD3roe664u7uHBxB4EpUnqSGKp1PLSXm6EQ
F4w1p+OOjCsCH5Hvhgvvi3tm5hn5oXMXrFGiTUZbbOwEJkZC3KQyecDDRt6XFuEe1nv71DKS96RO
dAgz3NxuB5qY2OGwy+nSiGdR5aZljkg4B2njNOjZ3GKVZXWy9CoARbsID2RUAjVr2preFTGoul6x
tOGKomMa8RutQsj/qRvUBHkxrxRM16tdds7s91OVoodOJQroamtexzg4+zR/sNaJnaq3siS4tAMC
X9uFdWHDyxl711kgSXDmUd4UC/AK5Jj1mm+MMWBphathcNvLNsS7sGPMODO3WF6jsVug3vtMpOyl
O+IKTnqSYLkI8gLUvaY2HRZbq0i9M8D80Vmg57iHN9cQ5FuUyQ/fHQ4xRrMFEx4io6/IlkRKhE2x
ArMcwlbUH+OJDI4VoSKaIShJIqtx4zzZipXSwPKj4+tA4v/O0g/l9PPpmKOP++J0meQHdpic0j1M
XQS67htzNEe8ePqE+m367WFzfxGH8x0V/eTw/fmGniDW0BwZqoMECbk+S6+tOaEuvLcTlA3TqU0n
MklTKLp5FsoPYlTxGbT/nAiddo1RbDjv2nJzVhVecU7ummRRJs7aGTbn2+1HcprwNFTQZ4YIvrYL
vbdCLEy80X2UMkxHrnvlES51bsCxxjzECsTvkVH/8DGvsmZVeSxwiHG8D/RShfnT41viOShCpm1U
B74JY4ddkfQr3Dz6YyPcZJUBNgzQvRbZ5dP9U3lujsV6X0qqzzYdNL05Mvm7pP2XJECbk3uZmTPP
4MNxh8val3XYfu6Y576zjNa7cJuzShvQ7Yb84D2mRsJMB3U6bUa6nTb/7J0+Td9Ne6fN6W0q4LD5
3G+fKyrrwEcliv+i1s4RHG3YlfAbhNwtNkC9/eyXqqxZcxz2F/pHsAP//tG0Pe12wDGGRMBDB+9X
oHlGUp3rj0FBQrj9x2nX9IZsEBOZcXH4+ZNTTJtK8+n/v1Roj3I6LRJbTBqxf3df6+H2a9OlbfPm
j4OE7F0R5+1d8d8d9POCHtVpe13bmlx5rb4CQhjzY4WatKwnqrbpkqbr/VkJ6QPSt+4Lwjflz2wB
t1BoYRoyTkQ00/eG78+E6Sk0a5C29Ms9/pN13bx09z+/sX01/vyY7y794Qv6/NOYx1+8bo9v3hRC
/drdPyni6O7lzHUgMiKXE9OLAo8rwXNmniWUkojt9q/XVgnPgS1faAMv14Ka+eiHLUCJz9eCmHmo
CpEWmPtKoKn8680fR93kf94UTKHAbXJRTzrnjz3hxVqQkD192zalQtj5XSOQMwtPniU99U/1vLLb
l0L84kDw4u0DInUsFqUeGa2nF/39u1pQM8uylEs7eKW18CjX/a1GoGw6PBWAxmF/l7Sq72rBmRHq
LpGwPA4Y+1b3irqCNG3xu12BtuBKAR/ocej3n/YIHym0g6BZ0vD069UNCFJh/P3NAYG2YCtfuTaq
p+d6hOvPTA8YsGse2sqvjgu/0GCYaeij1unXh/rNfwAAAP//</cx:binary>
              </cx:geoCache>
            </cx:geography>
          </cx:layoutPr>
        </cx:series>
      </cx:plotAreaRegion>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_xlchart.v1.5</cx:f>
      </cx:strDim>
      <cx:numDim type="val">
        <cx:f>_xlchart.v1.6</cx:f>
      </cx:numDim>
    </cx:data>
  </cx:chartData>
  <cx:chart>
    <cx:plotArea>
      <cx:plotAreaRegion>
        <cx:plotSurface>
          <cx:spPr>
            <a:noFill/>
          </cx:spPr>
        </cx:plotSurface>
        <cx:series layoutId="waterfall" uniqueId="{A61C9758-B802-47A6-96A8-3F862E3CDFF1}">
          <cx:spPr>
            <a:gradFill>
              <a:gsLst>
                <a:gs pos="100000">
                  <a:schemeClr val="tx2">
                    <a:alpha val="50000"/>
                    <a:lumMod val="50000"/>
                    <a:lumOff val="50000"/>
                  </a:schemeClr>
                </a:gs>
                <a:gs pos="0">
                  <a:schemeClr val="bg1">
                    <a:alpha val="50000"/>
                    <a:lumMod val="50000"/>
                    <a:lumOff val="50000"/>
                  </a:schemeClr>
                </a:gs>
              </a:gsLst>
              <a:path path="circle">
                <a:fillToRect l="100000" t="100000"/>
              </a:path>
            </a:gradFill>
            <a:ln w="12700">
              <a:solidFill>
                <a:schemeClr val="bg1"/>
              </a:solidFill>
            </a:ln>
          </cx:spPr>
          <cx:dataPt idx="3">
            <cx:spPr>
              <a:gradFill flip="none" rotWithShape="1">
                <a:gsLst>
                  <a:gs pos="100000">
                    <a:srgbClr val="4472C4"/>
                  </a:gs>
                  <a:gs pos="0">
                    <a:sysClr val="window" lastClr="FFFFFF">
                      <a:alpha val="50000"/>
                      <a:lumMod val="50000"/>
                      <a:lumOff val="50000"/>
                    </a:sysClr>
                  </a:gs>
                </a:gsLst>
                <a:lin ang="2700000" scaled="1"/>
                <a:tileRect/>
              </a:gradFill>
            </cx:spPr>
          </cx:dataPt>
          <cx:dataLabels pos="outEnd">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visibility connectorLines="1"/>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majorGridlines>
          <cx:spPr>
            <a:ln>
              <a:noFill/>
            </a:ln>
          </cx:spPr>
        </cx:majorGridlines>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8.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7.xml"/><Relationship Id="rId5" Type="http://schemas.openxmlformats.org/officeDocument/2006/relationships/image" Target="../media/image6.png"/><Relationship Id="rId10" Type="http://schemas.microsoft.com/office/2014/relationships/chartEx" Target="../charts/chartEx3.xml"/><Relationship Id="rId4" Type="http://schemas.openxmlformats.org/officeDocument/2006/relationships/image" Target="../media/image5.svg"/><Relationship Id="rId9" Type="http://schemas.openxmlformats.org/officeDocument/2006/relationships/chart" Target="../charts/chart6.xml"/><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166687</xdr:colOff>
      <xdr:row>11</xdr:row>
      <xdr:rowOff>61912</xdr:rowOff>
    </xdr:from>
    <xdr:to>
      <xdr:col>10</xdr:col>
      <xdr:colOff>623887</xdr:colOff>
      <xdr:row>25</xdr:row>
      <xdr:rowOff>4762</xdr:rowOff>
    </xdr:to>
    <xdr:graphicFrame macro="">
      <xdr:nvGraphicFramePr>
        <xdr:cNvPr id="2" name="Chart 1">
          <a:extLst>
            <a:ext uri="{FF2B5EF4-FFF2-40B4-BE49-F238E27FC236}">
              <a16:creationId xmlns:a16="http://schemas.microsoft.com/office/drawing/2014/main" id="{998CC5E3-1C74-5FE3-079D-BCDEAC879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442912</xdr:colOff>
      <xdr:row>6</xdr:row>
      <xdr:rowOff>4762</xdr:rowOff>
    </xdr:from>
    <xdr:to>
      <xdr:col>20</xdr:col>
      <xdr:colOff>214312</xdr:colOff>
      <xdr:row>19</xdr:row>
      <xdr:rowOff>147637</xdr:rowOff>
    </xdr:to>
    <xdr:graphicFrame macro="">
      <xdr:nvGraphicFramePr>
        <xdr:cNvPr id="2" name="Chart 1">
          <a:extLst>
            <a:ext uri="{FF2B5EF4-FFF2-40B4-BE49-F238E27FC236}">
              <a16:creationId xmlns:a16="http://schemas.microsoft.com/office/drawing/2014/main" id="{0911F197-4E7D-B289-F493-58C5A917D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614362</xdr:colOff>
      <xdr:row>13</xdr:row>
      <xdr:rowOff>4762</xdr:rowOff>
    </xdr:from>
    <xdr:to>
      <xdr:col>11</xdr:col>
      <xdr:colOff>166687</xdr:colOff>
      <xdr:row>26</xdr:row>
      <xdr:rowOff>147637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8D594847-BBB8-75C5-5328-B09F5C3B4C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862512" y="2605087"/>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23812</xdr:colOff>
      <xdr:row>10</xdr:row>
      <xdr:rowOff>90487</xdr:rowOff>
    </xdr:from>
    <xdr:to>
      <xdr:col>12</xdr:col>
      <xdr:colOff>481012</xdr:colOff>
      <xdr:row>24</xdr:row>
      <xdr:rowOff>33337</xdr:rowOff>
    </xdr:to>
    <xdr:graphicFrame macro="">
      <xdr:nvGraphicFramePr>
        <xdr:cNvPr id="2" name="Chart 1">
          <a:extLst>
            <a:ext uri="{FF2B5EF4-FFF2-40B4-BE49-F238E27FC236}">
              <a16:creationId xmlns:a16="http://schemas.microsoft.com/office/drawing/2014/main" id="{14DEA333-33DD-1036-845C-E62677ACC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24</xdr:row>
      <xdr:rowOff>114300</xdr:rowOff>
    </xdr:from>
    <xdr:to>
      <xdr:col>11</xdr:col>
      <xdr:colOff>123825</xdr:colOff>
      <xdr:row>33</xdr:row>
      <xdr:rowOff>0</xdr:rowOff>
    </xdr:to>
    <xdr:sp macro="" textlink="$C$3">
      <xdr:nvSpPr>
        <xdr:cNvPr id="3" name="TextBox 2">
          <a:extLst>
            <a:ext uri="{FF2B5EF4-FFF2-40B4-BE49-F238E27FC236}">
              <a16:creationId xmlns:a16="http://schemas.microsoft.com/office/drawing/2014/main" id="{9B9057EB-852B-5C35-E9C4-9472568FADA8}"/>
            </a:ext>
          </a:extLst>
        </xdr:cNvPr>
        <xdr:cNvSpPr txBox="1"/>
      </xdr:nvSpPr>
      <xdr:spPr>
        <a:xfrm>
          <a:off x="5762625" y="4914900"/>
          <a:ext cx="2714625"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EE4AEC-6229-45BF-AE17-1DABD62CB0AD}" type="TxLink">
            <a:rPr lang="en-US" sz="3600" b="0" i="0" u="none" strike="noStrike">
              <a:solidFill>
                <a:srgbClr val="000000"/>
              </a:solidFill>
              <a:latin typeface="Calibri"/>
              <a:cs typeface="Calibri"/>
            </a:rPr>
            <a:pPr algn="ctr"/>
            <a:t>67%</a:t>
          </a:fld>
          <a:endParaRPr lang="en-US" sz="3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285749</xdr:colOff>
      <xdr:row>3</xdr:row>
      <xdr:rowOff>195262</xdr:rowOff>
    </xdr:from>
    <xdr:to>
      <xdr:col>14</xdr:col>
      <xdr:colOff>600074</xdr:colOff>
      <xdr:row>22</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F3696969-5C5A-A178-7C84-74D418DF2F1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524374" y="795337"/>
              <a:ext cx="6486525" cy="37099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333375</xdr:colOff>
      <xdr:row>6</xdr:row>
      <xdr:rowOff>109536</xdr:rowOff>
    </xdr:from>
    <xdr:to>
      <xdr:col>11</xdr:col>
      <xdr:colOff>238125</xdr:colOff>
      <xdr:row>21</xdr:row>
      <xdr:rowOff>66675</xdr:rowOff>
    </xdr:to>
    <xdr:graphicFrame macro="">
      <xdr:nvGraphicFramePr>
        <xdr:cNvPr id="3" name="Chart 2">
          <a:extLst>
            <a:ext uri="{FF2B5EF4-FFF2-40B4-BE49-F238E27FC236}">
              <a16:creationId xmlns:a16="http://schemas.microsoft.com/office/drawing/2014/main" id="{B0AE2AAC-8EA3-5DDE-D41B-E2FE844168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57150</xdr:colOff>
      <xdr:row>23</xdr:row>
      <xdr:rowOff>76201</xdr:rowOff>
    </xdr:from>
    <xdr:to>
      <xdr:col>11</xdr:col>
      <xdr:colOff>161925</xdr:colOff>
      <xdr:row>28</xdr:row>
      <xdr:rowOff>161926</xdr:rowOff>
    </xdr:to>
    <xdr:sp macro="" textlink="$C$3">
      <xdr:nvSpPr>
        <xdr:cNvPr id="4" name="TextBox 3">
          <a:extLst>
            <a:ext uri="{FF2B5EF4-FFF2-40B4-BE49-F238E27FC236}">
              <a16:creationId xmlns:a16="http://schemas.microsoft.com/office/drawing/2014/main" id="{9D115079-A6E6-E2F1-0C9B-BEE587102042}"/>
            </a:ext>
          </a:extLst>
        </xdr:cNvPr>
        <xdr:cNvSpPr txBox="1"/>
      </xdr:nvSpPr>
      <xdr:spPr>
        <a:xfrm>
          <a:off x="4238625" y="4676776"/>
          <a:ext cx="3533775" cy="1085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9FBC6EE-D0F6-4372-88C6-F5EDAD5ABBEF}" type="TxLink">
            <a:rPr lang="en-US" sz="6000" b="0" i="0" u="none" strike="noStrike">
              <a:solidFill>
                <a:srgbClr val="000000"/>
              </a:solidFill>
              <a:latin typeface="Calibri"/>
              <a:cs typeface="Calibri"/>
            </a:rPr>
            <a:pPr algn="ctr"/>
            <a:t>10%</a:t>
          </a:fld>
          <a:endParaRPr lang="en-US" sz="60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6</xdr:col>
      <xdr:colOff>23812</xdr:colOff>
      <xdr:row>10</xdr:row>
      <xdr:rowOff>90487</xdr:rowOff>
    </xdr:from>
    <xdr:to>
      <xdr:col>12</xdr:col>
      <xdr:colOff>328612</xdr:colOff>
      <xdr:row>24</xdr:row>
      <xdr:rowOff>33337</xdr:rowOff>
    </xdr:to>
    <xdr:graphicFrame macro="">
      <xdr:nvGraphicFramePr>
        <xdr:cNvPr id="2" name="Chart 1">
          <a:extLst>
            <a:ext uri="{FF2B5EF4-FFF2-40B4-BE49-F238E27FC236}">
              <a16:creationId xmlns:a16="http://schemas.microsoft.com/office/drawing/2014/main" id="{C2D03E93-D85D-2FC2-0035-83A9F98791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276225</xdr:colOff>
      <xdr:row>3</xdr:row>
      <xdr:rowOff>66675</xdr:rowOff>
    </xdr:to>
    <xdr:sp macro="" textlink="">
      <xdr:nvSpPr>
        <xdr:cNvPr id="2" name="Rectangle 1">
          <a:extLst>
            <a:ext uri="{FF2B5EF4-FFF2-40B4-BE49-F238E27FC236}">
              <a16:creationId xmlns:a16="http://schemas.microsoft.com/office/drawing/2014/main" id="{95C87A02-5C2E-64E1-396F-E7746325FC5B}"/>
            </a:ext>
          </a:extLst>
        </xdr:cNvPr>
        <xdr:cNvSpPr/>
      </xdr:nvSpPr>
      <xdr:spPr>
        <a:xfrm>
          <a:off x="0" y="0"/>
          <a:ext cx="19478625" cy="666750"/>
        </a:xfrm>
        <a:prstGeom prst="rect">
          <a:avLst/>
        </a:prstGeom>
        <a:gradFill flip="none" rotWithShape="1">
          <a:gsLst>
            <a:gs pos="0">
              <a:schemeClr val="bg1">
                <a:alpha val="80000"/>
              </a:schemeClr>
            </a:gs>
            <a:gs pos="100000">
              <a:schemeClr val="tx2">
                <a:alpha val="80000"/>
              </a:schemeClr>
            </a:gs>
          </a:gsLst>
          <a:path path="circle">
            <a:fillToRect l="50000" t="50000" r="50000" b="50000"/>
          </a:path>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180974</xdr:colOff>
      <xdr:row>4</xdr:row>
      <xdr:rowOff>9525</xdr:rowOff>
    </xdr:from>
    <xdr:to>
      <xdr:col>21</xdr:col>
      <xdr:colOff>76199</xdr:colOff>
      <xdr:row>28</xdr:row>
      <xdr:rowOff>191985</xdr:rowOff>
    </xdr:to>
    <xdr:sp macro="" textlink="">
      <xdr:nvSpPr>
        <xdr:cNvPr id="3" name="TextBox 11">
          <a:extLst>
            <a:ext uri="{FF2B5EF4-FFF2-40B4-BE49-F238E27FC236}">
              <a16:creationId xmlns:a16="http://schemas.microsoft.com/office/drawing/2014/main" id="{7ABA6D90-0260-6989-16E9-35A50CA729EC}"/>
            </a:ext>
          </a:extLst>
        </xdr:cNvPr>
        <xdr:cNvSpPr txBox="1"/>
      </xdr:nvSpPr>
      <xdr:spPr>
        <a:xfrm>
          <a:off x="180974" y="809625"/>
          <a:ext cx="14297025" cy="4983060"/>
        </a:xfrm>
        <a:custGeom>
          <a:avLst/>
          <a:gdLst>
            <a:gd name="connsiteX0" fmla="*/ 2749911 w 9311780"/>
            <a:gd name="connsiteY0" fmla="*/ 2572492 h 4983060"/>
            <a:gd name="connsiteX1" fmla="*/ 6055902 w 9311780"/>
            <a:gd name="connsiteY1" fmla="*/ 2572492 h 4983060"/>
            <a:gd name="connsiteX2" fmla="*/ 6055902 w 9311780"/>
            <a:gd name="connsiteY2" fmla="*/ 4983060 h 4983060"/>
            <a:gd name="connsiteX3" fmla="*/ 2749911 w 9311780"/>
            <a:gd name="connsiteY3" fmla="*/ 4983060 h 4983060"/>
            <a:gd name="connsiteX4" fmla="*/ 0 w 9311780"/>
            <a:gd name="connsiteY4" fmla="*/ 2572492 h 4983060"/>
            <a:gd name="connsiteX5" fmla="*/ 2564855 w 9311780"/>
            <a:gd name="connsiteY5" fmla="*/ 2572492 h 4983060"/>
            <a:gd name="connsiteX6" fmla="*/ 2564855 w 9311780"/>
            <a:gd name="connsiteY6" fmla="*/ 4983060 h 4983060"/>
            <a:gd name="connsiteX7" fmla="*/ 0 w 9311780"/>
            <a:gd name="connsiteY7" fmla="*/ 4983060 h 4983060"/>
            <a:gd name="connsiteX8" fmla="*/ 6240958 w 9311780"/>
            <a:gd name="connsiteY8" fmla="*/ 0 h 4983060"/>
            <a:gd name="connsiteX9" fmla="*/ 9311780 w 9311780"/>
            <a:gd name="connsiteY9" fmla="*/ 0 h 4983060"/>
            <a:gd name="connsiteX10" fmla="*/ 9311780 w 9311780"/>
            <a:gd name="connsiteY10" fmla="*/ 4983060 h 4983060"/>
            <a:gd name="connsiteX11" fmla="*/ 6240958 w 9311780"/>
            <a:gd name="connsiteY11" fmla="*/ 4983060 h 4983060"/>
            <a:gd name="connsiteX12" fmla="*/ 6240958 w 9311780"/>
            <a:gd name="connsiteY12" fmla="*/ 2572492 h 4983060"/>
            <a:gd name="connsiteX13" fmla="*/ 6240959 w 9311780"/>
            <a:gd name="connsiteY13" fmla="*/ 2572492 h 4983060"/>
            <a:gd name="connsiteX14" fmla="*/ 6240959 w 9311780"/>
            <a:gd name="connsiteY14" fmla="*/ 2415739 h 4983060"/>
            <a:gd name="connsiteX15" fmla="*/ 6240958 w 9311780"/>
            <a:gd name="connsiteY15" fmla="*/ 2415739 h 4983060"/>
            <a:gd name="connsiteX16" fmla="*/ 0 w 9311780"/>
            <a:gd name="connsiteY16" fmla="*/ 0 h 4983060"/>
            <a:gd name="connsiteX17" fmla="*/ 6055902 w 9311780"/>
            <a:gd name="connsiteY17" fmla="*/ 0 h 4983060"/>
            <a:gd name="connsiteX18" fmla="*/ 6055902 w 9311780"/>
            <a:gd name="connsiteY18" fmla="*/ 2415739 h 4983060"/>
            <a:gd name="connsiteX19" fmla="*/ 0 w 9311780"/>
            <a:gd name="connsiteY19" fmla="*/ 2415739 h 49830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Lst>
          <a:rect l="l" t="t" r="r" b="b"/>
          <a:pathLst>
            <a:path w="9311780" h="4983060">
              <a:moveTo>
                <a:pt x="2749911" y="2572492"/>
              </a:moveTo>
              <a:lnTo>
                <a:pt x="6055902" y="2572492"/>
              </a:lnTo>
              <a:lnTo>
                <a:pt x="6055902" y="4983060"/>
              </a:lnTo>
              <a:lnTo>
                <a:pt x="2749911" y="4983060"/>
              </a:lnTo>
              <a:close/>
              <a:moveTo>
                <a:pt x="0" y="2572492"/>
              </a:moveTo>
              <a:lnTo>
                <a:pt x="2564855" y="2572492"/>
              </a:lnTo>
              <a:lnTo>
                <a:pt x="2564855" y="4983060"/>
              </a:lnTo>
              <a:lnTo>
                <a:pt x="0" y="4983060"/>
              </a:lnTo>
              <a:close/>
              <a:moveTo>
                <a:pt x="6240958" y="0"/>
              </a:moveTo>
              <a:lnTo>
                <a:pt x="9311780" y="0"/>
              </a:lnTo>
              <a:lnTo>
                <a:pt x="9311780" y="4983060"/>
              </a:lnTo>
              <a:lnTo>
                <a:pt x="6240958" y="4983060"/>
              </a:lnTo>
              <a:lnTo>
                <a:pt x="6240958" y="2572492"/>
              </a:lnTo>
              <a:lnTo>
                <a:pt x="6240959" y="2572492"/>
              </a:lnTo>
              <a:lnTo>
                <a:pt x="6240959" y="2415739"/>
              </a:lnTo>
              <a:lnTo>
                <a:pt x="6240958" y="2415739"/>
              </a:lnTo>
              <a:close/>
              <a:moveTo>
                <a:pt x="0" y="0"/>
              </a:moveTo>
              <a:lnTo>
                <a:pt x="6055902" y="0"/>
              </a:lnTo>
              <a:lnTo>
                <a:pt x="6055902" y="2415739"/>
              </a:lnTo>
              <a:lnTo>
                <a:pt x="0" y="2415739"/>
              </a:lnTo>
              <a:close/>
            </a:path>
          </a:pathLst>
        </a:custGeom>
        <a:gradFill flip="none" rotWithShape="1">
          <a:gsLst>
            <a:gs pos="0">
              <a:schemeClr val="tx2">
                <a:alpha val="80000"/>
              </a:schemeClr>
            </a:gs>
            <a:gs pos="45000">
              <a:srgbClr val="B7BDC6">
                <a:alpha val="80000"/>
              </a:srgbClr>
            </a:gs>
            <a:gs pos="100000">
              <a:schemeClr val="bg1">
                <a:alpha val="80000"/>
              </a:schemeClr>
            </a:gs>
          </a:gsLst>
          <a:path path="circle">
            <a:fillToRect l="100000" t="100000"/>
          </a:path>
          <a:tileRect r="-100000" b="-100000"/>
        </a:grad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p>
      </xdr:txBody>
    </xdr:sp>
    <xdr:clientData/>
  </xdr:twoCellAnchor>
  <xdr:twoCellAnchor>
    <xdr:from>
      <xdr:col>0</xdr:col>
      <xdr:colOff>171450</xdr:colOff>
      <xdr:row>29</xdr:row>
      <xdr:rowOff>28575</xdr:rowOff>
    </xdr:from>
    <xdr:to>
      <xdr:col>21</xdr:col>
      <xdr:colOff>85726</xdr:colOff>
      <xdr:row>35</xdr:row>
      <xdr:rowOff>0</xdr:rowOff>
    </xdr:to>
    <xdr:sp macro="" textlink="">
      <xdr:nvSpPr>
        <xdr:cNvPr id="4" name="Rectangle 3">
          <a:extLst>
            <a:ext uri="{FF2B5EF4-FFF2-40B4-BE49-F238E27FC236}">
              <a16:creationId xmlns:a16="http://schemas.microsoft.com/office/drawing/2014/main" id="{FA8DAD91-0819-65BF-2506-6C565FA86682}"/>
            </a:ext>
          </a:extLst>
        </xdr:cNvPr>
        <xdr:cNvSpPr/>
      </xdr:nvSpPr>
      <xdr:spPr>
        <a:xfrm>
          <a:off x="171450" y="5829300"/>
          <a:ext cx="14316076" cy="1171575"/>
        </a:xfrm>
        <a:prstGeom prst="rect">
          <a:avLst/>
        </a:prstGeom>
        <a:solidFill>
          <a:schemeClr val="bg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21</xdr:col>
      <xdr:colOff>95250</xdr:colOff>
      <xdr:row>3</xdr:row>
      <xdr:rowOff>57149</xdr:rowOff>
    </xdr:to>
    <xdr:sp macro="" textlink="">
      <xdr:nvSpPr>
        <xdr:cNvPr id="5" name="TextBox 4">
          <a:extLst>
            <a:ext uri="{FF2B5EF4-FFF2-40B4-BE49-F238E27FC236}">
              <a16:creationId xmlns:a16="http://schemas.microsoft.com/office/drawing/2014/main" id="{0E419B79-AA61-A0C2-4626-A5F66FE419B6}"/>
            </a:ext>
          </a:extLst>
        </xdr:cNvPr>
        <xdr:cNvSpPr txBox="1"/>
      </xdr:nvSpPr>
      <xdr:spPr>
        <a:xfrm>
          <a:off x="0" y="0"/>
          <a:ext cx="14497050" cy="657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400">
              <a:ln>
                <a:noFill/>
              </a:ln>
              <a:effectLst>
                <a:glow>
                  <a:schemeClr val="accent1">
                    <a:alpha val="40000"/>
                  </a:schemeClr>
                </a:glow>
                <a:reflection endPos="0" dist="50800" dir="5400000" sy="-100000" algn="bl" rotWithShape="0"/>
              </a:effectLst>
            </a:rPr>
            <a:t>Customer Success Dashboard</a:t>
          </a:r>
        </a:p>
      </xdr:txBody>
    </xdr:sp>
    <xdr:clientData/>
  </xdr:twoCellAnchor>
  <xdr:twoCellAnchor>
    <xdr:from>
      <xdr:col>0</xdr:col>
      <xdr:colOff>214935</xdr:colOff>
      <xdr:row>4</xdr:row>
      <xdr:rowOff>76200</xdr:rowOff>
    </xdr:from>
    <xdr:to>
      <xdr:col>3</xdr:col>
      <xdr:colOff>43485</xdr:colOff>
      <xdr:row>5</xdr:row>
      <xdr:rowOff>180976</xdr:rowOff>
    </xdr:to>
    <xdr:sp macro="" textlink="">
      <xdr:nvSpPr>
        <xdr:cNvPr id="6" name="Rectangle: Rounded Corners 5">
          <a:extLst>
            <a:ext uri="{FF2B5EF4-FFF2-40B4-BE49-F238E27FC236}">
              <a16:creationId xmlns:a16="http://schemas.microsoft.com/office/drawing/2014/main" id="{72968F84-3632-2AA9-1D62-42E70F66899C}"/>
            </a:ext>
          </a:extLst>
        </xdr:cNvPr>
        <xdr:cNvSpPr/>
      </xdr:nvSpPr>
      <xdr:spPr>
        <a:xfrm>
          <a:off x="214935" y="871330"/>
          <a:ext cx="1890920" cy="303559"/>
        </a:xfrm>
        <a:prstGeom prst="roundRect">
          <a:avLst>
            <a:gd name="adj" fmla="val 50000"/>
          </a:avLst>
        </a:prstGeom>
        <a:solidFill>
          <a:schemeClr val="accent1">
            <a:alpha val="20000"/>
          </a:schemeClr>
        </a:solidFill>
        <a:ln>
          <a:no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209550</xdr:colOff>
      <xdr:row>17</xdr:row>
      <xdr:rowOff>28575</xdr:rowOff>
    </xdr:from>
    <xdr:to>
      <xdr:col>3</xdr:col>
      <xdr:colOff>38100</xdr:colOff>
      <xdr:row>18</xdr:row>
      <xdr:rowOff>133351</xdr:rowOff>
    </xdr:to>
    <xdr:sp macro="" textlink="">
      <xdr:nvSpPr>
        <xdr:cNvPr id="7" name="Rectangle: Rounded Corners 6">
          <a:extLst>
            <a:ext uri="{FF2B5EF4-FFF2-40B4-BE49-F238E27FC236}">
              <a16:creationId xmlns:a16="http://schemas.microsoft.com/office/drawing/2014/main" id="{A0CE216C-D629-480C-B05D-9D125ABEF04F}"/>
            </a:ext>
          </a:extLst>
        </xdr:cNvPr>
        <xdr:cNvSpPr/>
      </xdr:nvSpPr>
      <xdr:spPr>
        <a:xfrm>
          <a:off x="209550" y="3429000"/>
          <a:ext cx="1885950" cy="304801"/>
        </a:xfrm>
        <a:prstGeom prst="roundRect">
          <a:avLst>
            <a:gd name="adj" fmla="val 50000"/>
          </a:avLst>
        </a:prstGeom>
        <a:solidFill>
          <a:schemeClr val="accent1">
            <a:alpha val="2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371475</xdr:colOff>
      <xdr:row>17</xdr:row>
      <xdr:rowOff>66675</xdr:rowOff>
    </xdr:from>
    <xdr:to>
      <xdr:col>9</xdr:col>
      <xdr:colOff>200025</xdr:colOff>
      <xdr:row>18</xdr:row>
      <xdr:rowOff>171451</xdr:rowOff>
    </xdr:to>
    <xdr:sp macro="" textlink="">
      <xdr:nvSpPr>
        <xdr:cNvPr id="8" name="Rectangle: Rounded Corners 7">
          <a:extLst>
            <a:ext uri="{FF2B5EF4-FFF2-40B4-BE49-F238E27FC236}">
              <a16:creationId xmlns:a16="http://schemas.microsoft.com/office/drawing/2014/main" id="{7AB77AE7-F662-4F99-BD2D-393A6C5618D2}"/>
            </a:ext>
          </a:extLst>
        </xdr:cNvPr>
        <xdr:cNvSpPr/>
      </xdr:nvSpPr>
      <xdr:spPr>
        <a:xfrm>
          <a:off x="4486275" y="3467100"/>
          <a:ext cx="1885950" cy="304801"/>
        </a:xfrm>
        <a:prstGeom prst="roundRect">
          <a:avLst>
            <a:gd name="adj" fmla="val 50000"/>
          </a:avLst>
        </a:prstGeom>
        <a:solidFill>
          <a:schemeClr val="accent1">
            <a:alpha val="2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190914</xdr:colOff>
      <xdr:row>4</xdr:row>
      <xdr:rowOff>51353</xdr:rowOff>
    </xdr:from>
    <xdr:to>
      <xdr:col>17</xdr:col>
      <xdr:colOff>19464</xdr:colOff>
      <xdr:row>5</xdr:row>
      <xdr:rowOff>156129</xdr:rowOff>
    </xdr:to>
    <xdr:sp macro="" textlink="">
      <xdr:nvSpPr>
        <xdr:cNvPr id="9" name="Rectangle: Rounded Corners 8">
          <a:extLst>
            <a:ext uri="{FF2B5EF4-FFF2-40B4-BE49-F238E27FC236}">
              <a16:creationId xmlns:a16="http://schemas.microsoft.com/office/drawing/2014/main" id="{13E0E751-40E9-46FE-880C-F310C9A83F26}"/>
            </a:ext>
          </a:extLst>
        </xdr:cNvPr>
        <xdr:cNvSpPr/>
      </xdr:nvSpPr>
      <xdr:spPr>
        <a:xfrm>
          <a:off x="9815305" y="846483"/>
          <a:ext cx="1890920" cy="303559"/>
        </a:xfrm>
        <a:prstGeom prst="roundRect">
          <a:avLst>
            <a:gd name="adj" fmla="val 50000"/>
          </a:avLst>
        </a:prstGeom>
        <a:solidFill>
          <a:schemeClr val="accent1">
            <a:alpha val="2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3</xdr:row>
      <xdr:rowOff>129622</xdr:rowOff>
    </xdr:from>
    <xdr:to>
      <xdr:col>2</xdr:col>
      <xdr:colOff>400050</xdr:colOff>
      <xdr:row>8</xdr:row>
      <xdr:rowOff>53423</xdr:rowOff>
    </xdr:to>
    <xdr:sp macro="" textlink="">
      <xdr:nvSpPr>
        <xdr:cNvPr id="10" name="TextBox 9">
          <a:extLst>
            <a:ext uri="{FF2B5EF4-FFF2-40B4-BE49-F238E27FC236}">
              <a16:creationId xmlns:a16="http://schemas.microsoft.com/office/drawing/2014/main" id="{59BFE29F-93B4-4DD4-8B08-37E192500B2F}"/>
            </a:ext>
          </a:extLst>
        </xdr:cNvPr>
        <xdr:cNvSpPr txBox="1"/>
      </xdr:nvSpPr>
      <xdr:spPr>
        <a:xfrm>
          <a:off x="0" y="725970"/>
          <a:ext cx="1774963" cy="9177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effectLst>
                <a:glow>
                  <a:schemeClr val="accent1">
                    <a:alpha val="40000"/>
                  </a:schemeClr>
                </a:glow>
                <a:reflection endPos="0" dist="50800" dir="5400000" sy="-100000" algn="bl" rotWithShape="0"/>
              </a:effectLst>
            </a:rPr>
            <a:t>Sales</a:t>
          </a:r>
        </a:p>
        <a:p>
          <a:pPr algn="ctr"/>
          <a:endParaRPr lang="en-US" sz="2000">
            <a:ln>
              <a:noFill/>
            </a:ln>
            <a:effectLst>
              <a:glow>
                <a:schemeClr val="accent1">
                  <a:alpha val="40000"/>
                </a:schemeClr>
              </a:glow>
              <a:reflection endPos="0" dist="50800" dir="5400000" sy="-100000" algn="bl" rotWithShape="0"/>
            </a:effectLst>
          </a:endParaRPr>
        </a:p>
      </xdr:txBody>
    </xdr:sp>
    <xdr:clientData/>
  </xdr:twoCellAnchor>
  <xdr:twoCellAnchor>
    <xdr:from>
      <xdr:col>0</xdr:col>
      <xdr:colOff>523875</xdr:colOff>
      <xdr:row>16</xdr:row>
      <xdr:rowOff>171450</xdr:rowOff>
    </xdr:from>
    <xdr:to>
      <xdr:col>2</xdr:col>
      <xdr:colOff>533400</xdr:colOff>
      <xdr:row>18</xdr:row>
      <xdr:rowOff>152400</xdr:rowOff>
    </xdr:to>
    <xdr:sp macro="" textlink="">
      <xdr:nvSpPr>
        <xdr:cNvPr id="11" name="TextBox 10">
          <a:extLst>
            <a:ext uri="{FF2B5EF4-FFF2-40B4-BE49-F238E27FC236}">
              <a16:creationId xmlns:a16="http://schemas.microsoft.com/office/drawing/2014/main" id="{627CD1CF-DB42-4FFF-8AA4-934684B95494}"/>
            </a:ext>
          </a:extLst>
        </xdr:cNvPr>
        <xdr:cNvSpPr txBox="1"/>
      </xdr:nvSpPr>
      <xdr:spPr>
        <a:xfrm>
          <a:off x="523875" y="3371850"/>
          <a:ext cx="1381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effectLst>
                <a:glow>
                  <a:schemeClr val="accent1">
                    <a:alpha val="40000"/>
                  </a:schemeClr>
                </a:glow>
                <a:reflection endPos="0" dist="50800" dir="5400000" sy="-100000" algn="bl" rotWithShape="0"/>
              </a:effectLst>
            </a:rPr>
            <a:t>Deliveries</a:t>
          </a:r>
        </a:p>
      </xdr:txBody>
    </xdr:sp>
    <xdr:clientData/>
  </xdr:twoCellAnchor>
  <xdr:twoCellAnchor>
    <xdr:from>
      <xdr:col>6</xdr:col>
      <xdr:colOff>76200</xdr:colOff>
      <xdr:row>17</xdr:row>
      <xdr:rowOff>9525</xdr:rowOff>
    </xdr:from>
    <xdr:to>
      <xdr:col>10</xdr:col>
      <xdr:colOff>47625</xdr:colOff>
      <xdr:row>18</xdr:row>
      <xdr:rowOff>170403</xdr:rowOff>
    </xdr:to>
    <xdr:sp macro="" textlink="">
      <xdr:nvSpPr>
        <xdr:cNvPr id="12" name="TextBox 11">
          <a:extLst>
            <a:ext uri="{FF2B5EF4-FFF2-40B4-BE49-F238E27FC236}">
              <a16:creationId xmlns:a16="http://schemas.microsoft.com/office/drawing/2014/main" id="{34B8E534-FE08-4CC0-90E6-33FCECF21B2C}"/>
            </a:ext>
          </a:extLst>
        </xdr:cNvPr>
        <xdr:cNvSpPr txBox="1"/>
      </xdr:nvSpPr>
      <xdr:spPr>
        <a:xfrm>
          <a:off x="4191000" y="3409950"/>
          <a:ext cx="2714625" cy="36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effectLst>
                <a:glow>
                  <a:schemeClr val="accent1">
                    <a:alpha val="40000"/>
                  </a:schemeClr>
                </a:glow>
                <a:reflection endPos="0" dist="50800" dir="5400000" sy="-100000" algn="bl" rotWithShape="0"/>
              </a:effectLst>
            </a:rPr>
            <a:t>Customer</a:t>
          </a:r>
          <a:r>
            <a:rPr lang="en-US" sz="1400" baseline="0">
              <a:ln>
                <a:noFill/>
              </a:ln>
              <a:effectLst>
                <a:glow>
                  <a:schemeClr val="accent1">
                    <a:alpha val="40000"/>
                  </a:schemeClr>
                </a:glow>
                <a:reflection endPos="0" dist="50800" dir="5400000" sy="-100000" algn="bl" rotWithShape="0"/>
              </a:effectLst>
            </a:rPr>
            <a:t> Acquisition</a:t>
          </a:r>
          <a:endParaRPr lang="en-US" sz="1400">
            <a:ln>
              <a:noFill/>
            </a:ln>
            <a:effectLst>
              <a:glow>
                <a:schemeClr val="accent1">
                  <a:alpha val="40000"/>
                </a:schemeClr>
              </a:glow>
              <a:reflection endPos="0" dist="50800" dir="5400000" sy="-100000" algn="bl" rotWithShape="0"/>
            </a:effectLst>
          </a:endParaRPr>
        </a:p>
      </xdr:txBody>
    </xdr:sp>
    <xdr:clientData/>
  </xdr:twoCellAnchor>
  <xdr:twoCellAnchor>
    <xdr:from>
      <xdr:col>14</xdr:col>
      <xdr:colOff>62119</xdr:colOff>
      <xdr:row>3</xdr:row>
      <xdr:rowOff>165652</xdr:rowOff>
    </xdr:from>
    <xdr:to>
      <xdr:col>17</xdr:col>
      <xdr:colOff>422472</xdr:colOff>
      <xdr:row>6</xdr:row>
      <xdr:rowOff>13251</xdr:rowOff>
    </xdr:to>
    <xdr:sp macro="" textlink="">
      <xdr:nvSpPr>
        <xdr:cNvPr id="13" name="TextBox 12">
          <a:extLst>
            <a:ext uri="{FF2B5EF4-FFF2-40B4-BE49-F238E27FC236}">
              <a16:creationId xmlns:a16="http://schemas.microsoft.com/office/drawing/2014/main" id="{8B95D67B-A2AB-447C-A567-9BF5E993D049}"/>
            </a:ext>
          </a:extLst>
        </xdr:cNvPr>
        <xdr:cNvSpPr txBox="1"/>
      </xdr:nvSpPr>
      <xdr:spPr>
        <a:xfrm>
          <a:off x="9686510" y="762000"/>
          <a:ext cx="2422723" cy="4439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ln>
                <a:noFill/>
              </a:ln>
              <a:effectLst>
                <a:glow>
                  <a:schemeClr val="accent1">
                    <a:alpha val="40000"/>
                  </a:schemeClr>
                </a:glow>
                <a:reflection endPos="0" dist="50800" dir="5400000" sy="-100000" algn="bl" rotWithShape="0"/>
              </a:effectLst>
            </a:rPr>
            <a:t>Customer Satisfaction</a:t>
          </a:r>
        </a:p>
        <a:p>
          <a:pPr algn="ctr"/>
          <a:endParaRPr lang="en-US" sz="1600">
            <a:ln>
              <a:noFill/>
            </a:ln>
            <a:effectLst>
              <a:glow>
                <a:schemeClr val="accent1">
                  <a:alpha val="40000"/>
                </a:schemeClr>
              </a:glow>
              <a:reflection endPos="0" dist="50800" dir="5400000" sy="-100000" algn="bl" rotWithShape="0"/>
            </a:effectLst>
          </a:endParaRPr>
        </a:p>
      </xdr:txBody>
    </xdr:sp>
    <xdr:clientData/>
  </xdr:twoCellAnchor>
  <xdr:twoCellAnchor editAs="oneCell">
    <xdr:from>
      <xdr:col>14</xdr:col>
      <xdr:colOff>207480</xdr:colOff>
      <xdr:row>4</xdr:row>
      <xdr:rowOff>22778</xdr:rowOff>
    </xdr:from>
    <xdr:to>
      <xdr:col>14</xdr:col>
      <xdr:colOff>474180</xdr:colOff>
      <xdr:row>5</xdr:row>
      <xdr:rowOff>171515</xdr:rowOff>
    </xdr:to>
    <xdr:pic>
      <xdr:nvPicPr>
        <xdr:cNvPr id="15" name="Graphic 14" descr="Handshake outline">
          <a:extLst>
            <a:ext uri="{FF2B5EF4-FFF2-40B4-BE49-F238E27FC236}">
              <a16:creationId xmlns:a16="http://schemas.microsoft.com/office/drawing/2014/main" id="{86EC40F7-2157-1B7B-2376-064BA3AC6FE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831871" y="817908"/>
          <a:ext cx="266700" cy="347520"/>
        </a:xfrm>
        <a:prstGeom prst="rect">
          <a:avLst/>
        </a:prstGeom>
      </xdr:spPr>
    </xdr:pic>
    <xdr:clientData/>
  </xdr:twoCellAnchor>
  <xdr:twoCellAnchor editAs="oneCell">
    <xdr:from>
      <xdr:col>0</xdr:col>
      <xdr:colOff>397650</xdr:colOff>
      <xdr:row>17</xdr:row>
      <xdr:rowOff>16650</xdr:rowOff>
    </xdr:from>
    <xdr:to>
      <xdr:col>1</xdr:col>
      <xdr:colOff>28575</xdr:colOff>
      <xdr:row>18</xdr:row>
      <xdr:rowOff>133350</xdr:rowOff>
    </xdr:to>
    <xdr:pic>
      <xdr:nvPicPr>
        <xdr:cNvPr id="17" name="Graphic 16" descr="Signature outline">
          <a:extLst>
            <a:ext uri="{FF2B5EF4-FFF2-40B4-BE49-F238E27FC236}">
              <a16:creationId xmlns:a16="http://schemas.microsoft.com/office/drawing/2014/main" id="{FF2BB216-F708-6311-4FE9-8ECC7FCAA97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97650" y="3417075"/>
          <a:ext cx="316725" cy="316725"/>
        </a:xfrm>
        <a:prstGeom prst="rect">
          <a:avLst/>
        </a:prstGeom>
      </xdr:spPr>
    </xdr:pic>
    <xdr:clientData/>
  </xdr:twoCellAnchor>
  <xdr:twoCellAnchor editAs="oneCell">
    <xdr:from>
      <xdr:col>6</xdr:col>
      <xdr:colOff>452400</xdr:colOff>
      <xdr:row>17</xdr:row>
      <xdr:rowOff>109500</xdr:rowOff>
    </xdr:from>
    <xdr:to>
      <xdr:col>6</xdr:col>
      <xdr:colOff>657225</xdr:colOff>
      <xdr:row>18</xdr:row>
      <xdr:rowOff>114300</xdr:rowOff>
    </xdr:to>
    <xdr:pic>
      <xdr:nvPicPr>
        <xdr:cNvPr id="19" name="Graphic 18" descr="Target Audience outline">
          <a:extLst>
            <a:ext uri="{FF2B5EF4-FFF2-40B4-BE49-F238E27FC236}">
              <a16:creationId xmlns:a16="http://schemas.microsoft.com/office/drawing/2014/main" id="{A8DB0364-E667-9D30-D8CD-59431DCF0C5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567200" y="3509925"/>
          <a:ext cx="204825" cy="204825"/>
        </a:xfrm>
        <a:prstGeom prst="rect">
          <a:avLst/>
        </a:prstGeom>
      </xdr:spPr>
    </xdr:pic>
    <xdr:clientData/>
  </xdr:twoCellAnchor>
  <xdr:twoCellAnchor editAs="oneCell">
    <xdr:from>
      <xdr:col>0</xdr:col>
      <xdr:colOff>285176</xdr:colOff>
      <xdr:row>4</xdr:row>
      <xdr:rowOff>96333</xdr:rowOff>
    </xdr:from>
    <xdr:to>
      <xdr:col>0</xdr:col>
      <xdr:colOff>549551</xdr:colOff>
      <xdr:row>5</xdr:row>
      <xdr:rowOff>160683</xdr:rowOff>
    </xdr:to>
    <xdr:pic>
      <xdr:nvPicPr>
        <xdr:cNvPr id="21" name="Graphic 20" descr="Postit Notes 3 with solid fill">
          <a:extLst>
            <a:ext uri="{FF2B5EF4-FFF2-40B4-BE49-F238E27FC236}">
              <a16:creationId xmlns:a16="http://schemas.microsoft.com/office/drawing/2014/main" id="{3EE4F140-B1E7-94EE-22D6-7730A89F42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85176" y="891463"/>
          <a:ext cx="264375" cy="263133"/>
        </a:xfrm>
        <a:prstGeom prst="rect">
          <a:avLst/>
        </a:prstGeom>
      </xdr:spPr>
    </xdr:pic>
    <xdr:clientData/>
  </xdr:twoCellAnchor>
  <xdr:twoCellAnchor>
    <xdr:from>
      <xdr:col>0</xdr:col>
      <xdr:colOff>290718</xdr:colOff>
      <xdr:row>6</xdr:row>
      <xdr:rowOff>128379</xdr:rowOff>
    </xdr:from>
    <xdr:to>
      <xdr:col>8</xdr:col>
      <xdr:colOff>252619</xdr:colOff>
      <xdr:row>16</xdr:row>
      <xdr:rowOff>15323</xdr:rowOff>
    </xdr:to>
    <xdr:graphicFrame macro="">
      <xdr:nvGraphicFramePr>
        <xdr:cNvPr id="14" name="Chart 13">
          <a:extLst>
            <a:ext uri="{FF2B5EF4-FFF2-40B4-BE49-F238E27FC236}">
              <a16:creationId xmlns:a16="http://schemas.microsoft.com/office/drawing/2014/main" id="{AF991B44-C6B8-4068-AC80-4C7E98C0B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438149</xdr:colOff>
      <xdr:row>5</xdr:row>
      <xdr:rowOff>38100</xdr:rowOff>
    </xdr:from>
    <xdr:to>
      <xdr:col>13</xdr:col>
      <xdr:colOff>552450</xdr:colOff>
      <xdr:row>15</xdr:row>
      <xdr:rowOff>163831</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529290B2-B511-4791-8652-EF9D58BB918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5924549" y="1038225"/>
              <a:ext cx="3543301" cy="212598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380998</xdr:colOff>
      <xdr:row>18</xdr:row>
      <xdr:rowOff>66675</xdr:rowOff>
    </xdr:from>
    <xdr:to>
      <xdr:col>6</xdr:col>
      <xdr:colOff>19049</xdr:colOff>
      <xdr:row>27</xdr:row>
      <xdr:rowOff>57150</xdr:rowOff>
    </xdr:to>
    <xdr:graphicFrame macro="">
      <xdr:nvGraphicFramePr>
        <xdr:cNvPr id="18" name="Chart 17">
          <a:extLst>
            <a:ext uri="{FF2B5EF4-FFF2-40B4-BE49-F238E27FC236}">
              <a16:creationId xmlns:a16="http://schemas.microsoft.com/office/drawing/2014/main" id="{26FB9DD6-D0EE-405E-968E-C1C91F648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300037</xdr:colOff>
      <xdr:row>18</xdr:row>
      <xdr:rowOff>157163</xdr:rowOff>
    </xdr:from>
    <xdr:to>
      <xdr:col>6</xdr:col>
      <xdr:colOff>133350</xdr:colOff>
      <xdr:row>25</xdr:row>
      <xdr:rowOff>28575</xdr:rowOff>
    </xdr:to>
    <xdr:sp macro="" textlink="'Delivery Performance Doughnut'!$C$3">
      <xdr:nvSpPr>
        <xdr:cNvPr id="20" name="TextBox 19">
          <a:extLst>
            <a:ext uri="{FF2B5EF4-FFF2-40B4-BE49-F238E27FC236}">
              <a16:creationId xmlns:a16="http://schemas.microsoft.com/office/drawing/2014/main" id="{7B33B4C1-AAFE-4C17-BB0A-B2C258C1A2C2}"/>
            </a:ext>
          </a:extLst>
        </xdr:cNvPr>
        <xdr:cNvSpPr txBox="1"/>
      </xdr:nvSpPr>
      <xdr:spPr>
        <a:xfrm>
          <a:off x="2357437" y="3757613"/>
          <a:ext cx="1890713" cy="12715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37C512-24B5-4FB8-8F6F-E1FFF07EB4A1}" type="TxLink">
            <a:rPr lang="en-US" sz="3200" b="0" i="0" u="none" strike="noStrike">
              <a:solidFill>
                <a:schemeClr val="bg1"/>
              </a:solidFill>
              <a:latin typeface="Calibri"/>
              <a:cs typeface="Calibri"/>
            </a:rPr>
            <a:pPr algn="ctr"/>
            <a:t>67%</a:t>
          </a:fld>
          <a:endParaRPr lang="en-US" sz="3200">
            <a:solidFill>
              <a:schemeClr val="bg1"/>
            </a:solidFill>
          </a:endParaRPr>
        </a:p>
      </xdr:txBody>
    </xdr:sp>
    <xdr:clientData/>
  </xdr:twoCellAnchor>
  <xdr:oneCellAnchor>
    <xdr:from>
      <xdr:col>4</xdr:col>
      <xdr:colOff>123824</xdr:colOff>
      <xdr:row>23</xdr:row>
      <xdr:rowOff>19050</xdr:rowOff>
    </xdr:from>
    <xdr:ext cx="1800225" cy="327141"/>
    <xdr:sp macro="" textlink="">
      <xdr:nvSpPr>
        <xdr:cNvPr id="23" name="TextBox 22">
          <a:extLst>
            <a:ext uri="{FF2B5EF4-FFF2-40B4-BE49-F238E27FC236}">
              <a16:creationId xmlns:a16="http://schemas.microsoft.com/office/drawing/2014/main" id="{E98F774D-C6C1-84F2-3A24-5F3099A8A1E2}"/>
            </a:ext>
          </a:extLst>
        </xdr:cNvPr>
        <xdr:cNvSpPr txBox="1"/>
      </xdr:nvSpPr>
      <xdr:spPr>
        <a:xfrm>
          <a:off x="2867024" y="4619625"/>
          <a:ext cx="1800225"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500" baseline="0">
              <a:solidFill>
                <a:schemeClr val="bg1"/>
              </a:solidFill>
            </a:rPr>
            <a:t>ON-TIME</a:t>
          </a:r>
        </a:p>
      </xdr:txBody>
    </xdr:sp>
    <xdr:clientData/>
  </xdr:oneCellAnchor>
  <xdr:twoCellAnchor>
    <xdr:from>
      <xdr:col>3</xdr:col>
      <xdr:colOff>523875</xdr:colOff>
      <xdr:row>26</xdr:row>
      <xdr:rowOff>123825</xdr:rowOff>
    </xdr:from>
    <xdr:to>
      <xdr:col>5</xdr:col>
      <xdr:colOff>628650</xdr:colOff>
      <xdr:row>26</xdr:row>
      <xdr:rowOff>123825</xdr:rowOff>
    </xdr:to>
    <xdr:cxnSp macro="">
      <xdr:nvCxnSpPr>
        <xdr:cNvPr id="25" name="Straight Connector 24">
          <a:extLst>
            <a:ext uri="{FF2B5EF4-FFF2-40B4-BE49-F238E27FC236}">
              <a16:creationId xmlns:a16="http://schemas.microsoft.com/office/drawing/2014/main" id="{220192DC-FF20-B629-5818-0CEAE6881795}"/>
            </a:ext>
          </a:extLst>
        </xdr:cNvPr>
        <xdr:cNvCxnSpPr/>
      </xdr:nvCxnSpPr>
      <xdr:spPr>
        <a:xfrm>
          <a:off x="2581275" y="5324475"/>
          <a:ext cx="147637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522325</xdr:colOff>
      <xdr:row>26</xdr:row>
      <xdr:rowOff>161925</xdr:rowOff>
    </xdr:from>
    <xdr:ext cx="1485901" cy="327141"/>
    <xdr:sp macro="" textlink="">
      <xdr:nvSpPr>
        <xdr:cNvPr id="27" name="TextBox 26">
          <a:extLst>
            <a:ext uri="{FF2B5EF4-FFF2-40B4-BE49-F238E27FC236}">
              <a16:creationId xmlns:a16="http://schemas.microsoft.com/office/drawing/2014/main" id="{45B45E0B-EB34-4864-A0CF-D4E15F9E88E5}"/>
            </a:ext>
          </a:extLst>
        </xdr:cNvPr>
        <xdr:cNvSpPr txBox="1"/>
      </xdr:nvSpPr>
      <xdr:spPr>
        <a:xfrm>
          <a:off x="2571842" y="5285718"/>
          <a:ext cx="1485901"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500" baseline="0">
              <a:solidFill>
                <a:schemeClr val="bg1"/>
              </a:solidFill>
            </a:rPr>
            <a:t>Target: 70%</a:t>
          </a:r>
        </a:p>
      </xdr:txBody>
    </xdr:sp>
    <xdr:clientData/>
  </xdr:oneCellAnchor>
  <xdr:twoCellAnchor>
    <xdr:from>
      <xdr:col>0</xdr:col>
      <xdr:colOff>180974</xdr:colOff>
      <xdr:row>18</xdr:row>
      <xdr:rowOff>66675</xdr:rowOff>
    </xdr:from>
    <xdr:to>
      <xdr:col>2</xdr:col>
      <xdr:colOff>504825</xdr:colOff>
      <xdr:row>27</xdr:row>
      <xdr:rowOff>57150</xdr:rowOff>
    </xdr:to>
    <xdr:graphicFrame macro="">
      <xdr:nvGraphicFramePr>
        <xdr:cNvPr id="28" name="Chart 27">
          <a:extLst>
            <a:ext uri="{FF2B5EF4-FFF2-40B4-BE49-F238E27FC236}">
              <a16:creationId xmlns:a16="http://schemas.microsoft.com/office/drawing/2014/main" id="{F58BD5C9-1D95-4B6F-A6DF-B4B94D407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266701</xdr:colOff>
      <xdr:row>18</xdr:row>
      <xdr:rowOff>176214</xdr:rowOff>
    </xdr:from>
    <xdr:to>
      <xdr:col>2</xdr:col>
      <xdr:colOff>409575</xdr:colOff>
      <xdr:row>25</xdr:row>
      <xdr:rowOff>38100</xdr:rowOff>
    </xdr:to>
    <xdr:sp macro="" textlink="'Delivery Performance Doughnut'!$C$3">
      <xdr:nvSpPr>
        <xdr:cNvPr id="29" name="TextBox 28">
          <a:extLst>
            <a:ext uri="{FF2B5EF4-FFF2-40B4-BE49-F238E27FC236}">
              <a16:creationId xmlns:a16="http://schemas.microsoft.com/office/drawing/2014/main" id="{ED3B5E3B-B141-49BD-B649-F24293C61BC8}"/>
            </a:ext>
          </a:extLst>
        </xdr:cNvPr>
        <xdr:cNvSpPr txBox="1"/>
      </xdr:nvSpPr>
      <xdr:spPr>
        <a:xfrm>
          <a:off x="266701" y="3776664"/>
          <a:ext cx="1514474" cy="1262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0" i="0" u="none" strike="noStrike">
              <a:solidFill>
                <a:schemeClr val="bg1"/>
              </a:solidFill>
              <a:latin typeface="Calibri"/>
              <a:cs typeface="Calibri"/>
            </a:rPr>
            <a:t>10%</a:t>
          </a:r>
          <a:endParaRPr lang="en-US" sz="3200">
            <a:solidFill>
              <a:schemeClr val="bg1"/>
            </a:solidFill>
          </a:endParaRPr>
        </a:p>
      </xdr:txBody>
    </xdr:sp>
    <xdr:clientData/>
  </xdr:twoCellAnchor>
  <xdr:oneCellAnchor>
    <xdr:from>
      <xdr:col>0</xdr:col>
      <xdr:colOff>590549</xdr:colOff>
      <xdr:row>23</xdr:row>
      <xdr:rowOff>9525</xdr:rowOff>
    </xdr:from>
    <xdr:ext cx="1800225" cy="327141"/>
    <xdr:sp macro="" textlink="">
      <xdr:nvSpPr>
        <xdr:cNvPr id="30" name="TextBox 29">
          <a:extLst>
            <a:ext uri="{FF2B5EF4-FFF2-40B4-BE49-F238E27FC236}">
              <a16:creationId xmlns:a16="http://schemas.microsoft.com/office/drawing/2014/main" id="{58E4396B-3B94-4522-A1B5-0C93F6D95C9A}"/>
            </a:ext>
          </a:extLst>
        </xdr:cNvPr>
        <xdr:cNvSpPr txBox="1"/>
      </xdr:nvSpPr>
      <xdr:spPr>
        <a:xfrm>
          <a:off x="590549" y="4610100"/>
          <a:ext cx="1800225"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500" baseline="0">
              <a:solidFill>
                <a:schemeClr val="bg1"/>
              </a:solidFill>
            </a:rPr>
            <a:t>RETURNS</a:t>
          </a:r>
        </a:p>
      </xdr:txBody>
    </xdr:sp>
    <xdr:clientData/>
  </xdr:oneCellAnchor>
  <xdr:twoCellAnchor>
    <xdr:from>
      <xdr:col>0</xdr:col>
      <xdr:colOff>285750</xdr:colOff>
      <xdr:row>26</xdr:row>
      <xdr:rowOff>123825</xdr:rowOff>
    </xdr:from>
    <xdr:to>
      <xdr:col>2</xdr:col>
      <xdr:colOff>390525</xdr:colOff>
      <xdr:row>26</xdr:row>
      <xdr:rowOff>123825</xdr:rowOff>
    </xdr:to>
    <xdr:cxnSp macro="">
      <xdr:nvCxnSpPr>
        <xdr:cNvPr id="31" name="Straight Connector 30">
          <a:extLst>
            <a:ext uri="{FF2B5EF4-FFF2-40B4-BE49-F238E27FC236}">
              <a16:creationId xmlns:a16="http://schemas.microsoft.com/office/drawing/2014/main" id="{EA33FC38-7F4A-4855-91FA-CB9B825CADC2}"/>
            </a:ext>
          </a:extLst>
        </xdr:cNvPr>
        <xdr:cNvCxnSpPr/>
      </xdr:nvCxnSpPr>
      <xdr:spPr>
        <a:xfrm>
          <a:off x="285750" y="5324475"/>
          <a:ext cx="1476375" cy="0"/>
        </a:xfrm>
        <a:prstGeom prst="line">
          <a:avLst/>
        </a:prstGeom>
        <a:ln w="1270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290759</xdr:colOff>
      <xdr:row>26</xdr:row>
      <xdr:rowOff>159673</xdr:rowOff>
    </xdr:from>
    <xdr:ext cx="1480458" cy="327141"/>
    <xdr:sp macro="" textlink="">
      <xdr:nvSpPr>
        <xdr:cNvPr id="32" name="TextBox 31">
          <a:extLst>
            <a:ext uri="{FF2B5EF4-FFF2-40B4-BE49-F238E27FC236}">
              <a16:creationId xmlns:a16="http://schemas.microsoft.com/office/drawing/2014/main" id="{24FE03E5-E62D-4FD3-B44E-0FACA04AC202}"/>
            </a:ext>
          </a:extLst>
        </xdr:cNvPr>
        <xdr:cNvSpPr txBox="1"/>
      </xdr:nvSpPr>
      <xdr:spPr>
        <a:xfrm>
          <a:off x="290759" y="5283466"/>
          <a:ext cx="1480458"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500" baseline="0">
              <a:solidFill>
                <a:schemeClr val="bg1"/>
              </a:solidFill>
            </a:rPr>
            <a:t>Target: 8%</a:t>
          </a:r>
        </a:p>
      </xdr:txBody>
    </xdr:sp>
    <xdr:clientData/>
  </xdr:oneCellAnchor>
  <xdr:twoCellAnchor>
    <xdr:from>
      <xdr:col>6</xdr:col>
      <xdr:colOff>376639</xdr:colOff>
      <xdr:row>17</xdr:row>
      <xdr:rowOff>107529</xdr:rowOff>
    </xdr:from>
    <xdr:to>
      <xdr:col>13</xdr:col>
      <xdr:colOff>420343</xdr:colOff>
      <xdr:row>28</xdr:row>
      <xdr:rowOff>24167</xdr:rowOff>
    </xdr:to>
    <mc:AlternateContent xmlns:mc="http://schemas.openxmlformats.org/markup-compatibility/2006">
      <mc:Choice xmlns:cx1="http://schemas.microsoft.com/office/drawing/2015/9/8/chartex" Requires="cx1">
        <xdr:graphicFrame macro="">
          <xdr:nvGraphicFramePr>
            <xdr:cNvPr id="33" name="Chart 32">
              <a:extLst>
                <a:ext uri="{FF2B5EF4-FFF2-40B4-BE49-F238E27FC236}">
                  <a16:creationId xmlns:a16="http://schemas.microsoft.com/office/drawing/2014/main" id="{7CDD11ED-FA29-454C-8458-34F4605575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4491439" y="3507954"/>
              <a:ext cx="4844304" cy="21169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209549</xdr:colOff>
      <xdr:row>10</xdr:row>
      <xdr:rowOff>47625</xdr:rowOff>
    </xdr:from>
    <xdr:to>
      <xdr:col>20</xdr:col>
      <xdr:colOff>666749</xdr:colOff>
      <xdr:row>23</xdr:row>
      <xdr:rowOff>190500</xdr:rowOff>
    </xdr:to>
    <xdr:graphicFrame macro="">
      <xdr:nvGraphicFramePr>
        <xdr:cNvPr id="34" name="Chart 33">
          <a:extLst>
            <a:ext uri="{FF2B5EF4-FFF2-40B4-BE49-F238E27FC236}">
              <a16:creationId xmlns:a16="http://schemas.microsoft.com/office/drawing/2014/main" id="{4C953BB4-CC40-43F1-91FB-9D087959A7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0</xdr:col>
      <xdr:colOff>257174</xdr:colOff>
      <xdr:row>29</xdr:row>
      <xdr:rowOff>85725</xdr:rowOff>
    </xdr:from>
    <xdr:to>
      <xdr:col>4</xdr:col>
      <xdr:colOff>581025</xdr:colOff>
      <xdr:row>34</xdr:row>
      <xdr:rowOff>76200</xdr:rowOff>
    </xdr:to>
    <mc:AlternateContent xmlns:mc="http://schemas.openxmlformats.org/markup-compatibility/2006" xmlns:a14="http://schemas.microsoft.com/office/drawing/2010/main">
      <mc:Choice Requires="a14">
        <xdr:graphicFrame macro="">
          <xdr:nvGraphicFramePr>
            <xdr:cNvPr id="35" name="Customer Acquisition Type">
              <a:extLst>
                <a:ext uri="{FF2B5EF4-FFF2-40B4-BE49-F238E27FC236}">
                  <a16:creationId xmlns:a16="http://schemas.microsoft.com/office/drawing/2014/main" id="{40DC190C-F117-2B3E-0BF7-9C8C3D31C104}"/>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mlns="">
        <xdr:sp macro="" textlink="">
          <xdr:nvSpPr>
            <xdr:cNvPr id="0" name=""/>
            <xdr:cNvSpPr>
              <a:spLocks noTextEdit="1"/>
            </xdr:cNvSpPr>
          </xdr:nvSpPr>
          <xdr:spPr>
            <a:xfrm>
              <a:off x="257174" y="5886450"/>
              <a:ext cx="3067051"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638174</xdr:colOff>
      <xdr:row>29</xdr:row>
      <xdr:rowOff>85725</xdr:rowOff>
    </xdr:from>
    <xdr:to>
      <xdr:col>11</xdr:col>
      <xdr:colOff>609600</xdr:colOff>
      <xdr:row>34</xdr:row>
      <xdr:rowOff>66675</xdr:rowOff>
    </xdr:to>
    <mc:AlternateContent xmlns:mc="http://schemas.openxmlformats.org/markup-compatibility/2006" xmlns:a14="http://schemas.microsoft.com/office/drawing/2010/main">
      <mc:Choice Requires="a14">
        <xdr:graphicFrame macro="">
          <xdr:nvGraphicFramePr>
            <xdr:cNvPr id="36" name="State">
              <a:extLst>
                <a:ext uri="{FF2B5EF4-FFF2-40B4-BE49-F238E27FC236}">
                  <a16:creationId xmlns:a16="http://schemas.microsoft.com/office/drawing/2014/main" id="{6B7CA95E-E470-67D3-8486-F6A684FF4B9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381374" y="5886450"/>
              <a:ext cx="4772026"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685799</xdr:colOff>
      <xdr:row>29</xdr:row>
      <xdr:rowOff>85725</xdr:rowOff>
    </xdr:from>
    <xdr:to>
      <xdr:col>16</xdr:col>
      <xdr:colOff>152400</xdr:colOff>
      <xdr:row>34</xdr:row>
      <xdr:rowOff>66675</xdr:rowOff>
    </xdr:to>
    <mc:AlternateContent xmlns:mc="http://schemas.openxmlformats.org/markup-compatibility/2006" xmlns:a14="http://schemas.microsoft.com/office/drawing/2010/main">
      <mc:Choice Requires="a14">
        <xdr:graphicFrame macro="">
          <xdr:nvGraphicFramePr>
            <xdr:cNvPr id="37" name="Product">
              <a:extLst>
                <a:ext uri="{FF2B5EF4-FFF2-40B4-BE49-F238E27FC236}">
                  <a16:creationId xmlns:a16="http://schemas.microsoft.com/office/drawing/2014/main" id="{112AD6E7-7D1A-BBE4-A742-D49978AC04EA}"/>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229599" y="5886450"/>
              <a:ext cx="2895601"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209549</xdr:colOff>
      <xdr:row>29</xdr:row>
      <xdr:rowOff>85725</xdr:rowOff>
    </xdr:from>
    <xdr:to>
      <xdr:col>20</xdr:col>
      <xdr:colOff>361950</xdr:colOff>
      <xdr:row>34</xdr:row>
      <xdr:rowOff>66675</xdr:rowOff>
    </xdr:to>
    <mc:AlternateContent xmlns:mc="http://schemas.openxmlformats.org/markup-compatibility/2006" xmlns:a14="http://schemas.microsoft.com/office/drawing/2010/main">
      <mc:Choice Requires="a14">
        <xdr:graphicFrame macro="">
          <xdr:nvGraphicFramePr>
            <xdr:cNvPr id="38" name="Years (Date)">
              <a:extLst>
                <a:ext uri="{FF2B5EF4-FFF2-40B4-BE49-F238E27FC236}">
                  <a16:creationId xmlns:a16="http://schemas.microsoft.com/office/drawing/2014/main" id="{0F750C58-91AF-3001-F1E9-A34FEA05D93D}"/>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1182349" y="5886450"/>
              <a:ext cx="2895601"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refreshedDate="45342.658418402774" createdVersion="8" refreshedVersion="8" minRefreshableVersion="3" recordCount="5780" xr:uid="{C7595479-3681-4B3D-846D-68C6ADAA4C00}">
  <cacheSource type="worksheet">
    <worksheetSource name="Data_Table"/>
  </cacheSource>
  <cacheFields count="13">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2"/>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Months (Date)" numFmtId="0" databaseField="0">
      <fieldGroup base="0">
        <rangePr groupBy="months" startDate="2017-01-01T00:00:00" endDate="2020-01-01T00:00:00"/>
        <groupItems count="14">
          <s v="&lt;1/1/2017"/>
          <s v="Jan"/>
          <s v="Feb"/>
          <s v="Mar"/>
          <s v="Apr"/>
          <s v="May"/>
          <s v="Jun"/>
          <s v="Jul"/>
          <s v="Aug"/>
          <s v="Sep"/>
          <s v="Oct"/>
          <s v="Nov"/>
          <s v="Dec"/>
          <s v="&gt;1/1/2020"/>
        </groupItems>
      </fieldGroup>
    </cacheField>
    <cacheField name="Quarters (Date)" numFmtId="0" databaseField="0">
      <fieldGroup base="0">
        <rangePr groupBy="quarters" startDate="2017-01-01T00:00:00" endDate="2020-01-01T00:00:00"/>
        <groupItems count="6">
          <s v="&lt;1/1/2017"/>
          <s v="Qtr1"/>
          <s v="Qtr2"/>
          <s v="Qtr3"/>
          <s v="Qtr4"/>
          <s v="&gt;1/1/2020"/>
        </groupItems>
      </fieldGroup>
    </cacheField>
    <cacheField name="Years (Date)" numFmtId="0" databaseField="0">
      <fieldGroup base="0">
        <rangePr groupBy="years" startDate="2017-01-01T00:00:00" endDate="2020-01-01T00:00:00"/>
        <groupItems count="6">
          <s v="&lt;1/1/2017"/>
          <s v="2017"/>
          <s v="2018"/>
          <s v="2019"/>
          <s v="2020"/>
          <s v="&gt;1/1/2020"/>
        </groupItems>
      </fieldGroup>
    </cacheField>
  </cacheFields>
  <extLst>
    <ext xmlns:x14="http://schemas.microsoft.com/office/spreadsheetml/2009/9/main" uri="{725AE2AE-9491-48be-B2B4-4EB974FC3084}">
      <x14:pivotCacheDefinition pivotCacheId="1474367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318141-5E87-4EEF-95A1-508FF9A6F0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B41"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2"/>
    <field x="1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3BFF22-129A-4285-8DFA-95FBFCDD9DF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I3"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C3EFCE-EC71-45BC-99E8-A8CBDE8F302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pivotArea type="data" outline="0" fieldPosition="0">
        <references count="2">
          <reference field="4294967294" count="1" selected="0">
            <x v="0"/>
          </reference>
          <reference field="7" count="1" selected="0">
            <x v="0"/>
          </reference>
        </references>
      </pivotArea>
    </chartFormat>
    <chartFormat chart="12" format="1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5A4B21-1787-495E-AE28-788473BD212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5"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A7CCBA-D670-40EF-8936-C3D8CB1F3B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4" firstHeaderRow="1" firstDataRow="1"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 fld="6" subtotal="count" baseField="8" baseItem="0"/>
  </dataFields>
  <chartFormats count="4">
    <chartFormat chart="3"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8" count="1" selected="0">
            <x v="0"/>
          </reference>
        </references>
      </pivotArea>
    </chartFormat>
    <chartFormat chart="5"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71BB792-90E7-41E5-8509-926A91E0E88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G8" firstHeaderRow="1" firstDataRow="2" firstDataCol="1"/>
  <pivotFields count="13">
    <pivotField numFmtId="14" showAll="0">
      <items count="10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t="default"/>
      </items>
    </pivotField>
    <pivotField showAll="0">
      <items count="4">
        <item x="0"/>
        <item x="2"/>
        <item x="1"/>
        <item t="default"/>
      </items>
    </pivotField>
    <pivotField showAll="0">
      <items count="8">
        <item x="5"/>
        <item x="0"/>
        <item x="3"/>
        <item x="2"/>
        <item x="1"/>
        <item x="4"/>
        <item x="6"/>
        <item t="default"/>
      </items>
    </pivotField>
    <pivotField axis="axisCol" showAll="0">
      <items count="6">
        <item x="3"/>
        <item x="0"/>
        <item x="1"/>
        <item x="2"/>
        <item x="4"/>
        <item t="default"/>
      </items>
    </pivotField>
    <pivotField showAll="0"/>
    <pivotField showAll="0"/>
    <pivotField dataField="1" showAll="0"/>
    <pivotField showAll="0"/>
    <pivotField showAll="0"/>
    <pivotField axis="axisRow" showAll="0" sortType="descending">
      <items count="6">
        <item x="4"/>
        <item x="3"/>
        <item x="2"/>
        <item x="0"/>
        <item x="1"/>
        <item t="default"/>
      </items>
    </pivotField>
    <pivotField showAll="0" defaultSubtotal="0"/>
    <pivotField showAll="0" defaultSubtotal="0"/>
    <pivotField showAll="0" defaultSubtotal="0">
      <items count="6">
        <item x="0"/>
        <item x="1"/>
        <item x="2"/>
        <item x="3"/>
        <item x="4"/>
        <item x="5"/>
      </items>
    </pivotField>
  </pivotFields>
  <rowFields count="1">
    <field x="9"/>
  </rowFields>
  <rowItems count="6">
    <i>
      <x/>
    </i>
    <i>
      <x v="1"/>
    </i>
    <i>
      <x v="2"/>
    </i>
    <i>
      <x v="3"/>
    </i>
    <i>
      <x v="4"/>
    </i>
    <i t="grand">
      <x/>
    </i>
  </rowItems>
  <colFields count="1">
    <field x="3"/>
  </colFields>
  <colItems count="6">
    <i>
      <x/>
    </i>
    <i>
      <x v="1"/>
    </i>
    <i>
      <x v="2"/>
    </i>
    <i>
      <x v="3"/>
    </i>
    <i>
      <x v="4"/>
    </i>
    <i t="grand">
      <x/>
    </i>
  </colItems>
  <dataFields count="1">
    <dataField name="Count " fld="6" subtotal="count" baseField="9" baseItem="0"/>
  </dataFields>
  <chartFormats count="2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1"/>
          </reference>
        </references>
      </pivotArea>
    </chartFormat>
    <chartFormat chart="4" format="7" series="1">
      <pivotArea type="data" outline="0" fieldPosition="0">
        <references count="2">
          <reference field="4294967294" count="1" selected="0">
            <x v="0"/>
          </reference>
          <reference field="3" count="1" selected="0">
            <x v="2"/>
          </reference>
        </references>
      </pivotArea>
    </chartFormat>
    <chartFormat chart="4" format="8" series="1">
      <pivotArea type="data" outline="0" fieldPosition="0">
        <references count="2">
          <reference field="4294967294" count="1" selected="0">
            <x v="0"/>
          </reference>
          <reference field="3" count="1" selected="0">
            <x v="3"/>
          </reference>
        </references>
      </pivotArea>
    </chartFormat>
    <chartFormat chart="4" format="9" series="1">
      <pivotArea type="data" outline="0" fieldPosition="0">
        <references count="2">
          <reference field="4294967294" count="1" selected="0">
            <x v="0"/>
          </reference>
          <reference field="3" count="1" selected="0">
            <x v="4"/>
          </reference>
        </references>
      </pivotArea>
    </chartFormat>
    <chartFormat chart="5" format="10" series="1">
      <pivotArea type="data" outline="0" fieldPosition="0">
        <references count="2">
          <reference field="4294967294" count="1" selected="0">
            <x v="0"/>
          </reference>
          <reference field="3" count="1" selected="0">
            <x v="0"/>
          </reference>
        </references>
      </pivotArea>
    </chartFormat>
    <chartFormat chart="5" format="11" series="1">
      <pivotArea type="data" outline="0" fieldPosition="0">
        <references count="2">
          <reference field="4294967294" count="1" selected="0">
            <x v="0"/>
          </reference>
          <reference field="3" count="1" selected="0">
            <x v="1"/>
          </reference>
        </references>
      </pivotArea>
    </chartFormat>
    <chartFormat chart="5" format="12" series="1">
      <pivotArea type="data" outline="0" fieldPosition="0">
        <references count="2">
          <reference field="4294967294" count="1" selected="0">
            <x v="0"/>
          </reference>
          <reference field="3" count="1" selected="0">
            <x v="2"/>
          </reference>
        </references>
      </pivotArea>
    </chartFormat>
    <chartFormat chart="5" format="13" series="1">
      <pivotArea type="data" outline="0" fieldPosition="0">
        <references count="2">
          <reference field="4294967294" count="1" selected="0">
            <x v="0"/>
          </reference>
          <reference field="3" count="1" selected="0">
            <x v="3"/>
          </reference>
        </references>
      </pivotArea>
    </chartFormat>
    <chartFormat chart="5" format="14" series="1">
      <pivotArea type="data" outline="0" fieldPosition="0">
        <references count="2">
          <reference field="4294967294" count="1" selected="0">
            <x v="0"/>
          </reference>
          <reference field="3" count="1" selected="0">
            <x v="4"/>
          </reference>
        </references>
      </pivotArea>
    </chartFormat>
    <chartFormat chart="6" format="10" series="1">
      <pivotArea type="data" outline="0" fieldPosition="0">
        <references count="2">
          <reference field="4294967294" count="1" selected="0">
            <x v="0"/>
          </reference>
          <reference field="3" count="1" selected="0">
            <x v="0"/>
          </reference>
        </references>
      </pivotArea>
    </chartFormat>
    <chartFormat chart="6" format="11" series="1">
      <pivotArea type="data" outline="0" fieldPosition="0">
        <references count="2">
          <reference field="4294967294" count="1" selected="0">
            <x v="0"/>
          </reference>
          <reference field="3" count="1" selected="0">
            <x v="1"/>
          </reference>
        </references>
      </pivotArea>
    </chartFormat>
    <chartFormat chart="6" format="12" series="1">
      <pivotArea type="data" outline="0" fieldPosition="0">
        <references count="2">
          <reference field="4294967294" count="1" selected="0">
            <x v="0"/>
          </reference>
          <reference field="3" count="1" selected="0">
            <x v="2"/>
          </reference>
        </references>
      </pivotArea>
    </chartFormat>
    <chartFormat chart="6" format="13" series="1">
      <pivotArea type="data" outline="0" fieldPosition="0">
        <references count="2">
          <reference field="4294967294" count="1" selected="0">
            <x v="0"/>
          </reference>
          <reference field="3" count="1" selected="0">
            <x v="3"/>
          </reference>
        </references>
      </pivotArea>
    </chartFormat>
    <chartFormat chart="6" format="14" series="1">
      <pivotArea type="data" outline="0" fieldPosition="0">
        <references count="2">
          <reference field="4294967294" count="1" selected="0">
            <x v="0"/>
          </reference>
          <reference field="3" count="1" selected="0">
            <x v="4"/>
          </reference>
        </references>
      </pivotArea>
    </chartFormat>
    <chartFormat chart="6" format="15">
      <pivotArea type="data" outline="0" fieldPosition="0">
        <references count="3">
          <reference field="4294967294" count="1" selected="0">
            <x v="0"/>
          </reference>
          <reference field="3" count="1" selected="0">
            <x v="2"/>
          </reference>
          <reference field="9" count="1" selected="0">
            <x v="4"/>
          </reference>
        </references>
      </pivotArea>
    </chartFormat>
    <chartFormat chart="6" format="16" series="1">
      <pivotArea type="data" outline="0" fieldPosition="0">
        <references count="1">
          <reference field="4294967294" count="1" selected="0">
            <x v="0"/>
          </reference>
        </references>
      </pivotArea>
    </chartFormat>
    <chartFormat chart="5" format="15"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4623D538-5B6F-451C-B659-26DB72252917}" sourceName="Customer Acquisition Type">
  <pivotTables>
    <pivotTable tabId="4" name="PivotTable1"/>
    <pivotTable tabId="9" name="PivotTable2"/>
    <pivotTable tabId="10" name="PivotTable3"/>
    <pivotTable tabId="6" name="PivotTable1"/>
    <pivotTable tabId="8" name="PivotTable1"/>
    <pivotTable tabId="5" name="PivotTable1"/>
  </pivotTables>
  <data>
    <tabular pivotCacheId="1474367421">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D1DFC86-388F-45A3-87DB-C69EDDAFBB1F}" sourceName="State">
  <pivotTables>
    <pivotTable tabId="4" name="PivotTable1"/>
    <pivotTable tabId="9" name="PivotTable2"/>
    <pivotTable tabId="10" name="PivotTable3"/>
    <pivotTable tabId="6" name="PivotTable1"/>
    <pivotTable tabId="8" name="PivotTable1"/>
    <pivotTable tabId="5" name="PivotTable1"/>
  </pivotTables>
  <data>
    <tabular pivotCacheId="1474367421">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FB8307B4-1306-4CA1-B634-FE97E4F440C5}" sourceName="Product">
  <pivotTables>
    <pivotTable tabId="4" name="PivotTable1"/>
    <pivotTable tabId="9" name="PivotTable2"/>
    <pivotTable tabId="10" name="PivotTable3"/>
    <pivotTable tabId="6" name="PivotTable1"/>
    <pivotTable tabId="8" name="PivotTable1"/>
    <pivotTable tabId="5" name="PivotTable1"/>
  </pivotTables>
  <data>
    <tabular pivotCacheId="1474367421">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B8F861F8-F5ED-4D93-B652-118FA1B010D2}" sourceName="Years (Date)">
  <pivotTables>
    <pivotTable tabId="4" name="PivotTable1"/>
    <pivotTable tabId="9" name="PivotTable2"/>
    <pivotTable tabId="10" name="PivotTable3"/>
    <pivotTable tabId="6" name="PivotTable1"/>
    <pivotTable tabId="8" name="PivotTable1"/>
    <pivotTable tabId="5" name="PivotTable1"/>
  </pivotTables>
  <data>
    <tabular pivotCacheId="1474367421">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4F8F0DB1-C7A0-4ABB-87A3-BA6A14408D91}" cache="Slicer_Customer_Acquisition_Type" caption="Customer Acquisition Type" columnCount="2" style="SlicerStyleOther2" rowHeight="257175"/>
  <slicer name="State" xr10:uid="{7D8D7A4D-5242-4E72-AA3E-69E801F7E38E}" cache="Slicer_State" caption="State" columnCount="4" style="SlicerStyleOther2" rowHeight="257175"/>
  <slicer name="Product" xr10:uid="{289D634B-0A75-4B0A-B926-62C5687BCF2B}" cache="Slicer_Product" caption="Product" columnCount="3" style="SlicerStyleOther2" rowHeight="257175"/>
  <slicer name="Years (Date)" xr10:uid="{8EA5D69A-ADC2-4D32-9125-5EE88096DFD3}" cache="Slicer_Years__Date" caption="Years (Date)" columnCount="2" style="SlicerStyleOther2"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rgb="FFFF0000"/>
  </sheetPr>
  <dimension ref="A1:J5781"/>
  <sheetViews>
    <sheetView zoomScale="120" zoomScaleNormal="120" workbookViewId="0">
      <selection activeCell="I6" sqref="I6"/>
    </sheetView>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2"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298FD-3EA5-4781-8F09-1A51E821BC93}">
  <sheetPr>
    <tabColor rgb="FF00B0F0"/>
  </sheetPr>
  <dimension ref="A1:B41"/>
  <sheetViews>
    <sheetView workbookViewId="0">
      <selection activeCell="D28" sqref="D28"/>
    </sheetView>
  </sheetViews>
  <sheetFormatPr defaultRowHeight="15.75" x14ac:dyDescent="0.25"/>
  <cols>
    <col min="1" max="1" width="12.375" bestFit="1" customWidth="1"/>
    <col min="2" max="2" width="14.875" bestFit="1" customWidth="1"/>
  </cols>
  <sheetData>
    <row r="1" spans="1:2" x14ac:dyDescent="0.25">
      <c r="A1" s="3" t="s">
        <v>34</v>
      </c>
      <c r="B1" t="s">
        <v>39</v>
      </c>
    </row>
    <row r="2" spans="1:2" x14ac:dyDescent="0.25">
      <c r="A2" s="4" t="s">
        <v>36</v>
      </c>
      <c r="B2">
        <v>3440257</v>
      </c>
    </row>
    <row r="3" spans="1:2" x14ac:dyDescent="0.25">
      <c r="A3" s="8" t="s">
        <v>46</v>
      </c>
      <c r="B3">
        <v>225731</v>
      </c>
    </row>
    <row r="4" spans="1:2" x14ac:dyDescent="0.25">
      <c r="A4" s="8" t="s">
        <v>47</v>
      </c>
      <c r="B4">
        <v>224548</v>
      </c>
    </row>
    <row r="5" spans="1:2" x14ac:dyDescent="0.25">
      <c r="A5" s="8" t="s">
        <v>48</v>
      </c>
      <c r="B5">
        <v>223484</v>
      </c>
    </row>
    <row r="6" spans="1:2" x14ac:dyDescent="0.25">
      <c r="A6" s="8" t="s">
        <v>49</v>
      </c>
      <c r="B6">
        <v>278196</v>
      </c>
    </row>
    <row r="7" spans="1:2" x14ac:dyDescent="0.25">
      <c r="A7" s="8" t="s">
        <v>50</v>
      </c>
      <c r="B7">
        <v>266230</v>
      </c>
    </row>
    <row r="8" spans="1:2" x14ac:dyDescent="0.25">
      <c r="A8" s="8" t="s">
        <v>51</v>
      </c>
      <c r="B8">
        <v>290545</v>
      </c>
    </row>
    <row r="9" spans="1:2" x14ac:dyDescent="0.25">
      <c r="A9" s="8" t="s">
        <v>52</v>
      </c>
      <c r="B9">
        <v>355169</v>
      </c>
    </row>
    <row r="10" spans="1:2" x14ac:dyDescent="0.25">
      <c r="A10" s="8" t="s">
        <v>53</v>
      </c>
      <c r="B10">
        <v>393933</v>
      </c>
    </row>
    <row r="11" spans="1:2" x14ac:dyDescent="0.25">
      <c r="A11" s="8" t="s">
        <v>54</v>
      </c>
      <c r="B11">
        <v>229320</v>
      </c>
    </row>
    <row r="12" spans="1:2" x14ac:dyDescent="0.25">
      <c r="A12" s="8" t="s">
        <v>55</v>
      </c>
      <c r="B12">
        <v>335450</v>
      </c>
    </row>
    <row r="13" spans="1:2" x14ac:dyDescent="0.25">
      <c r="A13" s="8" t="s">
        <v>56</v>
      </c>
      <c r="B13">
        <v>351046</v>
      </c>
    </row>
    <row r="14" spans="1:2" x14ac:dyDescent="0.25">
      <c r="A14" s="8" t="s">
        <v>57</v>
      </c>
      <c r="B14">
        <v>266605</v>
      </c>
    </row>
    <row r="15" spans="1:2" x14ac:dyDescent="0.25">
      <c r="A15" s="4" t="s">
        <v>37</v>
      </c>
      <c r="B15">
        <v>3215757</v>
      </c>
    </row>
    <row r="16" spans="1:2" x14ac:dyDescent="0.25">
      <c r="A16" s="8" t="s">
        <v>46</v>
      </c>
      <c r="B16">
        <v>259495</v>
      </c>
    </row>
    <row r="17" spans="1:2" x14ac:dyDescent="0.25">
      <c r="A17" s="8" t="s">
        <v>47</v>
      </c>
      <c r="B17">
        <v>257885</v>
      </c>
    </row>
    <row r="18" spans="1:2" x14ac:dyDescent="0.25">
      <c r="A18" s="8" t="s">
        <v>48</v>
      </c>
      <c r="B18">
        <v>349520</v>
      </c>
    </row>
    <row r="19" spans="1:2" x14ac:dyDescent="0.25">
      <c r="A19" s="8" t="s">
        <v>49</v>
      </c>
      <c r="B19">
        <v>303523</v>
      </c>
    </row>
    <row r="20" spans="1:2" x14ac:dyDescent="0.25">
      <c r="A20" s="8" t="s">
        <v>50</v>
      </c>
      <c r="B20">
        <v>271232</v>
      </c>
    </row>
    <row r="21" spans="1:2" x14ac:dyDescent="0.25">
      <c r="A21" s="8" t="s">
        <v>51</v>
      </c>
      <c r="B21">
        <v>211561</v>
      </c>
    </row>
    <row r="22" spans="1:2" x14ac:dyDescent="0.25">
      <c r="A22" s="8" t="s">
        <v>52</v>
      </c>
      <c r="B22">
        <v>258372</v>
      </c>
    </row>
    <row r="23" spans="1:2" x14ac:dyDescent="0.25">
      <c r="A23" s="8" t="s">
        <v>53</v>
      </c>
      <c r="B23">
        <v>264448</v>
      </c>
    </row>
    <row r="24" spans="1:2" x14ac:dyDescent="0.25">
      <c r="A24" s="8" t="s">
        <v>54</v>
      </c>
      <c r="B24">
        <v>251170</v>
      </c>
    </row>
    <row r="25" spans="1:2" x14ac:dyDescent="0.25">
      <c r="A25" s="8" t="s">
        <v>55</v>
      </c>
      <c r="B25">
        <v>268407</v>
      </c>
    </row>
    <row r="26" spans="1:2" x14ac:dyDescent="0.25">
      <c r="A26" s="8" t="s">
        <v>56</v>
      </c>
      <c r="B26">
        <v>255850</v>
      </c>
    </row>
    <row r="27" spans="1:2" x14ac:dyDescent="0.25">
      <c r="A27" s="8" t="s">
        <v>57</v>
      </c>
      <c r="B27">
        <v>264294</v>
      </c>
    </row>
    <row r="28" spans="1:2" x14ac:dyDescent="0.25">
      <c r="A28" s="4" t="s">
        <v>38</v>
      </c>
      <c r="B28">
        <v>2929854</v>
      </c>
    </row>
    <row r="29" spans="1:2" x14ac:dyDescent="0.25">
      <c r="A29" s="8" t="s">
        <v>46</v>
      </c>
      <c r="B29">
        <v>291449</v>
      </c>
    </row>
    <row r="30" spans="1:2" x14ac:dyDescent="0.25">
      <c r="A30" s="8" t="s">
        <v>47</v>
      </c>
      <c r="B30">
        <v>170811</v>
      </c>
    </row>
    <row r="31" spans="1:2" x14ac:dyDescent="0.25">
      <c r="A31" s="8" t="s">
        <v>48</v>
      </c>
      <c r="B31">
        <v>240407</v>
      </c>
    </row>
    <row r="32" spans="1:2" x14ac:dyDescent="0.25">
      <c r="A32" s="8" t="s">
        <v>49</v>
      </c>
      <c r="B32">
        <v>204011</v>
      </c>
    </row>
    <row r="33" spans="1:2" x14ac:dyDescent="0.25">
      <c r="A33" s="8" t="s">
        <v>50</v>
      </c>
      <c r="B33">
        <v>236108</v>
      </c>
    </row>
    <row r="34" spans="1:2" x14ac:dyDescent="0.25">
      <c r="A34" s="8" t="s">
        <v>51</v>
      </c>
      <c r="B34">
        <v>275295</v>
      </c>
    </row>
    <row r="35" spans="1:2" x14ac:dyDescent="0.25">
      <c r="A35" s="8" t="s">
        <v>52</v>
      </c>
      <c r="B35">
        <v>302998</v>
      </c>
    </row>
    <row r="36" spans="1:2" x14ac:dyDescent="0.25">
      <c r="A36" s="8" t="s">
        <v>53</v>
      </c>
      <c r="B36">
        <v>239334</v>
      </c>
    </row>
    <row r="37" spans="1:2" x14ac:dyDescent="0.25">
      <c r="A37" s="8" t="s">
        <v>54</v>
      </c>
      <c r="B37">
        <v>242180</v>
      </c>
    </row>
    <row r="38" spans="1:2" x14ac:dyDescent="0.25">
      <c r="A38" s="8" t="s">
        <v>55</v>
      </c>
      <c r="B38">
        <v>186102</v>
      </c>
    </row>
    <row r="39" spans="1:2" x14ac:dyDescent="0.25">
      <c r="A39" s="8" t="s">
        <v>56</v>
      </c>
      <c r="B39">
        <v>271812</v>
      </c>
    </row>
    <row r="40" spans="1:2" x14ac:dyDescent="0.25">
      <c r="A40" s="8" t="s">
        <v>57</v>
      </c>
      <c r="B40">
        <v>269347</v>
      </c>
    </row>
    <row r="41" spans="1:2" x14ac:dyDescent="0.25">
      <c r="A41" s="4" t="s">
        <v>35</v>
      </c>
      <c r="B41">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6165-4E97-4E20-944F-A46C411D6732}">
  <sheetPr>
    <tabColor rgb="FF92D050"/>
  </sheetPr>
  <dimension ref="A1:I8"/>
  <sheetViews>
    <sheetView zoomScaleNormal="100" workbookViewId="0">
      <selection activeCell="L10" sqref="L10"/>
    </sheetView>
  </sheetViews>
  <sheetFormatPr defaultRowHeight="15.75" x14ac:dyDescent="0.25"/>
  <cols>
    <col min="1" max="1" width="14.875" bestFit="1" customWidth="1"/>
    <col min="2" max="2" width="15.25" bestFit="1" customWidth="1"/>
    <col min="3" max="4" width="7.875" bestFit="1" customWidth="1"/>
    <col min="5" max="5" width="9.875" bestFit="1" customWidth="1"/>
    <col min="6" max="7" width="13.625" bestFit="1" customWidth="1"/>
    <col min="8" max="8" width="9.625" bestFit="1" customWidth="1"/>
    <col min="9" max="9" width="11" bestFit="1" customWidth="1"/>
  </cols>
  <sheetData>
    <row r="1" spans="1:9" x14ac:dyDescent="0.25">
      <c r="B1" s="3" t="s">
        <v>40</v>
      </c>
    </row>
    <row r="2" spans="1:9" x14ac:dyDescent="0.25">
      <c r="B2" t="s">
        <v>23</v>
      </c>
      <c r="C2" t="s">
        <v>19</v>
      </c>
      <c r="D2" t="s">
        <v>15</v>
      </c>
      <c r="E2" t="s">
        <v>22</v>
      </c>
      <c r="F2" t="s">
        <v>12</v>
      </c>
      <c r="G2" t="s">
        <v>20</v>
      </c>
      <c r="H2" t="s">
        <v>24</v>
      </c>
      <c r="I2" t="s">
        <v>35</v>
      </c>
    </row>
    <row r="3" spans="1:9" x14ac:dyDescent="0.25">
      <c r="A3" t="s">
        <v>39</v>
      </c>
      <c r="B3">
        <v>1353090</v>
      </c>
      <c r="C3">
        <v>1412456</v>
      </c>
      <c r="D3">
        <v>1381150</v>
      </c>
      <c r="E3">
        <v>1376333</v>
      </c>
      <c r="F3">
        <v>1314385</v>
      </c>
      <c r="G3">
        <v>1439951</v>
      </c>
      <c r="H3">
        <v>1308503</v>
      </c>
      <c r="I3">
        <v>9585868</v>
      </c>
    </row>
    <row r="7" spans="1:9" x14ac:dyDescent="0.25">
      <c r="B7" s="5" t="s">
        <v>23</v>
      </c>
      <c r="C7" s="5" t="s">
        <v>19</v>
      </c>
      <c r="D7" s="5" t="s">
        <v>15</v>
      </c>
      <c r="E7" s="5" t="s">
        <v>22</v>
      </c>
      <c r="F7" s="5" t="s">
        <v>12</v>
      </c>
      <c r="G7" s="5" t="s">
        <v>20</v>
      </c>
      <c r="H7" s="5" t="s">
        <v>24</v>
      </c>
    </row>
    <row r="8" spans="1:9" x14ac:dyDescent="0.25">
      <c r="A8" t="s">
        <v>41</v>
      </c>
      <c r="B8">
        <f>GETPIVOTDATA("Revenue",$A$1,"State","Alabama")</f>
        <v>1353090</v>
      </c>
      <c r="C8">
        <f>GETPIVOTDATA("Revenue",$A$1,"State","Florida")</f>
        <v>1412456</v>
      </c>
      <c r="D8">
        <f>GETPIVOTDATA("Revenue",$A$1,"State","Georgia")</f>
        <v>1381150</v>
      </c>
      <c r="E8">
        <f>GETPIVOTDATA("Revenue",$A$1,"State","Mississippi")</f>
        <v>1376333</v>
      </c>
      <c r="F8">
        <f>GETPIVOTDATA("Revenue",$A$1,"State","North Carolina")</f>
        <v>1314385</v>
      </c>
      <c r="G8">
        <f>GETPIVOTDATA("Revenue",$A$1,"State","South Carolina")</f>
        <v>1439951</v>
      </c>
      <c r="H8">
        <f>GETPIVOTDATA("Revenue",$A$1,"State","Tennessee")</f>
        <v>1308503</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CEA29-E11E-4FAD-839F-9D4C2C390ABC}">
  <sheetPr>
    <tabColor theme="5" tint="0.39997558519241921"/>
  </sheetPr>
  <dimension ref="A1:C4"/>
  <sheetViews>
    <sheetView workbookViewId="0">
      <selection activeCell="C7" sqref="C7"/>
    </sheetView>
  </sheetViews>
  <sheetFormatPr defaultRowHeight="15.75" x14ac:dyDescent="0.25"/>
  <cols>
    <col min="1" max="1" width="12.375" bestFit="1" customWidth="1"/>
    <col min="2" max="2" width="16.25" bestFit="1" customWidth="1"/>
  </cols>
  <sheetData>
    <row r="1" spans="1:3" x14ac:dyDescent="0.25">
      <c r="A1" s="3" t="s">
        <v>34</v>
      </c>
      <c r="B1" t="s">
        <v>42</v>
      </c>
    </row>
    <row r="2" spans="1:3" x14ac:dyDescent="0.25">
      <c r="A2" s="4" t="s">
        <v>7</v>
      </c>
      <c r="B2">
        <v>3889</v>
      </c>
    </row>
    <row r="3" spans="1:3" x14ac:dyDescent="0.25">
      <c r="A3" s="4" t="s">
        <v>8</v>
      </c>
      <c r="B3">
        <v>1891</v>
      </c>
      <c r="C3" s="6">
        <f>GETPIVOTDATA("Revenue",$A$1,"Delivery Performance","on-time")/GETPIVOTDATA("Revenue",$A$1)</f>
        <v>0.67283737024221457</v>
      </c>
    </row>
    <row r="4" spans="1:3" x14ac:dyDescent="0.25">
      <c r="A4" s="4" t="s">
        <v>35</v>
      </c>
      <c r="B4">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45119-E8BC-4E0D-AB82-DD6779147E95}">
  <sheetPr>
    <tabColor theme="0" tint="-0.249977111117893"/>
  </sheetPr>
  <dimension ref="A1:E5"/>
  <sheetViews>
    <sheetView workbookViewId="0">
      <selection activeCell="J32" sqref="J32"/>
    </sheetView>
  </sheetViews>
  <sheetFormatPr defaultRowHeight="15.75" x14ac:dyDescent="0.25"/>
  <cols>
    <col min="1" max="1" width="12.375" bestFit="1" customWidth="1"/>
    <col min="2" max="2" width="16.25" bestFit="1" customWidth="1"/>
  </cols>
  <sheetData>
    <row r="1" spans="1:5" x14ac:dyDescent="0.25">
      <c r="A1" s="3" t="s">
        <v>34</v>
      </c>
      <c r="B1" t="s">
        <v>42</v>
      </c>
    </row>
    <row r="2" spans="1:5" x14ac:dyDescent="0.25">
      <c r="A2" s="4" t="s">
        <v>13</v>
      </c>
      <c r="B2">
        <v>1982</v>
      </c>
      <c r="D2" t="s">
        <v>44</v>
      </c>
      <c r="E2">
        <f>GETPIVOTDATA("Revenue",$A$1,"Customer Acquisition Type","Organic")</f>
        <v>1947</v>
      </c>
    </row>
    <row r="3" spans="1:5" x14ac:dyDescent="0.25">
      <c r="A3" s="4" t="s">
        <v>5</v>
      </c>
      <c r="B3">
        <v>1947</v>
      </c>
      <c r="D3" t="s">
        <v>16</v>
      </c>
      <c r="E3">
        <f>GETPIVOTDATA("Revenue",$A$1,"Customer Acquisition Type","Returning")</f>
        <v>1851</v>
      </c>
    </row>
    <row r="4" spans="1:5" x14ac:dyDescent="0.25">
      <c r="A4" s="4" t="s">
        <v>16</v>
      </c>
      <c r="B4">
        <v>1851</v>
      </c>
      <c r="D4" t="s">
        <v>13</v>
      </c>
      <c r="E4">
        <f>GETPIVOTDATA("Revenue",$A$1,"Customer Acquisition Type","Ad")</f>
        <v>1982</v>
      </c>
    </row>
    <row r="5" spans="1:5" x14ac:dyDescent="0.25">
      <c r="A5" s="4" t="s">
        <v>35</v>
      </c>
      <c r="B5">
        <v>5780</v>
      </c>
      <c r="D5" t="s">
        <v>45</v>
      </c>
      <c r="E5">
        <f>GETPIVOTDATA("Revenue",$A$1)</f>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58322-E833-4408-AD8F-F583530FB1FE}">
  <sheetPr>
    <tabColor rgb="FFFFA7D1"/>
  </sheetPr>
  <dimension ref="A1:C4"/>
  <sheetViews>
    <sheetView workbookViewId="0">
      <selection activeCell="Q15" sqref="Q15"/>
    </sheetView>
  </sheetViews>
  <sheetFormatPr defaultRowHeight="15.75" x14ac:dyDescent="0.25"/>
  <cols>
    <col min="1" max="1" width="12.375" bestFit="1" customWidth="1"/>
    <col min="2" max="2" width="6.5" bestFit="1" customWidth="1"/>
  </cols>
  <sheetData>
    <row r="1" spans="1:3" x14ac:dyDescent="0.25">
      <c r="A1" s="3" t="s">
        <v>34</v>
      </c>
      <c r="B1" t="s">
        <v>43</v>
      </c>
    </row>
    <row r="2" spans="1:3" x14ac:dyDescent="0.25">
      <c r="A2" s="4" t="s">
        <v>10</v>
      </c>
      <c r="B2">
        <v>5184</v>
      </c>
    </row>
    <row r="3" spans="1:3" x14ac:dyDescent="0.25">
      <c r="A3" s="4" t="s">
        <v>9</v>
      </c>
      <c r="B3">
        <v>596</v>
      </c>
      <c r="C3" s="7">
        <f>GETPIVOTDATA("Revenue",$A$1,"Return","yes")/GETPIVOTDATA("Revenue",$A$1)</f>
        <v>0.10311418685121107</v>
      </c>
    </row>
    <row r="4" spans="1:3" x14ac:dyDescent="0.25">
      <c r="A4" s="4" t="s">
        <v>35</v>
      </c>
      <c r="B4">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17065-4CA6-4C26-A11A-92414F8E4F59}">
  <sheetPr>
    <tabColor theme="4" tint="0.39997558519241921"/>
  </sheetPr>
  <dimension ref="A1:G8"/>
  <sheetViews>
    <sheetView workbookViewId="0">
      <selection activeCell="K4" sqref="K4"/>
    </sheetView>
  </sheetViews>
  <sheetFormatPr defaultRowHeight="15.75" x14ac:dyDescent="0.25"/>
  <cols>
    <col min="1" max="1" width="12.375" bestFit="1" customWidth="1"/>
    <col min="2" max="2" width="15.25" bestFit="1" customWidth="1"/>
    <col min="3" max="6" width="9.25" bestFit="1" customWidth="1"/>
    <col min="7" max="7" width="11" bestFit="1" customWidth="1"/>
  </cols>
  <sheetData>
    <row r="1" spans="1:7" x14ac:dyDescent="0.25">
      <c r="A1" s="3" t="s">
        <v>43</v>
      </c>
      <c r="B1" s="3" t="s">
        <v>40</v>
      </c>
    </row>
    <row r="2" spans="1:7" x14ac:dyDescent="0.25">
      <c r="A2" s="3" t="s">
        <v>34</v>
      </c>
      <c r="B2" t="s">
        <v>6</v>
      </c>
      <c r="C2" t="s">
        <v>21</v>
      </c>
      <c r="D2" t="s">
        <v>14</v>
      </c>
      <c r="E2" t="s">
        <v>18</v>
      </c>
      <c r="F2" t="s">
        <v>17</v>
      </c>
      <c r="G2" t="s">
        <v>35</v>
      </c>
    </row>
    <row r="3" spans="1:7" x14ac:dyDescent="0.25">
      <c r="A3" s="4" t="s">
        <v>31</v>
      </c>
      <c r="B3">
        <v>114</v>
      </c>
      <c r="C3">
        <v>92</v>
      </c>
      <c r="D3">
        <v>119</v>
      </c>
      <c r="E3">
        <v>113</v>
      </c>
      <c r="F3">
        <v>104</v>
      </c>
      <c r="G3">
        <v>542</v>
      </c>
    </row>
    <row r="4" spans="1:7" x14ac:dyDescent="0.25">
      <c r="A4" s="4" t="s">
        <v>30</v>
      </c>
      <c r="B4">
        <v>231</v>
      </c>
      <c r="C4">
        <v>249</v>
      </c>
      <c r="D4">
        <v>249</v>
      </c>
      <c r="E4">
        <v>240</v>
      </c>
      <c r="F4">
        <v>244</v>
      </c>
      <c r="G4">
        <v>1213</v>
      </c>
    </row>
    <row r="5" spans="1:7" x14ac:dyDescent="0.25">
      <c r="A5" s="4" t="s">
        <v>29</v>
      </c>
      <c r="B5">
        <v>509</v>
      </c>
      <c r="C5">
        <v>445</v>
      </c>
      <c r="D5">
        <v>421</v>
      </c>
      <c r="E5">
        <v>459</v>
      </c>
      <c r="F5">
        <v>474</v>
      </c>
      <c r="G5">
        <v>2308</v>
      </c>
    </row>
    <row r="6" spans="1:7" x14ac:dyDescent="0.25">
      <c r="A6" s="4" t="s">
        <v>27</v>
      </c>
      <c r="B6">
        <v>198</v>
      </c>
      <c r="C6">
        <v>248</v>
      </c>
      <c r="D6">
        <v>231</v>
      </c>
      <c r="E6">
        <v>200</v>
      </c>
      <c r="F6">
        <v>243</v>
      </c>
      <c r="G6">
        <v>1120</v>
      </c>
    </row>
    <row r="7" spans="1:7" x14ac:dyDescent="0.25">
      <c r="A7" s="4" t="s">
        <v>28</v>
      </c>
      <c r="B7">
        <v>109</v>
      </c>
      <c r="C7">
        <v>126</v>
      </c>
      <c r="D7">
        <v>133</v>
      </c>
      <c r="E7">
        <v>123</v>
      </c>
      <c r="F7">
        <v>106</v>
      </c>
      <c r="G7">
        <v>597</v>
      </c>
    </row>
    <row r="8" spans="1:7" x14ac:dyDescent="0.25">
      <c r="A8" s="4" t="s">
        <v>35</v>
      </c>
      <c r="B8">
        <v>1161</v>
      </c>
      <c r="C8">
        <v>1160</v>
      </c>
      <c r="D8">
        <v>1153</v>
      </c>
      <c r="E8">
        <v>1135</v>
      </c>
      <c r="F8">
        <v>1171</v>
      </c>
      <c r="G8">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DCCB5-A7AD-4929-8099-BE782150A54C}">
  <sheetPr>
    <tabColor rgb="FF4A0EC2"/>
  </sheetPr>
  <dimension ref="A32"/>
  <sheetViews>
    <sheetView showGridLines="0" tabSelected="1" topLeftCell="A4" zoomScaleNormal="100" workbookViewId="0">
      <selection activeCell="W12" sqref="W12"/>
    </sheetView>
  </sheetViews>
  <sheetFormatPr defaultRowHeight="15.75" x14ac:dyDescent="0.25"/>
  <sheetData>
    <row r="32" spans="1:1" x14ac:dyDescent="0.25">
      <c r="A32">
        <v>6</v>
      </c>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Pivot Chart Sales Line</vt:lpstr>
      <vt:lpstr>Sales Map</vt:lpstr>
      <vt:lpstr>Delivery Performance Doughnut</vt:lpstr>
      <vt:lpstr>Customer Acquisiton Waterfall</vt:lpstr>
      <vt:lpstr>Return Rate Doughnut</vt:lpstr>
      <vt:lpstr>Customer Satisfaction Bar</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Mooa Pllaaa</cp:lastModifiedBy>
  <dcterms:created xsi:type="dcterms:W3CDTF">2019-08-26T17:24:45Z</dcterms:created>
  <dcterms:modified xsi:type="dcterms:W3CDTF">2024-03-26T02:04:30Z</dcterms:modified>
  <cp:category/>
</cp:coreProperties>
</file>