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4045" windowHeight="9615"/>
  </bookViews>
  <sheets>
    <sheet name="electricity" sheetId="1" r:id="rId1"/>
    <sheet name="water" sheetId="2" r:id="rId2"/>
    <sheet name="Лист1" sheetId="3" r:id="rId3"/>
  </sheets>
  <definedNames>
    <definedName name="_xlnm._FilterDatabase" localSheetId="0" hidden="1">electricity!$Z$1:$Z$129</definedName>
    <definedName name="_xlnm.Print_Titles" localSheetId="0">electricity!$2:$2</definedName>
    <definedName name="_xlnm.Print_Titles" localSheetId="1">water!$2:$2</definedName>
    <definedName name="_xlnm.Print_Area" localSheetId="0">electricity!$A$1:$F$128</definedName>
    <definedName name="_xlnm.Print_Area" localSheetId="1">water!$A$1:$E$57</definedName>
  </definedNames>
  <calcPr calcId="145621" refMode="R1C1"/>
</workbook>
</file>

<file path=xl/calcChain.xml><?xml version="1.0" encoding="utf-8"?>
<calcChain xmlns="http://schemas.openxmlformats.org/spreadsheetml/2006/main">
  <c r="AB54" i="2" l="1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64" i="2" s="1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63" i="2" s="1"/>
  <c r="AB8" i="2"/>
  <c r="AB65" i="2" s="1"/>
  <c r="AB7" i="2"/>
  <c r="AB62" i="2" s="1"/>
  <c r="AB6" i="2"/>
  <c r="AB5" i="2"/>
  <c r="AB4" i="2"/>
  <c r="AB3" i="2"/>
  <c r="AE3" i="2" l="1"/>
  <c r="AE4" i="2"/>
  <c r="AE5" i="2"/>
  <c r="AE55" i="2" l="1"/>
  <c r="AE56" i="2"/>
  <c r="Z3" i="2"/>
  <c r="Z4" i="2"/>
  <c r="Z5" i="2"/>
  <c r="Z6" i="2"/>
  <c r="Z7" i="2" l="1"/>
  <c r="Z62" i="2" s="1"/>
  <c r="Z8" i="2"/>
  <c r="Z65" i="2" s="1"/>
  <c r="Z9" i="2"/>
  <c r="Z63" i="2" s="1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64" i="2" l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35" i="1" l="1"/>
  <c r="AD35" i="1" s="1"/>
  <c r="X7" i="2" l="1"/>
  <c r="X62" i="2" l="1"/>
  <c r="AE7" i="2"/>
  <c r="W3" i="1"/>
  <c r="AD3" i="1" s="1"/>
  <c r="W128" i="1" l="1"/>
  <c r="AD128" i="1" s="1"/>
  <c r="W127" i="1"/>
  <c r="AD127" i="1" s="1"/>
  <c r="W126" i="1"/>
  <c r="AD126" i="1" s="1"/>
  <c r="W125" i="1"/>
  <c r="AD125" i="1" s="1"/>
  <c r="W124" i="1"/>
  <c r="AD124" i="1" s="1"/>
  <c r="W123" i="1"/>
  <c r="AD123" i="1" s="1"/>
  <c r="W122" i="1"/>
  <c r="AD122" i="1" s="1"/>
  <c r="W121" i="1"/>
  <c r="AD121" i="1" s="1"/>
  <c r="W120" i="1"/>
  <c r="AD120" i="1" s="1"/>
  <c r="W119" i="1"/>
  <c r="AD119" i="1" s="1"/>
  <c r="W118" i="1"/>
  <c r="AD118" i="1" s="1"/>
  <c r="W117" i="1"/>
  <c r="AD117" i="1" s="1"/>
  <c r="W116" i="1"/>
  <c r="AD116" i="1" s="1"/>
  <c r="W115" i="1"/>
  <c r="AD115" i="1" s="1"/>
  <c r="W114" i="1"/>
  <c r="AD114" i="1" s="1"/>
  <c r="W113" i="1"/>
  <c r="AD113" i="1" s="1"/>
  <c r="W112" i="1"/>
  <c r="AD112" i="1" s="1"/>
  <c r="W111" i="1"/>
  <c r="AD111" i="1" s="1"/>
  <c r="W110" i="1"/>
  <c r="AD110" i="1" s="1"/>
  <c r="W109" i="1"/>
  <c r="AD109" i="1" s="1"/>
  <c r="W108" i="1"/>
  <c r="AD108" i="1" s="1"/>
  <c r="W107" i="1"/>
  <c r="AD107" i="1" s="1"/>
  <c r="W106" i="1"/>
  <c r="AD106" i="1" s="1"/>
  <c r="W105" i="1"/>
  <c r="AD105" i="1" s="1"/>
  <c r="W104" i="1"/>
  <c r="AD104" i="1" s="1"/>
  <c r="W103" i="1"/>
  <c r="AD103" i="1" s="1"/>
  <c r="W102" i="1"/>
  <c r="AD102" i="1" s="1"/>
  <c r="W101" i="1"/>
  <c r="AD101" i="1" s="1"/>
  <c r="W100" i="1"/>
  <c r="AD100" i="1" s="1"/>
  <c r="W99" i="1"/>
  <c r="AD99" i="1" s="1"/>
  <c r="W98" i="1"/>
  <c r="AD98" i="1" s="1"/>
  <c r="W97" i="1"/>
  <c r="AD97" i="1" s="1"/>
  <c r="W96" i="1"/>
  <c r="AD96" i="1" s="1"/>
  <c r="W95" i="1"/>
  <c r="AD95" i="1" s="1"/>
  <c r="W94" i="1"/>
  <c r="AD94" i="1" s="1"/>
  <c r="W93" i="1"/>
  <c r="AD93" i="1" s="1"/>
  <c r="W92" i="1"/>
  <c r="AD92" i="1" s="1"/>
  <c r="W91" i="1"/>
  <c r="AD91" i="1" s="1"/>
  <c r="W90" i="1"/>
  <c r="AD90" i="1" s="1"/>
  <c r="W89" i="1"/>
  <c r="AD89" i="1" s="1"/>
  <c r="W88" i="1"/>
  <c r="AD88" i="1" s="1"/>
  <c r="W87" i="1"/>
  <c r="AD87" i="1" s="1"/>
  <c r="W86" i="1"/>
  <c r="AD86" i="1" s="1"/>
  <c r="W85" i="1"/>
  <c r="AD85" i="1" s="1"/>
  <c r="W84" i="1"/>
  <c r="AD84" i="1" s="1"/>
  <c r="W83" i="1"/>
  <c r="AD83" i="1" s="1"/>
  <c r="W82" i="1"/>
  <c r="AD82" i="1" s="1"/>
  <c r="W81" i="1"/>
  <c r="AD81" i="1" s="1"/>
  <c r="W80" i="1"/>
  <c r="AD80" i="1" s="1"/>
  <c r="W79" i="1"/>
  <c r="AD79" i="1" s="1"/>
  <c r="W78" i="1"/>
  <c r="AD78" i="1" s="1"/>
  <c r="W77" i="1"/>
  <c r="AD77" i="1" s="1"/>
  <c r="W76" i="1"/>
  <c r="AD76" i="1" s="1"/>
  <c r="W75" i="1"/>
  <c r="AD75" i="1" s="1"/>
  <c r="W74" i="1"/>
  <c r="AD74" i="1" s="1"/>
  <c r="W73" i="1"/>
  <c r="AD73" i="1" s="1"/>
  <c r="W72" i="1"/>
  <c r="AD72" i="1" s="1"/>
  <c r="W71" i="1"/>
  <c r="AD71" i="1" s="1"/>
  <c r="W70" i="1"/>
  <c r="AD70" i="1" s="1"/>
  <c r="W69" i="1"/>
  <c r="AD69" i="1" s="1"/>
  <c r="W68" i="1"/>
  <c r="AD68" i="1" s="1"/>
  <c r="W67" i="1"/>
  <c r="AD67" i="1" s="1"/>
  <c r="W66" i="1"/>
  <c r="AD66" i="1" s="1"/>
  <c r="W65" i="1"/>
  <c r="AD65" i="1" s="1"/>
  <c r="W64" i="1"/>
  <c r="AD64" i="1" s="1"/>
  <c r="W63" i="1"/>
  <c r="AD63" i="1" s="1"/>
  <c r="W62" i="1"/>
  <c r="AD62" i="1" s="1"/>
  <c r="W61" i="1"/>
  <c r="AD61" i="1" s="1"/>
  <c r="W60" i="1"/>
  <c r="AD60" i="1" s="1"/>
  <c r="W59" i="1"/>
  <c r="AD59" i="1" s="1"/>
  <c r="W58" i="1"/>
  <c r="AD58" i="1" s="1"/>
  <c r="W57" i="1"/>
  <c r="AD57" i="1" s="1"/>
  <c r="W56" i="1"/>
  <c r="AD56" i="1" s="1"/>
  <c r="W55" i="1"/>
  <c r="AD55" i="1" s="1"/>
  <c r="W54" i="1"/>
  <c r="AD54" i="1" s="1"/>
  <c r="W53" i="1"/>
  <c r="AD53" i="1" s="1"/>
  <c r="W52" i="1"/>
  <c r="AD52" i="1" s="1"/>
  <c r="W51" i="1"/>
  <c r="AD51" i="1" s="1"/>
  <c r="W50" i="1"/>
  <c r="AD50" i="1" s="1"/>
  <c r="W49" i="1"/>
  <c r="AD49" i="1" s="1"/>
  <c r="W48" i="1"/>
  <c r="AD48" i="1" s="1"/>
  <c r="W47" i="1"/>
  <c r="AD47" i="1" s="1"/>
  <c r="W46" i="1"/>
  <c r="AD46" i="1" s="1"/>
  <c r="W45" i="1"/>
  <c r="AD45" i="1" s="1"/>
  <c r="W44" i="1"/>
  <c r="AD44" i="1" s="1"/>
  <c r="W43" i="1"/>
  <c r="AD43" i="1" s="1"/>
  <c r="W42" i="1"/>
  <c r="AD42" i="1" s="1"/>
  <c r="W41" i="1"/>
  <c r="AD41" i="1" s="1"/>
  <c r="W40" i="1"/>
  <c r="AD40" i="1" s="1"/>
  <c r="W39" i="1"/>
  <c r="AD39" i="1" s="1"/>
  <c r="W38" i="1"/>
  <c r="AD38" i="1" s="1"/>
  <c r="W37" i="1"/>
  <c r="AD37" i="1" s="1"/>
  <c r="W36" i="1"/>
  <c r="AD36" i="1" s="1"/>
  <c r="W34" i="1"/>
  <c r="AD34" i="1" s="1"/>
  <c r="W33" i="1"/>
  <c r="AD33" i="1" s="1"/>
  <c r="W32" i="1"/>
  <c r="AD32" i="1" s="1"/>
  <c r="W31" i="1"/>
  <c r="AD31" i="1" s="1"/>
  <c r="W30" i="1"/>
  <c r="AD30" i="1" s="1"/>
  <c r="W29" i="1"/>
  <c r="AD29" i="1" s="1"/>
  <c r="W28" i="1"/>
  <c r="AD28" i="1" s="1"/>
  <c r="W27" i="1"/>
  <c r="AD27" i="1" s="1"/>
  <c r="W26" i="1"/>
  <c r="AD26" i="1" s="1"/>
  <c r="W25" i="1"/>
  <c r="AD25" i="1" s="1"/>
  <c r="W24" i="1"/>
  <c r="AD24" i="1" s="1"/>
  <c r="W23" i="1"/>
  <c r="AD23" i="1" s="1"/>
  <c r="W22" i="1"/>
  <c r="AD22" i="1" s="1"/>
  <c r="W21" i="1"/>
  <c r="AD21" i="1" s="1"/>
  <c r="W20" i="1"/>
  <c r="AD20" i="1" s="1"/>
  <c r="W19" i="1"/>
  <c r="AD19" i="1" s="1"/>
  <c r="W18" i="1"/>
  <c r="AD18" i="1" s="1"/>
  <c r="W17" i="1"/>
  <c r="AD17" i="1" s="1"/>
  <c r="W16" i="1"/>
  <c r="AD16" i="1" s="1"/>
  <c r="W15" i="1"/>
  <c r="AD15" i="1" s="1"/>
  <c r="W14" i="1"/>
  <c r="AD14" i="1" s="1"/>
  <c r="W13" i="1"/>
  <c r="AD13" i="1" s="1"/>
  <c r="W12" i="1"/>
  <c r="AD12" i="1" s="1"/>
  <c r="W11" i="1"/>
  <c r="AD11" i="1" s="1"/>
  <c r="W10" i="1"/>
  <c r="AD10" i="1" s="1"/>
  <c r="W9" i="1"/>
  <c r="AD9" i="1" s="1"/>
  <c r="W8" i="1"/>
  <c r="AD8" i="1" s="1"/>
  <c r="W7" i="1"/>
  <c r="AD7" i="1" s="1"/>
  <c r="W6" i="1"/>
  <c r="AD6" i="1" s="1"/>
  <c r="W5" i="1"/>
  <c r="AD5" i="1" s="1"/>
  <c r="W4" i="1"/>
  <c r="AD4" i="1" s="1"/>
  <c r="X54" i="2"/>
  <c r="AE54" i="2" s="1"/>
  <c r="X53" i="2"/>
  <c r="AE53" i="2" s="1"/>
  <c r="X52" i="2"/>
  <c r="AE52" i="2" s="1"/>
  <c r="X51" i="2"/>
  <c r="AE51" i="2" s="1"/>
  <c r="X50" i="2"/>
  <c r="AE50" i="2" s="1"/>
  <c r="X49" i="2"/>
  <c r="AE49" i="2" s="1"/>
  <c r="X48" i="2"/>
  <c r="AE48" i="2" s="1"/>
  <c r="X47" i="2"/>
  <c r="AE47" i="2" s="1"/>
  <c r="X46" i="2"/>
  <c r="AE46" i="2" s="1"/>
  <c r="X45" i="2"/>
  <c r="AE45" i="2" s="1"/>
  <c r="X44" i="2"/>
  <c r="AE44" i="2" s="1"/>
  <c r="X43" i="2"/>
  <c r="AE43" i="2" s="1"/>
  <c r="X42" i="2"/>
  <c r="AE42" i="2" s="1"/>
  <c r="X41" i="2"/>
  <c r="AE41" i="2" s="1"/>
  <c r="X40" i="2"/>
  <c r="AE40" i="2" s="1"/>
  <c r="X39" i="2"/>
  <c r="AE39" i="2" s="1"/>
  <c r="X38" i="2"/>
  <c r="AE38" i="2" s="1"/>
  <c r="X37" i="2"/>
  <c r="AE37" i="2" s="1"/>
  <c r="X36" i="2"/>
  <c r="AE36" i="2" s="1"/>
  <c r="X35" i="2"/>
  <c r="AE35" i="2" s="1"/>
  <c r="X34" i="2"/>
  <c r="AE34" i="2" s="1"/>
  <c r="X33" i="2"/>
  <c r="AE33" i="2" s="1"/>
  <c r="X32" i="2"/>
  <c r="AE32" i="2" s="1"/>
  <c r="X31" i="2"/>
  <c r="AE31" i="2" s="1"/>
  <c r="X30" i="2"/>
  <c r="AE30" i="2" s="1"/>
  <c r="X29" i="2"/>
  <c r="AE29" i="2" s="1"/>
  <c r="X28" i="2"/>
  <c r="AE28" i="2" s="1"/>
  <c r="X27" i="2"/>
  <c r="AE27" i="2" s="1"/>
  <c r="X26" i="2"/>
  <c r="AE26" i="2" s="1"/>
  <c r="X25" i="2"/>
  <c r="AE25" i="2" s="1"/>
  <c r="X24" i="2"/>
  <c r="AE24" i="2" s="1"/>
  <c r="X23" i="2"/>
  <c r="AE23" i="2" s="1"/>
  <c r="X22" i="2"/>
  <c r="X21" i="2"/>
  <c r="AE21" i="2" s="1"/>
  <c r="X20" i="2"/>
  <c r="AE20" i="2" s="1"/>
  <c r="X19" i="2"/>
  <c r="AE19" i="2" s="1"/>
  <c r="X18" i="2"/>
  <c r="AE18" i="2" s="1"/>
  <c r="X17" i="2"/>
  <c r="AE17" i="2" s="1"/>
  <c r="X16" i="2"/>
  <c r="AE16" i="2" s="1"/>
  <c r="X15" i="2"/>
  <c r="AE15" i="2" s="1"/>
  <c r="X14" i="2"/>
  <c r="AE14" i="2" s="1"/>
  <c r="X13" i="2"/>
  <c r="AE13" i="2" s="1"/>
  <c r="X12" i="2"/>
  <c r="AE12" i="2" s="1"/>
  <c r="X11" i="2"/>
  <c r="AE11" i="2" s="1"/>
  <c r="X10" i="2"/>
  <c r="AE10" i="2" s="1"/>
  <c r="X9" i="2"/>
  <c r="X8" i="2"/>
  <c r="X6" i="2"/>
  <c r="AE6" i="2" s="1"/>
  <c r="X64" i="2" l="1"/>
  <c r="AE22" i="2"/>
  <c r="X63" i="2"/>
  <c r="AE9" i="2"/>
  <c r="X65" i="2"/>
  <c r="AE8" i="2"/>
  <c r="U126" i="1"/>
  <c r="S125" i="1"/>
  <c r="U124" i="1"/>
  <c r="V4" i="2"/>
  <c r="V5" i="2"/>
  <c r="V6" i="2"/>
  <c r="V8" i="2"/>
  <c r="V65" i="2" s="1"/>
  <c r="V9" i="2"/>
  <c r="V63" i="2" s="1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64" i="2" s="1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3" i="2"/>
  <c r="U128" i="1"/>
  <c r="U127" i="1"/>
  <c r="S27" i="1" l="1"/>
  <c r="U27" i="1"/>
  <c r="U2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6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5" i="1"/>
  <c r="U3" i="1"/>
  <c r="S128" i="1" l="1"/>
  <c r="S127" i="1"/>
  <c r="T53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6" i="2"/>
  <c r="T5" i="2"/>
  <c r="T4" i="2"/>
  <c r="T3" i="2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T64" i="2" l="1"/>
  <c r="T65" i="2"/>
  <c r="T63" i="2"/>
  <c r="T52" i="2"/>
  <c r="R52" i="2"/>
  <c r="R53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6" i="2"/>
  <c r="R5" i="2"/>
  <c r="R4" i="2"/>
  <c r="R3" i="2"/>
  <c r="R54" i="2" l="1"/>
  <c r="Q116" i="1"/>
  <c r="Q123" i="1" l="1"/>
  <c r="Q124" i="1" l="1"/>
  <c r="Q122" i="1"/>
  <c r="Q121" i="1"/>
  <c r="Q120" i="1"/>
  <c r="Q119" i="1"/>
  <c r="Q118" i="1"/>
  <c r="Q117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3" i="1" l="1"/>
  <c r="P53" i="2" l="1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6" i="2"/>
  <c r="P5" i="2"/>
  <c r="P4" i="2"/>
  <c r="P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6" i="2"/>
  <c r="N5" i="2"/>
  <c r="N4" i="2"/>
  <c r="N3" i="2"/>
  <c r="L28" i="2"/>
  <c r="O128" i="1"/>
  <c r="O127" i="1"/>
  <c r="O124" i="1"/>
  <c r="O122" i="1"/>
  <c r="O121" i="1"/>
  <c r="O120" i="1"/>
  <c r="O119" i="1"/>
  <c r="O118" i="1"/>
  <c r="O117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128" i="1"/>
  <c r="M127" i="1"/>
  <c r="K127" i="1" s="1"/>
  <c r="I127" i="1" s="1"/>
  <c r="M124" i="1"/>
  <c r="M122" i="1"/>
  <c r="M121" i="1"/>
  <c r="M120" i="1"/>
  <c r="M119" i="1"/>
  <c r="M118" i="1"/>
  <c r="M117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P54" i="2" l="1"/>
  <c r="N54" i="2" s="1"/>
  <c r="L54" i="2" s="1"/>
  <c r="K116" i="1"/>
  <c r="I116" i="1" s="1"/>
  <c r="L16" i="2"/>
  <c r="M22" i="1"/>
  <c r="M21" i="1"/>
  <c r="K21" i="1" s="1"/>
  <c r="I21" i="1" s="1"/>
  <c r="M20" i="1"/>
  <c r="K20" i="1" s="1"/>
  <c r="I20" i="1" s="1"/>
  <c r="M19" i="1"/>
  <c r="K19" i="1" s="1"/>
  <c r="I19" i="1" s="1"/>
  <c r="M18" i="1"/>
  <c r="K18" i="1" s="1"/>
  <c r="I18" i="1" s="1"/>
  <c r="M17" i="1"/>
  <c r="M16" i="1"/>
  <c r="M15" i="1"/>
  <c r="K15" i="1" s="1"/>
  <c r="I15" i="1" s="1"/>
  <c r="M14" i="1"/>
  <c r="K14" i="1" s="1"/>
  <c r="I14" i="1" s="1"/>
  <c r="M13" i="1"/>
  <c r="K13" i="1" s="1"/>
  <c r="I13" i="1" s="1"/>
  <c r="M12" i="1"/>
  <c r="K12" i="1" s="1"/>
  <c r="I12" i="1" s="1"/>
  <c r="M11" i="1"/>
  <c r="K11" i="1" s="1"/>
  <c r="I11" i="1" s="1"/>
  <c r="M10" i="1"/>
  <c r="K10" i="1" s="1"/>
  <c r="I10" i="1" s="1"/>
  <c r="M9" i="1"/>
  <c r="M8" i="1"/>
  <c r="M7" i="1"/>
  <c r="M6" i="1"/>
  <c r="K6" i="1" s="1"/>
  <c r="I6" i="1" s="1"/>
  <c r="M5" i="1"/>
  <c r="K5" i="1" s="1"/>
  <c r="I5" i="1" s="1"/>
  <c r="M4" i="1"/>
  <c r="K4" i="1" s="1"/>
  <c r="I4" i="1" s="1"/>
  <c r="M3" i="1"/>
  <c r="K3" i="1" s="1"/>
  <c r="N58" i="2"/>
  <c r="J58" i="2"/>
  <c r="H58" i="2"/>
  <c r="N57" i="2"/>
  <c r="J57" i="2"/>
  <c r="H57" i="2"/>
  <c r="N56" i="2"/>
  <c r="L56" i="2" s="1"/>
  <c r="J56" i="2"/>
  <c r="H56" i="2"/>
  <c r="N55" i="2"/>
  <c r="L55" i="2" s="1"/>
  <c r="J55" i="2"/>
  <c r="H55" i="2"/>
  <c r="J54" i="2"/>
  <c r="H54" i="2"/>
  <c r="N53" i="2"/>
  <c r="L53" i="2" s="1"/>
  <c r="J53" i="2"/>
  <c r="H53" i="2"/>
  <c r="L52" i="2"/>
  <c r="J52" i="2"/>
  <c r="H52" i="2"/>
  <c r="L51" i="2"/>
  <c r="J51" i="2"/>
  <c r="H51" i="2"/>
  <c r="L50" i="2"/>
  <c r="J50" i="2"/>
  <c r="H50" i="2"/>
  <c r="L49" i="2"/>
  <c r="J49" i="2"/>
  <c r="H49" i="2"/>
  <c r="L48" i="2"/>
  <c r="J48" i="2"/>
  <c r="H48" i="2"/>
  <c r="L47" i="2"/>
  <c r="J47" i="2"/>
  <c r="H47" i="2"/>
  <c r="L46" i="2"/>
  <c r="J46" i="2"/>
  <c r="H46" i="2"/>
  <c r="L45" i="2"/>
  <c r="J45" i="2"/>
  <c r="H45" i="2"/>
  <c r="L44" i="2"/>
  <c r="J44" i="2"/>
  <c r="H44" i="2"/>
  <c r="L43" i="2"/>
  <c r="J43" i="2"/>
  <c r="H43" i="2"/>
  <c r="L42" i="2"/>
  <c r="J42" i="2"/>
  <c r="H42" i="2"/>
  <c r="L41" i="2"/>
  <c r="J41" i="2"/>
  <c r="H41" i="2"/>
  <c r="L40" i="2"/>
  <c r="J40" i="2"/>
  <c r="H40" i="2"/>
  <c r="L39" i="2"/>
  <c r="J39" i="2"/>
  <c r="H39" i="2"/>
  <c r="L38" i="2"/>
  <c r="J38" i="2"/>
  <c r="H38" i="2"/>
  <c r="L37" i="2"/>
  <c r="J37" i="2"/>
  <c r="H37" i="2"/>
  <c r="L36" i="2"/>
  <c r="J36" i="2"/>
  <c r="H36" i="2"/>
  <c r="L35" i="2"/>
  <c r="J35" i="2"/>
  <c r="H35" i="2"/>
  <c r="L34" i="2"/>
  <c r="J34" i="2"/>
  <c r="L33" i="2"/>
  <c r="J33" i="2"/>
  <c r="H33" i="2"/>
  <c r="L32" i="2"/>
  <c r="J32" i="2"/>
  <c r="H32" i="2"/>
  <c r="L31" i="2"/>
  <c r="J31" i="2"/>
  <c r="H31" i="2"/>
  <c r="L30" i="2"/>
  <c r="L22" i="2" s="1"/>
  <c r="J30" i="2"/>
  <c r="H30" i="2"/>
  <c r="L29" i="2"/>
  <c r="J29" i="2"/>
  <c r="H29" i="2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J22" i="2"/>
  <c r="H22" i="2"/>
  <c r="L21" i="2"/>
  <c r="J21" i="2"/>
  <c r="H21" i="2"/>
  <c r="L20" i="2"/>
  <c r="J20" i="2"/>
  <c r="H20" i="2"/>
  <c r="L19" i="2"/>
  <c r="J19" i="2"/>
  <c r="H19" i="2"/>
  <c r="L18" i="2"/>
  <c r="J18" i="2"/>
  <c r="H18" i="2"/>
  <c r="L17" i="2"/>
  <c r="J17" i="2"/>
  <c r="H17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8" i="2"/>
  <c r="J8" i="2"/>
  <c r="H8" i="2"/>
  <c r="L6" i="2"/>
  <c r="J6" i="2"/>
  <c r="H6" i="2"/>
  <c r="L5" i="2"/>
  <c r="J5" i="2"/>
  <c r="H5" i="2"/>
  <c r="L4" i="2"/>
  <c r="J4" i="2"/>
  <c r="H4" i="2"/>
  <c r="L3" i="2"/>
  <c r="J3" i="2"/>
  <c r="H3" i="2"/>
  <c r="K128" i="1"/>
  <c r="I128" i="1" s="1"/>
  <c r="K124" i="1"/>
  <c r="I124" i="1" s="1"/>
  <c r="K122" i="1"/>
  <c r="I122" i="1" s="1"/>
  <c r="K121" i="1"/>
  <c r="I121" i="1" s="1"/>
  <c r="K120" i="1"/>
  <c r="I120" i="1" s="1"/>
  <c r="K119" i="1"/>
  <c r="I119" i="1" s="1"/>
  <c r="K118" i="1"/>
  <c r="I118" i="1" s="1"/>
  <c r="K117" i="1"/>
  <c r="I117" i="1" s="1"/>
  <c r="K115" i="1"/>
  <c r="I115" i="1" s="1"/>
  <c r="K114" i="1"/>
  <c r="I114" i="1" s="1"/>
  <c r="K113" i="1"/>
  <c r="I113" i="1" s="1"/>
  <c r="K112" i="1"/>
  <c r="I112" i="1" s="1"/>
  <c r="K111" i="1"/>
  <c r="I111" i="1" s="1"/>
  <c r="K110" i="1"/>
  <c r="I110" i="1" s="1"/>
  <c r="K109" i="1"/>
  <c r="I109" i="1" s="1"/>
  <c r="K108" i="1"/>
  <c r="I108" i="1" s="1"/>
  <c r="K107" i="1"/>
  <c r="I107" i="1" s="1"/>
  <c r="K106" i="1"/>
  <c r="I106" i="1" s="1"/>
  <c r="K105" i="1"/>
  <c r="I105" i="1" s="1"/>
  <c r="K104" i="1"/>
  <c r="I104" i="1" s="1"/>
  <c r="K103" i="1"/>
  <c r="I103" i="1" s="1"/>
  <c r="K102" i="1"/>
  <c r="I102" i="1" s="1"/>
  <c r="K101" i="1"/>
  <c r="I101" i="1" s="1"/>
  <c r="K100" i="1"/>
  <c r="I100" i="1" s="1"/>
  <c r="K99" i="1"/>
  <c r="I99" i="1" s="1"/>
  <c r="K98" i="1"/>
  <c r="I98" i="1" s="1"/>
  <c r="K97" i="1"/>
  <c r="I97" i="1" s="1"/>
  <c r="K96" i="1"/>
  <c r="I96" i="1" s="1"/>
  <c r="K95" i="1"/>
  <c r="I95" i="1" s="1"/>
  <c r="K94" i="1"/>
  <c r="I94" i="1" s="1"/>
  <c r="K93" i="1"/>
  <c r="I93" i="1" s="1"/>
  <c r="K92" i="1"/>
  <c r="I92" i="1" s="1"/>
  <c r="K91" i="1"/>
  <c r="I91" i="1" s="1"/>
  <c r="K90" i="1"/>
  <c r="I90" i="1" s="1"/>
  <c r="K89" i="1"/>
  <c r="I89" i="1" s="1"/>
  <c r="K88" i="1"/>
  <c r="I88" i="1" s="1"/>
  <c r="K87" i="1"/>
  <c r="I87" i="1" s="1"/>
  <c r="K86" i="1"/>
  <c r="I86" i="1" s="1"/>
  <c r="K85" i="1"/>
  <c r="I85" i="1" s="1"/>
  <c r="K84" i="1"/>
  <c r="I84" i="1" s="1"/>
  <c r="K83" i="1"/>
  <c r="I83" i="1" s="1"/>
  <c r="K82" i="1"/>
  <c r="I82" i="1" s="1"/>
  <c r="K81" i="1"/>
  <c r="I81" i="1" s="1"/>
  <c r="K80" i="1"/>
  <c r="I80" i="1" s="1"/>
  <c r="K79" i="1"/>
  <c r="I79" i="1" s="1"/>
  <c r="K78" i="1"/>
  <c r="I78" i="1" s="1"/>
  <c r="K77" i="1"/>
  <c r="I77" i="1" s="1"/>
  <c r="K76" i="1"/>
  <c r="I76" i="1" s="1"/>
  <c r="K75" i="1"/>
  <c r="I75" i="1" s="1"/>
  <c r="K74" i="1"/>
  <c r="I74" i="1" s="1"/>
  <c r="K73" i="1"/>
  <c r="I73" i="1" s="1"/>
  <c r="K72" i="1"/>
  <c r="I72" i="1" s="1"/>
  <c r="K71" i="1"/>
  <c r="I71" i="1" s="1"/>
  <c r="K70" i="1"/>
  <c r="I70" i="1" s="1"/>
  <c r="K69" i="1"/>
  <c r="I69" i="1" s="1"/>
  <c r="K68" i="1"/>
  <c r="I68" i="1" s="1"/>
  <c r="K67" i="1"/>
  <c r="I67" i="1" s="1"/>
  <c r="K66" i="1"/>
  <c r="I66" i="1" s="1"/>
  <c r="K65" i="1"/>
  <c r="I65" i="1" s="1"/>
  <c r="K64" i="1"/>
  <c r="I64" i="1" s="1"/>
  <c r="K63" i="1"/>
  <c r="I63" i="1" s="1"/>
  <c r="K62" i="1"/>
  <c r="I62" i="1" s="1"/>
  <c r="K61" i="1"/>
  <c r="I61" i="1" s="1"/>
  <c r="K60" i="1"/>
  <c r="I60" i="1" s="1"/>
  <c r="K59" i="1"/>
  <c r="I59" i="1" s="1"/>
  <c r="K58" i="1"/>
  <c r="I58" i="1" s="1"/>
  <c r="K57" i="1"/>
  <c r="I57" i="1" s="1"/>
  <c r="K56" i="1"/>
  <c r="I56" i="1" s="1"/>
  <c r="K55" i="1"/>
  <c r="I55" i="1" s="1"/>
  <c r="K54" i="1"/>
  <c r="I54" i="1" s="1"/>
  <c r="K53" i="1"/>
  <c r="I53" i="1" s="1"/>
  <c r="K52" i="1"/>
  <c r="I52" i="1" s="1"/>
  <c r="K51" i="1"/>
  <c r="I51" i="1" s="1"/>
  <c r="K50" i="1"/>
  <c r="I50" i="1" s="1"/>
  <c r="K49" i="1"/>
  <c r="I49" i="1" s="1"/>
  <c r="K48" i="1"/>
  <c r="I48" i="1" s="1"/>
  <c r="K47" i="1"/>
  <c r="I47" i="1" s="1"/>
  <c r="K46" i="1"/>
  <c r="I46" i="1" s="1"/>
  <c r="K45" i="1"/>
  <c r="I45" i="1" s="1"/>
  <c r="K44" i="1"/>
  <c r="I44" i="1" s="1"/>
  <c r="K43" i="1"/>
  <c r="I43" i="1" s="1"/>
  <c r="K42" i="1"/>
  <c r="I42" i="1" s="1"/>
  <c r="K41" i="1"/>
  <c r="I41" i="1" s="1"/>
  <c r="K40" i="1"/>
  <c r="I40" i="1" s="1"/>
  <c r="K39" i="1"/>
  <c r="I39" i="1" s="1"/>
  <c r="K38" i="1"/>
  <c r="I38" i="1" s="1"/>
  <c r="K37" i="1"/>
  <c r="I37" i="1" s="1"/>
  <c r="K36" i="1"/>
  <c r="I36" i="1" s="1"/>
  <c r="K35" i="1"/>
  <c r="I35" i="1" s="1"/>
  <c r="K34" i="1"/>
  <c r="I34" i="1" s="1"/>
  <c r="K33" i="1"/>
  <c r="I33" i="1" s="1"/>
  <c r="K32" i="1"/>
  <c r="I32" i="1" s="1"/>
  <c r="K31" i="1"/>
  <c r="I31" i="1" s="1"/>
  <c r="K30" i="1"/>
  <c r="I30" i="1" s="1"/>
  <c r="K29" i="1"/>
  <c r="I29" i="1" s="1"/>
  <c r="K28" i="1"/>
  <c r="I28" i="1" s="1"/>
  <c r="K27" i="1"/>
  <c r="I27" i="1" s="1"/>
  <c r="K26" i="1"/>
  <c r="I26" i="1" s="1"/>
  <c r="K25" i="1"/>
  <c r="I25" i="1" s="1"/>
  <c r="K24" i="1"/>
  <c r="I24" i="1" s="1"/>
  <c r="K23" i="1"/>
  <c r="I23" i="1" s="1"/>
  <c r="K22" i="1"/>
  <c r="I22" i="1" s="1"/>
  <c r="K17" i="1"/>
  <c r="I17" i="1" s="1"/>
  <c r="K16" i="1"/>
  <c r="I16" i="1" s="1"/>
  <c r="K9" i="1"/>
  <c r="I9" i="1" s="1"/>
  <c r="K8" i="1"/>
  <c r="I8" i="1" s="1"/>
  <c r="K7" i="1"/>
  <c r="I7" i="1" s="1"/>
  <c r="I3" i="1" l="1"/>
  <c r="T54" i="2"/>
  <c r="M129" i="1" l="1"/>
  <c r="AB37" i="2" l="1"/>
</calcChain>
</file>

<file path=xl/comments1.xml><?xml version="1.0" encoding="utf-8"?>
<comments xmlns="http://schemas.openxmlformats.org/spreadsheetml/2006/main">
  <authors>
    <author>Пользователь</author>
  </authors>
  <commentList>
    <comment ref="AA27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26.02.2025 установлен счетчик №11293189
начальные показания о
Пломба № 01221967
магнитная пломба №
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26.02.2025 установлен счетчик №11293189
начальные показания о
Пломба № 01221967
магнитная пломба №
</t>
        </r>
      </text>
    </comment>
    <comment ref="U36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показания на 29.11.2024
</t>
        </r>
      </text>
    </comment>
    <comment ref="AC37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Замена счетчика</t>
        </r>
      </text>
    </comment>
  </commentList>
</comments>
</file>

<file path=xl/comments2.xml><?xml version="1.0" encoding="utf-8"?>
<comments xmlns="http://schemas.openxmlformats.org/spreadsheetml/2006/main">
  <authors>
    <author>tc={0096001E-00C7-460E-A523-002700BD0013}</author>
    <author>tc={00C0000F-00AA-473B-AB0F-0041002B005B}</author>
  </authors>
  <commentList>
    <comment ref="B37" authorId="0">
      <text>
        <r>
          <rPr>
            <b/>
            <sz val="9"/>
            <rFont val="Tahoma"/>
            <family val="2"/>
            <charset val="204"/>
          </rPr>
          <t>tc={002800FC-003A-4D84-8176-00BC004D0043}:</t>
        </r>
        <r>
          <rPr>
            <sz val="9"/>
            <rFont val="Tahoma"/>
            <family val="2"/>
            <charset val="204"/>
          </rPr>
          <t xml:space="preserve">
tc={00390004-0059-41E6-8EB2-0031007D00F6}:
tc={007B000D-009C-4AF4-B60D-001900A00084}:
tc={003300DE-0015-4AC7-B28B-00DE0028009C}:
tc={00E90063-0010-4D19-9325-0078004F0044}:
tc={00E30076-0051-40F1-80ED-00BB004900F8}:
tc={009500AF-0025-4F03-8715-0093008F00F9}:
tc={004B00A3-00E8-46D1-95AB-007600C900D6}:
Автор:
рядом с ЛЛД
</t>
        </r>
      </text>
    </comment>
    <comment ref="B43" authorId="1">
      <text>
        <r>
          <rPr>
            <b/>
            <sz val="9"/>
            <rFont val="Tahoma"/>
            <family val="2"/>
            <charset val="204"/>
          </rPr>
          <t>tc={00FF0089-00BC-4E41-8D2B-00E0006F0050}:</t>
        </r>
        <r>
          <rPr>
            <sz val="9"/>
            <rFont val="Tahoma"/>
            <family val="2"/>
            <charset val="204"/>
          </rPr>
          <t xml:space="preserve">
tc={00AB00E7-0033-496C-BAE0-006B00290008}:
tc={00BD00F9-00A7-403F-BF1E-003A00F2009B}:
tc={00A1006C-0015-44F7-B605-002F00560082}:
tc={00E30079-00EB-422D-BE14-00E0005F00D0}:
tc={006A008C-00AF-4764-ADFD-004C00F800D0}:
tc={00E6001A-0035-4A70-B20A-008F00220052}:
tc={001200F9-009C-47A9-A0F5-0083008A0044}:
Автор:
бывший спортзал
</t>
        </r>
      </text>
    </comment>
  </commentList>
</comments>
</file>

<file path=xl/sharedStrings.xml><?xml version="1.0" encoding="utf-8"?>
<sst xmlns="http://schemas.openxmlformats.org/spreadsheetml/2006/main" count="1050" uniqueCount="668">
  <si>
    <t>Расположение</t>
  </si>
  <si>
    <t>Наименование арендатора</t>
  </si>
  <si>
    <t>июнь</t>
  </si>
  <si>
    <t>июль</t>
  </si>
  <si>
    <t>Рынок</t>
  </si>
  <si>
    <t>15 шр</t>
  </si>
  <si>
    <t xml:space="preserve">Командирчик (Главпиво) (новый счетчик) </t>
  </si>
  <si>
    <t>1 полов</t>
  </si>
  <si>
    <t>2 полов</t>
  </si>
  <si>
    <t>тандыр</t>
  </si>
  <si>
    <t>склад</t>
  </si>
  <si>
    <t>кафе Сурдон у мойки</t>
  </si>
  <si>
    <t>Кухня (присторйка)</t>
  </si>
  <si>
    <t>Робот 15 шр</t>
  </si>
  <si>
    <t>Автогараж 15 шр</t>
  </si>
  <si>
    <t xml:space="preserve">ШинСервис ПитСтоп </t>
  </si>
  <si>
    <t>У автомойки</t>
  </si>
  <si>
    <t>Боксы новые в центре АБК</t>
  </si>
  <si>
    <t>мойка</t>
  </si>
  <si>
    <t>Парихмахерская</t>
  </si>
  <si>
    <t>Пузанова</t>
  </si>
  <si>
    <t>арка</t>
  </si>
  <si>
    <t>реклама ЛЛД - Сервис (арка)</t>
  </si>
  <si>
    <t xml:space="preserve">Счетчик у теплоцентра </t>
  </si>
  <si>
    <t>Магазин</t>
  </si>
  <si>
    <t>Кафе Денов</t>
  </si>
  <si>
    <t>ИП Королева (новый счетчик)</t>
  </si>
  <si>
    <t>Ремонт велосипедов</t>
  </si>
  <si>
    <t>1 этаж</t>
  </si>
  <si>
    <t>охрана "Нева СПб"  (будка на улице)</t>
  </si>
  <si>
    <t>Никулин   1 эт.  (автомагазин)</t>
  </si>
  <si>
    <t xml:space="preserve">1 эт.  "Санторин" (ставки на спорт)   </t>
  </si>
  <si>
    <t>2 этаж (щит 1)</t>
  </si>
  <si>
    <t>п. 4  (210 г) Управл. Компания (с.нужды)</t>
  </si>
  <si>
    <t>2 этаж (щит 2)</t>
  </si>
  <si>
    <t>п. 209 "Трестин"</t>
  </si>
  <si>
    <t>п. 213  "Марчук"</t>
  </si>
  <si>
    <t>п. 214 "Ротар"</t>
  </si>
  <si>
    <t>2 этаж (щит 3)</t>
  </si>
  <si>
    <t>п. 216 "Альдога"</t>
  </si>
  <si>
    <t>п. 203 ООО"Гидробилд"</t>
  </si>
  <si>
    <t>п. 204 "ПЦН"</t>
  </si>
  <si>
    <t>п. 205 "Тепло"</t>
  </si>
  <si>
    <t>3 этаж (щит 1)</t>
  </si>
  <si>
    <t>п. 305 (сервер)  "Смарт Телеком"</t>
  </si>
  <si>
    <t>п. 302     Федорченко</t>
  </si>
  <si>
    <t>п. 304 Гусак Анна Яковлевна</t>
  </si>
  <si>
    <t>п. 305  "ПУМ"</t>
  </si>
  <si>
    <t>3 этаж (щит 2)</t>
  </si>
  <si>
    <t>п. 307 (Золотарев Андрей)</t>
  </si>
  <si>
    <t xml:space="preserve"> "Эскон" (кондиционер)</t>
  </si>
  <si>
    <t>4 этаж (щит 1)</t>
  </si>
  <si>
    <t>п. 402 Червякова Н. В.</t>
  </si>
  <si>
    <t>п. 409  (управляющая компания)</t>
  </si>
  <si>
    <t>п. 404 панина</t>
  </si>
  <si>
    <t xml:space="preserve">п. 130 свободно </t>
  </si>
  <si>
    <t>п. 130 ИП Намятов</t>
  </si>
  <si>
    <t>4 этаж (щит 2)</t>
  </si>
  <si>
    <t>4 этаж (щит 3)</t>
  </si>
  <si>
    <t>Теле -2</t>
  </si>
  <si>
    <t>Лит. Б Автохелп</t>
  </si>
  <si>
    <t>Лунева ИП (Бутенко)</t>
  </si>
  <si>
    <t xml:space="preserve">Лит. Б </t>
  </si>
  <si>
    <t>ЛЛД-Сервис (380 в.)</t>
  </si>
  <si>
    <t>ЛЛД-Сервис счетчик в автохелп</t>
  </si>
  <si>
    <t xml:space="preserve"> ИП Королева (шаражмонтаж)</t>
  </si>
  <si>
    <t>лит. Б  1-ый бокс "Эскон"</t>
  </si>
  <si>
    <t>лит. Б  2-ый бокс "Эскон"</t>
  </si>
  <si>
    <t>ФЛАГМАН</t>
  </si>
  <si>
    <t>лит. Б  3-ий бокс</t>
  </si>
  <si>
    <t>Дальний счетчик</t>
  </si>
  <si>
    <t>лит. Б  утро</t>
  </si>
  <si>
    <t>лит. Б  вечер</t>
  </si>
  <si>
    <t>Лит. Б  напротив Лит. В</t>
  </si>
  <si>
    <t>Лит. Б БлекБэт</t>
  </si>
  <si>
    <t>Автобокс в углу Лит. Б</t>
  </si>
  <si>
    <t>Скловский</t>
  </si>
  <si>
    <t>Лит. Б Японские авто</t>
  </si>
  <si>
    <t xml:space="preserve">АлДизайн </t>
  </si>
  <si>
    <t>Лит. Б</t>
  </si>
  <si>
    <t>ИП Юрков Ю.Н.</t>
  </si>
  <si>
    <t xml:space="preserve">"Стройбыт" лит. "Б" </t>
  </si>
  <si>
    <t>Бронза</t>
  </si>
  <si>
    <t>Лит.В</t>
  </si>
  <si>
    <t>Лит "В"</t>
  </si>
  <si>
    <t>ИП Явкин</t>
  </si>
  <si>
    <t>Смирнов Иван (ТЦ) с 15.05.24</t>
  </si>
  <si>
    <t xml:space="preserve">ИП Галацевич В.А. </t>
  </si>
  <si>
    <t>Стекла лит."В"</t>
  </si>
  <si>
    <t>АВТОТРАСГРУПП (стекла)</t>
  </si>
  <si>
    <t>Парники - офис</t>
  </si>
  <si>
    <t>Зеленый ангар</t>
  </si>
  <si>
    <t>Новый бокс</t>
  </si>
  <si>
    <t>Кулагин Андрей</t>
  </si>
  <si>
    <t>Около зеленого ангара</t>
  </si>
  <si>
    <t>зу (такси)</t>
  </si>
  <si>
    <t>ООО Лидер</t>
  </si>
  <si>
    <t>Контейнеры</t>
  </si>
  <si>
    <t>Литера "В"</t>
  </si>
  <si>
    <t>Активная  энергия</t>
  </si>
  <si>
    <t>Точка учета №2</t>
  </si>
  <si>
    <t>Водомер</t>
  </si>
  <si>
    <t>вода Дудина</t>
  </si>
  <si>
    <t>№ п/п</t>
  </si>
  <si>
    <t>Помещение</t>
  </si>
  <si>
    <t>счетчик №</t>
  </si>
  <si>
    <t>31.0124</t>
  </si>
  <si>
    <t>февраль</t>
  </si>
  <si>
    <t>август</t>
  </si>
  <si>
    <t>Ввод №1 (открыт)</t>
  </si>
  <si>
    <t>Пожарный №1</t>
  </si>
  <si>
    <t>Ввод №2 (закрыт)</t>
  </si>
  <si>
    <t>Пожарный №2</t>
  </si>
  <si>
    <t>Туалеты лит. А</t>
  </si>
  <si>
    <t>СА</t>
  </si>
  <si>
    <t>118490/1</t>
  </si>
  <si>
    <t>Автотрансгрупп</t>
  </si>
  <si>
    <t>(автостекла)</t>
  </si>
  <si>
    <t>(новый счетчик)</t>
  </si>
  <si>
    <t>МБС</t>
  </si>
  <si>
    <t>(автобусы)</t>
  </si>
  <si>
    <t>Мосоян</t>
  </si>
  <si>
    <t>БлэкБэт</t>
  </si>
  <si>
    <t>АнтиСервис</t>
  </si>
  <si>
    <t>Стройбыт (с права от антисерв)</t>
  </si>
  <si>
    <t>Никулин</t>
  </si>
  <si>
    <t>автомагаз</t>
  </si>
  <si>
    <t>ИП Королева (кафе)</t>
  </si>
  <si>
    <t>Денов</t>
  </si>
  <si>
    <t>ИП Королева (автосервис)</t>
  </si>
  <si>
    <t>(шараш монт)</t>
  </si>
  <si>
    <t>ИП Королева (бокс)</t>
  </si>
  <si>
    <t>Бабаев свободно</t>
  </si>
  <si>
    <t>Теплов.узел.</t>
  </si>
  <si>
    <t>Эскон</t>
  </si>
  <si>
    <t>ИП Пузанова (Гафаров)</t>
  </si>
  <si>
    <t>бургеры</t>
  </si>
  <si>
    <t>Кафе у мойки</t>
  </si>
  <si>
    <t>Цветы</t>
  </si>
  <si>
    <t>у ПСК</t>
  </si>
  <si>
    <t>Вост.кафе</t>
  </si>
  <si>
    <t>Еврокебаб</t>
  </si>
  <si>
    <t>(Цитадель ПСК) ИП Чукчин</t>
  </si>
  <si>
    <t>Мойка</t>
  </si>
  <si>
    <t>Автохелп</t>
  </si>
  <si>
    <t>ИП Кречитова</t>
  </si>
  <si>
    <t>15 ШР</t>
  </si>
  <si>
    <t xml:space="preserve">ЛЛД-Сервис </t>
  </si>
  <si>
    <t>Казазов (спортзал)</t>
  </si>
  <si>
    <t>Авто ЗН</t>
  </si>
  <si>
    <t>Санторин</t>
  </si>
  <si>
    <t>Ставки на спорт</t>
  </si>
  <si>
    <t>Велосипеды (Яковлев)</t>
  </si>
  <si>
    <t>Собственые нужды</t>
  </si>
  <si>
    <t>Юрков</t>
  </si>
  <si>
    <t>Склад лит.Б</t>
  </si>
  <si>
    <t>Скловский ( лит. Б)</t>
  </si>
  <si>
    <t>Итого:</t>
  </si>
  <si>
    <t>Суммарный расход арендаторов</t>
  </si>
  <si>
    <t>Общий счетчик</t>
  </si>
  <si>
    <t>Потребление на хоз.нужды</t>
  </si>
  <si>
    <t>% расхода арендаторов</t>
  </si>
  <si>
    <t>91 359</t>
  </si>
  <si>
    <t xml:space="preserve">Темуров </t>
  </si>
  <si>
    <t>сентябрь</t>
  </si>
  <si>
    <t>ИП Смирнов</t>
  </si>
  <si>
    <t>Остапенко</t>
  </si>
  <si>
    <t>Умаров</t>
  </si>
  <si>
    <t>Алиев Мамедов Роял  (магазин)</t>
  </si>
  <si>
    <t>п. 206 Иванова</t>
  </si>
  <si>
    <t>Логинов</t>
  </si>
  <si>
    <t xml:space="preserve">октябрь </t>
  </si>
  <si>
    <t>Жураев</t>
  </si>
  <si>
    <t>контроль</t>
  </si>
  <si>
    <t>п. 401Б Петроспецпроект</t>
  </si>
  <si>
    <t>октябрь</t>
  </si>
  <si>
    <t>ноябрь</t>
  </si>
  <si>
    <t>Пломба №</t>
  </si>
  <si>
    <t>Магнитная пломба</t>
  </si>
  <si>
    <t>демонтирован</t>
  </si>
  <si>
    <t>нет крышки</t>
  </si>
  <si>
    <t>свинцовая пломба</t>
  </si>
  <si>
    <t>Антисервис</t>
  </si>
  <si>
    <t>0120904</t>
  </si>
  <si>
    <t>0120919</t>
  </si>
  <si>
    <t>Новый бокс замены масла</t>
  </si>
  <si>
    <t>Непрозванная</t>
  </si>
  <si>
    <t>С156736810</t>
  </si>
  <si>
    <t>б/н</t>
  </si>
  <si>
    <t>Декабрь</t>
  </si>
  <si>
    <t>декабрь</t>
  </si>
  <si>
    <t>Котел 24 кВт лит. В</t>
  </si>
  <si>
    <t>Котел 35 кВт лит. В</t>
  </si>
  <si>
    <t>баланс по вводным счетчикам</t>
  </si>
  <si>
    <t>ввод 1 + ввод 2</t>
  </si>
  <si>
    <t>отмотан</t>
  </si>
  <si>
    <t>контрольный на вводе</t>
  </si>
  <si>
    <t xml:space="preserve">Контрольный </t>
  </si>
  <si>
    <t>субаабоненты</t>
  </si>
  <si>
    <t>Туалеты лит А</t>
  </si>
  <si>
    <t>не снимали</t>
  </si>
  <si>
    <t>Январь</t>
  </si>
  <si>
    <t xml:space="preserve">Гроховский автостоянка охрана </t>
  </si>
  <si>
    <t xml:space="preserve">Гроховский Бытовка </t>
  </si>
  <si>
    <t>Темуров Хожиев Тахир (кафе у ПСК)</t>
  </si>
  <si>
    <t xml:space="preserve">Темуров Чайхана </t>
  </si>
  <si>
    <t>Темуров Хожиев Тахир (саморканд)</t>
  </si>
  <si>
    <t>Мамедов Алиев (сурдон кафе)у мойки</t>
  </si>
  <si>
    <t xml:space="preserve">Остапенко  (н.Мойка) </t>
  </si>
  <si>
    <t xml:space="preserve">п. 1 (210 а)Энергосервис </t>
  </si>
  <si>
    <t>п. 2 (210 б) ЭнергоСервис</t>
  </si>
  <si>
    <t>п. 208 свободно</t>
  </si>
  <si>
    <t>п. 215 Свободно  Бизнес Процесс</t>
  </si>
  <si>
    <t xml:space="preserve">п. 207 Кошевая </t>
  </si>
  <si>
    <t>п. 303А Бабий</t>
  </si>
  <si>
    <t>ЛИДЕР п. 306 "Эскон"</t>
  </si>
  <si>
    <t>ЛИДЕР  "Эскон" сервер</t>
  </si>
  <si>
    <t>ЛИДЕР  п. 308 "Эскон"</t>
  </si>
  <si>
    <t>Коридор п. 309 "Эскон"</t>
  </si>
  <si>
    <t xml:space="preserve">п. 410 свободно </t>
  </si>
  <si>
    <t xml:space="preserve"> свободно п. 403 уложенко</t>
  </si>
  <si>
    <t xml:space="preserve">Лит. Б бокс Жураев </t>
  </si>
  <si>
    <t>Угурлуев  Явкин (новое помещение)</t>
  </si>
  <si>
    <t>Угурлуев Явкин</t>
  </si>
  <si>
    <t>Макин "Шиловский"  (парники)</t>
  </si>
  <si>
    <t>Темуров Хожиев  Тохир (пекарня)</t>
  </si>
  <si>
    <t>Темуров Хожиев  Тохир (хостел)</t>
  </si>
  <si>
    <t>свободно - ООО "Профкон"</t>
  </si>
  <si>
    <r>
      <t xml:space="preserve">(Цитадель ПСК)  УМАРОВ </t>
    </r>
    <r>
      <rPr>
        <b/>
        <sz val="14"/>
        <rFont val="Calibri"/>
        <family val="2"/>
        <charset val="204"/>
        <scheme val="minor"/>
      </rPr>
      <t>ИП Чукчин</t>
    </r>
  </si>
  <si>
    <r>
      <t xml:space="preserve">Новый павильон УМАРОВ  </t>
    </r>
    <r>
      <rPr>
        <b/>
        <sz val="14"/>
        <rFont val="Calibri"/>
        <family val="2"/>
        <charset val="204"/>
        <scheme val="minor"/>
      </rPr>
      <t>ИП Чукчин</t>
    </r>
  </si>
  <si>
    <r>
      <t xml:space="preserve">Кречетова </t>
    </r>
    <r>
      <rPr>
        <sz val="14"/>
        <rFont val="Calibri"/>
        <family val="2"/>
        <charset val="204"/>
      </rPr>
      <t>(полировка) 15шр</t>
    </r>
  </si>
  <si>
    <r>
      <t xml:space="preserve">Комаровский </t>
    </r>
    <r>
      <rPr>
        <sz val="14"/>
        <rFont val="Calibri"/>
        <family val="2"/>
        <charset val="204"/>
      </rPr>
      <t>(Покрышкин)</t>
    </r>
  </si>
  <si>
    <r>
      <t xml:space="preserve">ИП Королева </t>
    </r>
    <r>
      <rPr>
        <sz val="14"/>
        <rFont val="Calibri"/>
        <family val="2"/>
        <charset val="204"/>
      </rPr>
      <t>(авторем New)</t>
    </r>
  </si>
  <si>
    <r>
      <t xml:space="preserve">свободно </t>
    </r>
    <r>
      <rPr>
        <b/>
        <sz val="14"/>
        <rFont val="Calibri"/>
        <family val="2"/>
        <charset val="204"/>
        <scheme val="minor"/>
      </rPr>
      <t>(собственные нужды)</t>
    </r>
  </si>
  <si>
    <r>
      <t xml:space="preserve">Лит.Б бокс </t>
    </r>
    <r>
      <rPr>
        <b/>
        <sz val="14"/>
        <rFont val="Calibri"/>
        <family val="2"/>
        <charset val="204"/>
        <scheme val="minor"/>
      </rPr>
      <t>МБС (автобусы)</t>
    </r>
  </si>
  <si>
    <r>
      <t xml:space="preserve">ИП "Мосоян" </t>
    </r>
    <r>
      <rPr>
        <sz val="14"/>
        <rFont val="Calibri"/>
        <family val="2"/>
        <charset val="204"/>
      </rPr>
      <t xml:space="preserve"> с 18.05.20</t>
    </r>
  </si>
  <si>
    <t>январь</t>
  </si>
  <si>
    <t>8ZR10070257247</t>
  </si>
  <si>
    <t>Загуменникова- цветы (павильон)</t>
  </si>
  <si>
    <t>п. 303   администрация</t>
  </si>
  <si>
    <t>Мамедов Алиева</t>
  </si>
  <si>
    <t>п. 201  ИП Шуманева О.Г.</t>
  </si>
  <si>
    <t>ИП Шарипов</t>
  </si>
  <si>
    <t>Элитная одежда</t>
  </si>
  <si>
    <t>Умаров Рахматов</t>
  </si>
  <si>
    <t>ИРБИС 1 эт. "БарсГидравлик"</t>
  </si>
  <si>
    <t xml:space="preserve">Гуцул п. 3 (210 в) </t>
  </si>
  <si>
    <t xml:space="preserve">Трестин п. 212 МобилТрансАвто </t>
  </si>
  <si>
    <t>Гуцул п. 202   Бизнес Процесс</t>
  </si>
  <si>
    <t xml:space="preserve">Мирошниченко п. 301   </t>
  </si>
  <si>
    <t>Металлстрой ГК ООО</t>
  </si>
  <si>
    <r>
      <rPr>
        <sz val="14"/>
        <color rgb="FFFF0000"/>
        <rFont val="Calibri"/>
        <family val="2"/>
        <charset val="204"/>
        <scheme val="minor"/>
      </rPr>
      <t>Копейкина Е. А.</t>
    </r>
    <r>
      <rPr>
        <sz val="14"/>
        <rFont val="Calibri"/>
        <family val="2"/>
        <charset val="204"/>
        <scheme val="minor"/>
      </rPr>
      <t xml:space="preserve"> п. 407 Гуцул</t>
    </r>
  </si>
  <si>
    <t>Алиев Герай Абчу Оглы ИП</t>
  </si>
  <si>
    <t>Февраль</t>
  </si>
  <si>
    <t xml:space="preserve">Загуменникова- цветы (павильон)  </t>
  </si>
  <si>
    <t xml:space="preserve">Шарипов </t>
  </si>
  <si>
    <t>УГУРЛУЕВ Автосервис</t>
  </si>
  <si>
    <t>УГУРЛУЕВ  Явкин</t>
  </si>
  <si>
    <t>Темуров Хожиев Тахир</t>
  </si>
  <si>
    <t>ИРБИС Барс Гидравлик</t>
  </si>
  <si>
    <t>март</t>
  </si>
  <si>
    <t>Точка учета №1</t>
  </si>
  <si>
    <t>Арендатор</t>
  </si>
  <si>
    <t>Контакты</t>
  </si>
  <si>
    <t xml:space="preserve">счёт_ КУ  февраль + аренда апрель _ </t>
  </si>
  <si>
    <r>
      <t>Добрый день!
Прошу оплатить счета за КУ февраль  в ближайшие 3 дня  !!! до 18-19.03.25 !!!</t>
    </r>
    <r>
      <rPr>
        <b/>
        <u/>
        <sz val="11"/>
        <color theme="1"/>
        <rFont val="Calibri"/>
        <family val="2"/>
        <charset val="204"/>
        <scheme val="minor"/>
      </rPr>
      <t xml:space="preserve">
Оплаты аренды - до 28 числа !!!
</t>
    </r>
    <r>
      <rPr>
        <sz val="11"/>
        <color theme="1"/>
        <rFont val="Calibri"/>
        <family val="2"/>
        <charset val="204"/>
        <scheme val="minor"/>
      </rPr>
      <t>Заранее спасибо!</t>
    </r>
    <r>
      <rPr>
        <b/>
        <u/>
        <sz val="11"/>
        <color theme="1"/>
        <rFont val="Calibri"/>
        <family val="2"/>
        <charset val="204"/>
        <scheme val="minor"/>
      </rPr>
      <t xml:space="preserve">
</t>
    </r>
  </si>
  <si>
    <t>рынок</t>
  </si>
  <si>
    <t xml:space="preserve"> 8-911-929-05-39 Ирина,  8-911-929-04-86 Олег, fantasy-sp@yandex.ru
cvet-fantasia@bk.ru   !!!!!   бух </t>
  </si>
  <si>
    <t>fantasy-sp@yandex.ru</t>
  </si>
  <si>
    <t>Лит А, офисы</t>
  </si>
  <si>
    <t>лит Б</t>
  </si>
  <si>
    <t>Эскон ООО</t>
  </si>
  <si>
    <t>8 911 927 05 30 Фарид</t>
  </si>
  <si>
    <t>farim@bk.ru         tnu@eskon-spb.ru</t>
  </si>
  <si>
    <t>Лит А, 1 этаж</t>
  </si>
  <si>
    <t xml:space="preserve">mgrinina@baltbet.ru    mnikitina@baltbet.ru    autoprilavok.spb@yandex.ru    Molinet@internet.ru        Amirullosharipov19@mail.ru     lala-qashimova@mail.ru     y.dushutin@irbishs.ru      info@irbishs.ru       </t>
  </si>
  <si>
    <t>лит В</t>
  </si>
  <si>
    <t xml:space="preserve">АвтоТрастГрупп ООО </t>
  </si>
  <si>
    <t>8-965-276-02-24 Вадим</t>
  </si>
  <si>
    <t>89213227957@mail.ru</t>
  </si>
  <si>
    <t>89213227957@mail.ru    eledi001@mail.ru       pitervolgodon@yandex.ru       muhammed2021.ru@mail.ru</t>
  </si>
  <si>
    <t>Алдизайн ООО</t>
  </si>
  <si>
    <t>8-905-207-23-27 Михаил</t>
  </si>
  <si>
    <t xml:space="preserve">aldizayn@mail.ru </t>
  </si>
  <si>
    <t>зу</t>
  </si>
  <si>
    <t>8-905-270-46-69  Герай</t>
  </si>
  <si>
    <t>Alievgeraj1@gmail.com</t>
  </si>
  <si>
    <t>офис</t>
  </si>
  <si>
    <t>Альдога плюс ООО</t>
  </si>
  <si>
    <t>8-951-682-00-40 Дмитрий</t>
  </si>
  <si>
    <t>aldoga12@mail.ru</t>
  </si>
  <si>
    <t>лит А</t>
  </si>
  <si>
    <t>АнтиСервис ООО</t>
  </si>
  <si>
    <t>8-921-766-31-02 Антон</t>
  </si>
  <si>
    <t>service@spbauto.org</t>
  </si>
  <si>
    <t>farim@bk.ru        aldizayn@mail.ru       service@spbauto.org         lala-qashimova@mail.ru          lldservice@mail.ru       9138892@gmail.com        x-bus@mail.ru        alik0391@inbox.ru        e.volkova.2021@mail.ru       4boxx@mail.ru      abolonin76@mail.ru     ooo.stroibyt@bk.ru       info@tehinstal.ru         6765377@mail.ru        atmserviceparnas@yandex.ru      elflagman@mail.ru        Otabekjoh@mail.ru</t>
  </si>
  <si>
    <t>Асадов Анвар Хамрокулович гр УР</t>
  </si>
  <si>
    <t>8-996-774-75-65 Анвар</t>
  </si>
  <si>
    <t>303 А</t>
  </si>
  <si>
    <t>Бабий В.П. ИП</t>
  </si>
  <si>
    <t>8-995-600-77-75 Владимир</t>
  </si>
  <si>
    <t>vladimir7775777@gmail.com</t>
  </si>
  <si>
    <t>рынок + ЗУ</t>
  </si>
  <si>
    <t>fantasy-sp@yandex.ru          Alexandra-082414@yandex.ru      v@glav-beer.ru     t@glav-beer.ru         valeria.pfin@yandex.ru        konfetka5767@yandex.ru        kiagarage@yandex.ru    valeeva245@yandex.ru       mroial@bk.ru      aw89@bk.ru     elka-90@mail.ru      atcspbservice@mail.ru       ikromm42@gmail.com     sergio.2015947@gmail.com       makinspb@gmail.com           1113020@mail.ru      aleksei1987lekomtsev@yandex.ru         Alievgeraj1@gmail.com</t>
  </si>
  <si>
    <t>Бронза ООО</t>
  </si>
  <si>
    <t>8-931-248-69-99 Дмитрий
8-911-765-94-06 Максим Владимирович</t>
  </si>
  <si>
    <t>atmserviceparnas@yandex.ru</t>
  </si>
  <si>
    <t>Вендинг Партнёр ООО</t>
  </si>
  <si>
    <t>8-981-844-56-70 Виктор</t>
  </si>
  <si>
    <t xml:space="preserve"> info@best-coffe.ru</t>
  </si>
  <si>
    <t>Галацевич В.А гр. РФ</t>
  </si>
  <si>
    <t>звонки через WhatsApp:
8-981-999-19-22 Валерий</t>
  </si>
  <si>
    <t>eledi001@mail.ru</t>
  </si>
  <si>
    <t>Гидробилд ООО</t>
  </si>
  <si>
    <t>8-921-316-78-67    бух Светлана 
8 981 888 07 22     8-921-420-24-09 (!)   Сергей</t>
  </si>
  <si>
    <t>favorit-1967@mail.ru  gidrobild@list.ru
sves@mail.ru</t>
  </si>
  <si>
    <t>лит А/арка</t>
  </si>
  <si>
    <t>ГК Металлстрой ООО</t>
  </si>
  <si>
    <t>8-921-137-42-04 Юля
8-921-250-81-00 Иван Шиловский</t>
  </si>
  <si>
    <t>oknostroy35@yandex.ru</t>
  </si>
  <si>
    <t>Чистомой</t>
  </si>
  <si>
    <t>Городнова П.В. ИП</t>
  </si>
  <si>
    <t>8 911 788-77-11 Полина</t>
  </si>
  <si>
    <t>p.tsaplova@icloud.com</t>
  </si>
  <si>
    <t>8-929-782-47-32 Владислав</t>
  </si>
  <si>
    <t>Alexandra-082414@yandex.ru</t>
  </si>
  <si>
    <t>Гусак А.Я. гр. РФ</t>
  </si>
  <si>
    <t xml:space="preserve">Анна 8 911 005 79 95 </t>
  </si>
  <si>
    <t xml:space="preserve">aurveda8520@mail.ru </t>
  </si>
  <si>
    <t>202, 210В</t>
  </si>
  <si>
    <t>Гуцул Жанна   ИП</t>
  </si>
  <si>
    <t>Жанна 8 921 642 41 26</t>
  </si>
  <si>
    <t>zhanna.gutsul_ort@mail.ru</t>
  </si>
  <si>
    <t>парковка</t>
  </si>
  <si>
    <t>Дзюба Т.С. Гр РФ</t>
  </si>
  <si>
    <t>8-911-141-93-84 Татьяна</t>
  </si>
  <si>
    <t>T.s.dzuba@gmail.com</t>
  </si>
  <si>
    <t>Жураев О.Х. гр РФ</t>
  </si>
  <si>
    <t xml:space="preserve">8 953 140-79-58 </t>
  </si>
  <si>
    <t>Otabekjoh@mail.ru</t>
  </si>
  <si>
    <t>8-964-334-94-24  Илгар</t>
  </si>
  <si>
    <t>elenaevroopt@mail.ru</t>
  </si>
  <si>
    <t>Золотарев А.Г. ИП</t>
  </si>
  <si>
    <t>Андрей 89956226387, 89111292369</t>
  </si>
  <si>
    <t>info@airg-rus.ru</t>
  </si>
  <si>
    <t>Иванова О.В. ИП</t>
  </si>
  <si>
    <t>8-937-36-30-130</t>
  </si>
  <si>
    <t>olga.ivanova11.13@yandeх.ru</t>
  </si>
  <si>
    <r>
      <t xml:space="preserve">m.savrasova@irbishs.ru   8-921-915-09-18  гл.бух
o.dashkova@irbishs.ru
a.vasilevskaya@irbishs.ru
</t>
    </r>
    <r>
      <rPr>
        <b/>
        <sz val="16"/>
        <rFont val="Times New Roman"/>
        <family val="1"/>
        <charset val="204"/>
      </rPr>
      <t>8-921-939-25-36 Юрий Душутин   ГД</t>
    </r>
    <r>
      <rPr>
        <sz val="16"/>
        <rFont val="Times New Roman"/>
        <family val="1"/>
        <charset val="204"/>
      </rPr>
      <t xml:space="preserve">
</t>
    </r>
  </si>
  <si>
    <t>m.savrasova@irbishs.ru o.dashkova@irbishs.ru  a.vasilevskaya@irbishs.ru</t>
  </si>
  <si>
    <t>Клюев Александр ИП</t>
  </si>
  <si>
    <t>8-921-946-05-87 Владимир    v@glav-beer.ru, 
8-911-726-13-63 Таисия  (по всем вопросам)  t@glav-beer.ru  
Екатерина бух    user02@lpdbeer.ru</t>
  </si>
  <si>
    <t>v@glav-beer.ru     t@glav-beer.ru</t>
  </si>
  <si>
    <t>8-921-863-94-33  Валерия  (счет)      
8-921-964-57-41 Виталий   (нач)</t>
  </si>
  <si>
    <t>valeria.pfin@yandex.ru</t>
  </si>
  <si>
    <t>Копейкина Е.А. гр РФ</t>
  </si>
  <si>
    <t xml:space="preserve">8-921-638-70-41 Евгения </t>
  </si>
  <si>
    <t xml:space="preserve"> evgenya.kopejkina@gmail.com</t>
  </si>
  <si>
    <t>лит А 
лит Б
 зу</t>
  </si>
  <si>
    <t>Королева Л.А. ИП</t>
  </si>
  <si>
    <t>звонки через WhatsApp:
8-996-775-76-16 Фикрат</t>
  </si>
  <si>
    <t>lala-qashimova@mail.ru</t>
  </si>
  <si>
    <t>Кошевая О.А. ИП</t>
  </si>
  <si>
    <t xml:space="preserve">magkrep85@mail.ru   
fedorina_oksana@mail.ru        счета ВСЕМ !!!
</t>
  </si>
  <si>
    <t>8-911-705-04-35 Антон</t>
  </si>
  <si>
    <t>Кречетов Н.В. Гр РФ</t>
  </si>
  <si>
    <t xml:space="preserve"> 8-911-184-64-27 Николай</t>
  </si>
  <si>
    <t xml:space="preserve">valeeva245@yandex.ru </t>
  </si>
  <si>
    <t xml:space="preserve">Кулагин А.А. Гр.РФ </t>
  </si>
  <si>
    <t xml:space="preserve">Андрей 8-921-094-74-44 </t>
  </si>
  <si>
    <t>kiagarage@yandex.ru</t>
  </si>
  <si>
    <t>Лидер ООО</t>
  </si>
  <si>
    <t>8-981-910-17-71 Борис
8-911-141-93-84 Татьяна</t>
  </si>
  <si>
    <t>business@statuspark.ru
T.s.dzuba@gmail.com
leo1761@mail.ru</t>
  </si>
  <si>
    <t>ЛЛД-СЕРВИС ООО</t>
  </si>
  <si>
    <t>8-921-964-35-99 Андрей    
8-911-945-46-32 Дмитрий</t>
  </si>
  <si>
    <t>9643599l@mail.ru             Андрей
lldservice@mail.ru          Дмитрий (!!!)</t>
  </si>
  <si>
    <t>8-958-667-48-15 Сергей</t>
  </si>
  <si>
    <t>Sergej-loginov-85@bk.ru</t>
  </si>
  <si>
    <t>Лунева П.А. ИП</t>
  </si>
  <si>
    <t>Владимир 8 921-913 88 92</t>
  </si>
  <si>
    <t xml:space="preserve"> 9138892@gmail.com</t>
  </si>
  <si>
    <t>Макин В.Г. ИП</t>
  </si>
  <si>
    <t>8-931-624-85-51 Владислав</t>
  </si>
  <si>
    <t>makinspb@gmail.com</t>
  </si>
  <si>
    <t xml:space="preserve">Мамедов Р.А. ИП
</t>
  </si>
  <si>
    <t>8-981-805-24-24 Роял</t>
  </si>
  <si>
    <t>mroial@bk.ru</t>
  </si>
  <si>
    <t>Марчук А.Н. гр. РФ</t>
  </si>
  <si>
    <t>Алексей 8-921-170-66-72</t>
  </si>
  <si>
    <t>marchuk2000@yandex.ru</t>
  </si>
  <si>
    <t>МБС ООО</t>
  </si>
  <si>
    <t>Михаил Анатольевич 8-905-201-92-94
Михаил Михайлович (сын) 89118393122</t>
  </si>
  <si>
    <t>x-bus@mail.ru</t>
  </si>
  <si>
    <t>Мирошниченко В.И. ИП</t>
  </si>
  <si>
    <t>8-953-174-28-73</t>
  </si>
  <si>
    <t>kts.spb@bk.ru</t>
  </si>
  <si>
    <t>Мосоян А.Э. ИП</t>
  </si>
  <si>
    <t>8-911-703-33-13 Александр
8-952-480-12-38 Евгения</t>
  </si>
  <si>
    <t>alik0391@inbox.ru
e.volkova.2021@mail.ru</t>
  </si>
  <si>
    <t>ЗУ_масла</t>
  </si>
  <si>
    <t>Непрозванова Д.М. ИП</t>
  </si>
  <si>
    <t>8-912-488-62-08 Алексей
8-963-012-04-47 Дарья</t>
  </si>
  <si>
    <t>aleksei1987lekomtsev@yandex.ru</t>
  </si>
  <si>
    <t>Никулин А.С. ИП</t>
  </si>
  <si>
    <t>Александр 8-904-513-20-30</t>
  </si>
  <si>
    <t>autoprilavok.spb@yandex.ru</t>
  </si>
  <si>
    <t>Остапенко В.В. ИП</t>
  </si>
  <si>
    <t xml:space="preserve">8 -913-666 66 16   Александр
8-950-338-00-79  Алексей
8-983-117-25-25 Виталий
</t>
  </si>
  <si>
    <t>1113020@mail.ru     Александр
89831112525@mail.ru     бух Елена</t>
  </si>
  <si>
    <t>Панина М.Б. гр РФ</t>
  </si>
  <si>
    <t>8-921-984-94-89 Мария</t>
  </si>
  <si>
    <t>masik005@bk.ru</t>
  </si>
  <si>
    <t>401 Б</t>
  </si>
  <si>
    <t>ПетроСпецПроект ООО</t>
  </si>
  <si>
    <t>(812) 642-00-19  моб.тел: 8 (921) 927-22-22</t>
  </si>
  <si>
    <t xml:space="preserve"> info@petrospec.ru     PeshinRM@petrospec.ru</t>
  </si>
  <si>
    <t>Пузанова Ю.А. ИП</t>
  </si>
  <si>
    <t>8-960-280-22-50 Юлия</t>
  </si>
  <si>
    <t>elka-90@mail.ru</t>
  </si>
  <si>
    <t>448-47-42 Екатерина
8-911-826-73-00 Андрей</t>
  </si>
  <si>
    <t>katerina@prpack.ru
ak@prpack.ru</t>
  </si>
  <si>
    <t>ПЦН ООО</t>
  </si>
  <si>
    <t xml:space="preserve">8-921-551-41-47 Надежда (бух)    </t>
  </si>
  <si>
    <t>buh@pcn.su</t>
  </si>
  <si>
    <t>Ротар ОО ООО</t>
  </si>
  <si>
    <t xml:space="preserve">8-921-885-88-05 Николай Олегович      </t>
  </si>
  <si>
    <t>rotarspb@mail.ru</t>
  </si>
  <si>
    <t>САНТОРИН ООО</t>
  </si>
  <si>
    <t>8-911-986-21-75 Марина 
8-931-977-48-41 Мария Никитина (!)
8-904-513-00-53 Дарина 
8-981-883-18-19 Ирина юрист</t>
  </si>
  <si>
    <t>dbarinova@baltbet.ru
mgrinina@baltbet.ru
mnikitina@baltbet.ru   - акты !!!
nsapozhkova@baltbet.ru</t>
  </si>
  <si>
    <t>8-904-555-33-43 Сергей</t>
  </si>
  <si>
    <t>Molinet@internet.ru</t>
  </si>
  <si>
    <t>Скловский А.А. гр РФ</t>
  </si>
  <si>
    <t>8-931 288-27-73 Александр</t>
  </si>
  <si>
    <t>4boxx@mail.ru</t>
  </si>
  <si>
    <t>Славов Р.И. ИП</t>
  </si>
  <si>
    <t xml:space="preserve"> 8-981-185-26-33 Роман 
</t>
  </si>
  <si>
    <t>atcspbservice@mail.ru</t>
  </si>
  <si>
    <t>серверная (провайдер)</t>
  </si>
  <si>
    <t>Смарт Хоум ООО</t>
  </si>
  <si>
    <t xml:space="preserve">l.paenkova@smarthome.spb.ru  - бух д/счетов !!!!!!
n.zayko@smart.spb.ru
8-929-128-37-02 Наталья
</t>
  </si>
  <si>
    <t>n.zayko@smart.spb.ru</t>
  </si>
  <si>
    <t>Смирнов И.И. гр РФ</t>
  </si>
  <si>
    <t xml:space="preserve"> 8-904-641-05-86 Иван</t>
  </si>
  <si>
    <t>pitervolgodon@yandex.ru</t>
  </si>
  <si>
    <t>СТРОЙБЫТ ООО</t>
  </si>
  <si>
    <t>Сергей +7-921-365-55-78
8-981-196-16-46 бухгалтер</t>
  </si>
  <si>
    <t>abolonin76@mail.ru
ooo.stroibyt@bk.ru</t>
  </si>
  <si>
    <t>крыша/антена (провайдер)</t>
  </si>
  <si>
    <t>Т2 Мобайл ООО (Теле2)</t>
  </si>
  <si>
    <t>Максим maxim.al.afanasyev@external.tele2.ru, 8 (812) 989 20 20, Бух 8 953 691 20 30 ekaterina.kokoulina@external.tele2.ru</t>
  </si>
  <si>
    <t>Vadim.Churilov@tele2.ru</t>
  </si>
  <si>
    <t>Темуров И.Д. ИП</t>
  </si>
  <si>
    <t>8-906-260-01-10 Изот</t>
  </si>
  <si>
    <t>koncep@yandex.ru    бухгалтер</t>
  </si>
  <si>
    <t>Тепло ООО</t>
  </si>
  <si>
    <t xml:space="preserve">Александр 8-921-303-82-90 ,  4073009@mail.ru,  </t>
  </si>
  <si>
    <t>4073009@mail.ru</t>
  </si>
  <si>
    <t>ТехИнстал ООО</t>
  </si>
  <si>
    <t>8-904-333-37-47 Алексей</t>
  </si>
  <si>
    <t>info@tehinstal.ru
snab@tehinstal.ru</t>
  </si>
  <si>
    <t>ТопФреймАгро ООО</t>
  </si>
  <si>
    <t>8-950-027-11-82 Самвел</t>
  </si>
  <si>
    <t>gevorgyan@topframe-group.com</t>
  </si>
  <si>
    <t>Трестин И.Ю. ИП</t>
  </si>
  <si>
    <t>8 950 049 46 44 Илья</t>
  </si>
  <si>
    <t>kingacoustics@mail.ru</t>
  </si>
  <si>
    <t>8-950-006-22-00 Руслан</t>
  </si>
  <si>
    <t>muhammed2021.ru@mail.ru</t>
  </si>
  <si>
    <t>8-996-497-01-01 Икром</t>
  </si>
  <si>
    <t>6589932@mail.ru     бух Максим
ikromm42@gmail.com     Икром</t>
  </si>
  <si>
    <t>Федорченко Т.Е. ИП</t>
  </si>
  <si>
    <t xml:space="preserve">Алексей 89817990070  </t>
  </si>
  <si>
    <t>oopsprazdnik@gmail.com</t>
  </si>
  <si>
    <t>Флагман ООО</t>
  </si>
  <si>
    <t>8-911-175-51-29  
8 931 348-80-81    - бух</t>
  </si>
  <si>
    <t>elflagman@mail.ru
buh@elflagman.ru    бух - счета !</t>
  </si>
  <si>
    <t>306/4</t>
  </si>
  <si>
    <t>Чалова Н.А. гр</t>
  </si>
  <si>
    <t>8-951-646-97-90 Наталья</t>
  </si>
  <si>
    <t>natalewauv@yandex.ru</t>
  </si>
  <si>
    <t>Червякова Н.В. гр. РФ</t>
  </si>
  <si>
    <t>Александр 8 952 222 06 90</t>
  </si>
  <si>
    <t>nikanorov78@list.ru
alexandre.nikanorov@yandex.ru</t>
  </si>
  <si>
    <t>Шарипов С.З. ИП</t>
  </si>
  <si>
    <t>8-994-405-03-25 Амир</t>
  </si>
  <si>
    <t>Amirullosharipov19@mail.ru</t>
  </si>
  <si>
    <t>Шинсервис ООО</t>
  </si>
  <si>
    <t>Сергей 8-911-013-36-68</t>
  </si>
  <si>
    <t>sergio.2015947@gmail.com</t>
  </si>
  <si>
    <t>Шуманева О.Г. ИП</t>
  </si>
  <si>
    <t>8-921-911-34-06 Ольга</t>
  </si>
  <si>
    <t>shpil.spb@mail.ru</t>
  </si>
  <si>
    <t>210 А + 210 Б</t>
  </si>
  <si>
    <t>ЭнергоСервис ООО</t>
  </si>
  <si>
    <t>8-981-741-34-77 Игорь (финансист)</t>
  </si>
  <si>
    <t>info@energoservice.pro</t>
  </si>
  <si>
    <t>Юрков Ю.Н. ИП</t>
  </si>
  <si>
    <t>8-931-21041-34 Юрий</t>
  </si>
  <si>
    <t>6765377@mail.ru</t>
  </si>
  <si>
    <t>Умаров Б.Х. ИП</t>
  </si>
  <si>
    <t>Магомедов З.А ИП</t>
  </si>
  <si>
    <t>Асадов Анвар (фотоконтроль)</t>
  </si>
  <si>
    <t>свободно</t>
  </si>
  <si>
    <t>Алиев Герай Овчу Оглы  (летнее кафе)</t>
  </si>
  <si>
    <t>ПУМ ООО</t>
  </si>
  <si>
    <t>Логинов С.В. ИП
(силомер)</t>
  </si>
  <si>
    <t>Силомер</t>
  </si>
  <si>
    <t>Логинов С.В. ИП</t>
  </si>
  <si>
    <t>Собственные нужды</t>
  </si>
  <si>
    <t>Субабоненты</t>
  </si>
  <si>
    <t xml:space="preserve">Угурлуев Р.А. Оглы ИП </t>
  </si>
  <si>
    <r>
      <t>Алиев Герай Овчу Оглы ИП</t>
    </r>
    <r>
      <rPr>
        <sz val="16"/>
        <rFont val="Times New Roman"/>
        <family val="1"/>
        <charset val="204"/>
      </rPr>
      <t xml:space="preserve">
</t>
    </r>
  </si>
  <si>
    <t xml:space="preserve">Алиев Герай Овчу Оглы ИП
</t>
  </si>
  <si>
    <t>Загуменникова Г.А. ИП</t>
  </si>
  <si>
    <t>Гроховский В.В. Гр РФ</t>
  </si>
  <si>
    <t>Ирбис ООО</t>
  </si>
  <si>
    <t>Командирчик Ю.В. ИП</t>
  </si>
  <si>
    <t>Комаровский В.Ю. ИП</t>
  </si>
  <si>
    <t>Сидоренко С.В. ИП</t>
  </si>
  <si>
    <t>Мамедов Р.А. ИП</t>
  </si>
  <si>
    <t>Сафонов М.К. гр. РФ</t>
  </si>
  <si>
    <t>б/н_</t>
  </si>
  <si>
    <t>59064092</t>
  </si>
  <si>
    <t>51400</t>
  </si>
  <si>
    <t>010556136501496</t>
  </si>
  <si>
    <t>57004022</t>
  </si>
  <si>
    <t>011073178318934</t>
  </si>
  <si>
    <t>011073178320234</t>
  </si>
  <si>
    <t>57039503</t>
  </si>
  <si>
    <t>11073178318979</t>
  </si>
  <si>
    <t>60212475</t>
  </si>
  <si>
    <t>011124174560861</t>
  </si>
  <si>
    <t>30430388</t>
  </si>
  <si>
    <t>30576763</t>
  </si>
  <si>
    <t>00023868</t>
  </si>
  <si>
    <t>011073174088472</t>
  </si>
  <si>
    <t>58005608</t>
  </si>
  <si>
    <t>57036711</t>
  </si>
  <si>
    <t>57123919</t>
  </si>
  <si>
    <t>57033695</t>
  </si>
  <si>
    <t>57007172</t>
  </si>
  <si>
    <t>57007604</t>
  </si>
  <si>
    <t>57033709</t>
  </si>
  <si>
    <t>26026814</t>
  </si>
  <si>
    <t>433682</t>
  </si>
  <si>
    <t>57028197</t>
  </si>
  <si>
    <t>176639</t>
  </si>
  <si>
    <t>32208546</t>
  </si>
  <si>
    <t>096296519</t>
  </si>
  <si>
    <t>101526546</t>
  </si>
  <si>
    <t>002370</t>
  </si>
  <si>
    <t>23986357</t>
  </si>
  <si>
    <t>31154892</t>
  </si>
  <si>
    <t>58008811</t>
  </si>
  <si>
    <t>104302352</t>
  </si>
  <si>
    <t>104346009</t>
  </si>
  <si>
    <t>104302646</t>
  </si>
  <si>
    <t>00026138</t>
  </si>
  <si>
    <t>104300790</t>
  </si>
  <si>
    <t>00011235</t>
  </si>
  <si>
    <t>353101</t>
  </si>
  <si>
    <t>074537</t>
  </si>
  <si>
    <t>353033</t>
  </si>
  <si>
    <t>353063</t>
  </si>
  <si>
    <t>505801</t>
  </si>
  <si>
    <t>505425</t>
  </si>
  <si>
    <t>513846</t>
  </si>
  <si>
    <t>513870</t>
  </si>
  <si>
    <t>505893</t>
  </si>
  <si>
    <t>503855</t>
  </si>
  <si>
    <t>102117694</t>
  </si>
  <si>
    <t>102143518</t>
  </si>
  <si>
    <t>102117701</t>
  </si>
  <si>
    <t>102117752</t>
  </si>
  <si>
    <t>102117702</t>
  </si>
  <si>
    <t>101526730</t>
  </si>
  <si>
    <t>101526565</t>
  </si>
  <si>
    <t>102143485</t>
  </si>
  <si>
    <t>101526692</t>
  </si>
  <si>
    <t>502819</t>
  </si>
  <si>
    <t>504476</t>
  </si>
  <si>
    <t>101526584</t>
  </si>
  <si>
    <t>101525489</t>
  </si>
  <si>
    <t>101525523</t>
  </si>
  <si>
    <t>101526659</t>
  </si>
  <si>
    <t>503846</t>
  </si>
  <si>
    <t>502846</t>
  </si>
  <si>
    <t>502816</t>
  </si>
  <si>
    <t>279178</t>
  </si>
  <si>
    <t>513852</t>
  </si>
  <si>
    <t>101526568</t>
  </si>
  <si>
    <t>101526491</t>
  </si>
  <si>
    <t>328969</t>
  </si>
  <si>
    <t>420602</t>
  </si>
  <si>
    <t>420691</t>
  </si>
  <si>
    <t>420670</t>
  </si>
  <si>
    <t>420688</t>
  </si>
  <si>
    <t>420705</t>
  </si>
  <si>
    <t>011695144734837</t>
  </si>
  <si>
    <t>488444</t>
  </si>
  <si>
    <t>61053128</t>
  </si>
  <si>
    <t>62045682</t>
  </si>
  <si>
    <t>62046645</t>
  </si>
  <si>
    <t>62046750</t>
  </si>
  <si>
    <t>60120296</t>
  </si>
  <si>
    <t>011067173232077</t>
  </si>
  <si>
    <t>30542492</t>
  </si>
  <si>
    <t>39022711</t>
  </si>
  <si>
    <t>57031643</t>
  </si>
  <si>
    <t>57026169</t>
  </si>
  <si>
    <t>21973109</t>
  </si>
  <si>
    <t>00001167</t>
  </si>
  <si>
    <t>0278925</t>
  </si>
  <si>
    <t>096296477</t>
  </si>
  <si>
    <t>102117636</t>
  </si>
  <si>
    <t>318354-D</t>
  </si>
  <si>
    <t>318354-N</t>
  </si>
  <si>
    <t>00042260</t>
  </si>
  <si>
    <t>081794</t>
  </si>
  <si>
    <t>079620</t>
  </si>
  <si>
    <t>60115072</t>
  </si>
  <si>
    <t>011074189298989</t>
  </si>
  <si>
    <t>00001868</t>
  </si>
  <si>
    <t>102117743</t>
  </si>
  <si>
    <t>082212</t>
  </si>
  <si>
    <t>259693</t>
  </si>
  <si>
    <t>025648</t>
  </si>
  <si>
    <t>011074189201337</t>
  </si>
  <si>
    <t>00026987</t>
  </si>
  <si>
    <t>081799</t>
  </si>
  <si>
    <t>57005898</t>
  </si>
  <si>
    <t>00006399</t>
  </si>
  <si>
    <t>075777</t>
  </si>
  <si>
    <t>57035662</t>
  </si>
  <si>
    <t>011074180072841</t>
  </si>
  <si>
    <t>011075195114371</t>
  </si>
  <si>
    <t>78736</t>
  </si>
  <si>
    <t>13165199594213</t>
  </si>
  <si>
    <t>57038759</t>
  </si>
  <si>
    <t>011073181158685</t>
  </si>
  <si>
    <t>107422821</t>
  </si>
  <si>
    <t>023232053338</t>
  </si>
  <si>
    <t>023232054335</t>
  </si>
  <si>
    <t>к-т</t>
  </si>
  <si>
    <t>25.02.2025</t>
  </si>
  <si>
    <r>
      <rPr>
        <sz val="14"/>
        <color rgb="FFFF0000"/>
        <rFont val="Calibri"/>
        <family val="2"/>
        <charset val="204"/>
        <scheme val="minor"/>
      </rPr>
      <t xml:space="preserve">Городнова </t>
    </r>
    <r>
      <rPr>
        <sz val="14"/>
        <rFont val="Calibri"/>
        <family val="2"/>
        <charset val="204"/>
        <scheme val="minor"/>
      </rPr>
      <t>Кравцова (кафе)</t>
    </r>
  </si>
  <si>
    <r>
      <rPr>
        <sz val="14"/>
        <color rgb="FFFF0000"/>
        <rFont val="Calibri"/>
        <family val="2"/>
        <charset val="204"/>
        <scheme val="minor"/>
      </rPr>
      <t xml:space="preserve">Мамедов </t>
    </r>
    <r>
      <rPr>
        <sz val="14"/>
        <rFont val="Calibri"/>
        <family val="2"/>
        <charset val="204"/>
        <scheme val="minor"/>
      </rPr>
      <t>Зейналов (Магазин 24) (новый счечик)</t>
    </r>
  </si>
  <si>
    <r>
      <rPr>
        <sz val="14"/>
        <color rgb="FFFF0000"/>
        <rFont val="Calibri"/>
        <family val="2"/>
        <charset val="204"/>
      </rPr>
      <t xml:space="preserve">Городнова </t>
    </r>
    <r>
      <rPr>
        <sz val="14"/>
        <rFont val="Calibri"/>
        <family val="2"/>
        <charset val="204"/>
      </rPr>
      <t xml:space="preserve">Кравцова (Просто Мойка)        </t>
    </r>
  </si>
  <si>
    <t xml:space="preserve">Сафонов </t>
  </si>
  <si>
    <r>
      <t>1 эт.</t>
    </r>
    <r>
      <rPr>
        <sz val="14"/>
        <color rgb="FFFF0000"/>
        <rFont val="Calibri"/>
        <family val="2"/>
        <charset val="204"/>
        <scheme val="minor"/>
      </rPr>
      <t xml:space="preserve"> </t>
    </r>
    <r>
      <rPr>
        <sz val="14"/>
        <color rgb="FFFF0000"/>
        <rFont val="Calibri"/>
        <family val="2"/>
        <charset val="204"/>
      </rPr>
      <t>ТопФрейм Агро</t>
    </r>
  </si>
  <si>
    <t>ИП Сидоренко</t>
  </si>
  <si>
    <t>Чалова Н.А. п. 310</t>
  </si>
  <si>
    <r>
      <t xml:space="preserve">п. 411 </t>
    </r>
    <r>
      <rPr>
        <sz val="14"/>
        <color rgb="FFFF0000"/>
        <rFont val="Calibri"/>
        <family val="2"/>
        <charset val="204"/>
        <scheme val="minor"/>
      </rPr>
      <t>свободно</t>
    </r>
    <r>
      <rPr>
        <sz val="14"/>
        <rFont val="Calibri"/>
        <family val="2"/>
        <charset val="204"/>
        <scheme val="minor"/>
      </rPr>
      <t xml:space="preserve"> </t>
    </r>
  </si>
  <si>
    <r>
      <t xml:space="preserve">п. 412 </t>
    </r>
    <r>
      <rPr>
        <sz val="14"/>
        <color rgb="FFFF0000"/>
        <rFont val="Calibri"/>
        <family val="2"/>
        <charset val="204"/>
        <scheme val="minor"/>
      </rPr>
      <t xml:space="preserve">свободно </t>
    </r>
  </si>
  <si>
    <r>
      <t xml:space="preserve">п. 405 </t>
    </r>
    <r>
      <rPr>
        <sz val="14"/>
        <color rgb="FFFF0000"/>
        <rFont val="Calibri"/>
        <family val="2"/>
        <charset val="204"/>
        <scheme val="minor"/>
      </rPr>
      <t xml:space="preserve">свободно </t>
    </r>
  </si>
  <si>
    <t>Эврика ООО п. 408  -</t>
  </si>
  <si>
    <r>
      <rPr>
        <sz val="14"/>
        <color rgb="FFFF0000"/>
        <rFont val="Calibri"/>
        <family val="2"/>
        <charset val="204"/>
        <scheme val="minor"/>
      </rPr>
      <t>Клюев п. 414</t>
    </r>
    <r>
      <rPr>
        <sz val="14"/>
        <rFont val="Calibri"/>
        <family val="2"/>
        <charset val="204"/>
        <scheme val="minor"/>
      </rPr>
      <t xml:space="preserve"> Агафонов</t>
    </r>
  </si>
  <si>
    <t>Сафонов</t>
  </si>
  <si>
    <t>Сидоренко</t>
  </si>
  <si>
    <t>Алиев Герай Хожиев Масиева</t>
  </si>
  <si>
    <t>Городнова Кравцова</t>
  </si>
  <si>
    <t>011073175159709</t>
  </si>
  <si>
    <t>011073178317712</t>
  </si>
  <si>
    <t>45581390</t>
  </si>
  <si>
    <t>61068397</t>
  </si>
  <si>
    <t>910704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</si>
</sst>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"/>
    <numFmt numFmtId="165" formatCode="#,##0.000000\ [$₽]"/>
    <numFmt numFmtId="166" formatCode="_-* #,##0\ _₽_-;\-* #,##0\ _₽_-;_-* &quot;-&quot;??\ _₽_-;_-@_-"/>
  </numFmts>
  <fonts count="47" x14ac:knownFonts="1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sz val="14"/>
      <name val="Calibri"/>
      <family val="2"/>
      <charset val="204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4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u/>
      <sz val="14"/>
      <name val="Calibri"/>
      <family val="2"/>
      <charset val="204"/>
      <scheme val="minor"/>
    </font>
    <font>
      <i/>
      <sz val="14"/>
      <name val="Calibri"/>
      <family val="2"/>
      <charset val="204"/>
      <scheme val="minor"/>
    </font>
    <font>
      <sz val="14"/>
      <name val="Times New Roman"/>
      <family val="1"/>
      <charset val="204"/>
    </font>
    <font>
      <i/>
      <sz val="14"/>
      <name val="Calibri"/>
      <family val="2"/>
      <charset val="204"/>
    </font>
    <font>
      <sz val="1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6"/>
      <color theme="1"/>
      <name val="Times New Roman"/>
      <family val="1"/>
      <charset val="204"/>
    </font>
    <font>
      <sz val="14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b/>
      <i/>
      <sz val="18"/>
      <color theme="1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8"/>
      <color rgb="FFFF0000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8"/>
      <name val="Times New Roman"/>
      <family val="1"/>
      <charset val="204"/>
    </font>
    <font>
      <sz val="11"/>
      <color theme="0" tint="-0.34998626667073579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9"/>
      <name val="Tahoma"/>
      <family val="2"/>
      <charset val="204"/>
    </font>
    <font>
      <sz val="9"/>
      <name val="Tahoma"/>
      <family val="2"/>
      <charset val="204"/>
    </font>
    <font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rgb="FFFF0000"/>
      <name val="Calibri"/>
      <family val="2"/>
      <charset val="204"/>
    </font>
    <font>
      <b/>
      <sz val="12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5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5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theme="5" tint="0.59999389629810485"/>
      </patternFill>
    </fill>
    <fill>
      <patternFill patternType="solid">
        <fgColor theme="5" tint="0.59999389629810485"/>
        <bgColor theme="5" tint="0.59999389629810485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43" fontId="44" fillId="0" borderId="0" applyFont="0" applyFill="0" applyBorder="0" applyAlignment="0" applyProtection="0"/>
  </cellStyleXfs>
  <cellXfs count="253">
    <xf numFmtId="0" fontId="3" fillId="0" borderId="0" xfId="0" applyNumberFormat="1" applyFont="1"/>
    <xf numFmtId="0" fontId="6" fillId="0" borderId="0" xfId="0" applyNumberFormat="1" applyFont="1"/>
    <xf numFmtId="0" fontId="5" fillId="0" borderId="1" xfId="0" applyNumberFormat="1" applyFont="1" applyBorder="1"/>
    <xf numFmtId="0" fontId="3" fillId="0" borderId="1" xfId="0" applyNumberFormat="1" applyFont="1" applyBorder="1"/>
    <xf numFmtId="14" fontId="9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5" fillId="2" borderId="1" xfId="0" applyNumberFormat="1" applyFont="1" applyFill="1" applyBorder="1"/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6" fillId="0" borderId="1" xfId="0" applyNumberFormat="1" applyFont="1" applyBorder="1"/>
    <xf numFmtId="0" fontId="9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3" borderId="1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9" fontId="3" fillId="0" borderId="1" xfId="1" applyFont="1" applyBorder="1"/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8" fillId="0" borderId="6" xfId="0" applyNumberFormat="1" applyFont="1" applyFill="1" applyBorder="1"/>
    <xf numFmtId="0" fontId="8" fillId="0" borderId="6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8" fillId="0" borderId="0" xfId="0" applyNumberFormat="1" applyFont="1" applyFill="1"/>
    <xf numFmtId="0" fontId="8" fillId="0" borderId="1" xfId="0" applyNumberFormat="1" applyFont="1" applyFill="1" applyBorder="1"/>
    <xf numFmtId="9" fontId="8" fillId="0" borderId="1" xfId="1" applyFont="1" applyFill="1" applyBorder="1"/>
    <xf numFmtId="0" fontId="8" fillId="0" borderId="5" xfId="0" applyNumberFormat="1" applyFont="1" applyFill="1" applyBorder="1" applyAlignment="1">
      <alignment horizontal="center" wrapText="1"/>
    </xf>
    <xf numFmtId="2" fontId="8" fillId="0" borderId="5" xfId="0" applyNumberFormat="1" applyFont="1" applyFill="1" applyBorder="1" applyAlignment="1">
      <alignment horizontal="center" vertical="center" wrapText="1"/>
    </xf>
    <xf numFmtId="14" fontId="8" fillId="0" borderId="5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/>
    <xf numFmtId="14" fontId="7" fillId="0" borderId="2" xfId="0" applyNumberFormat="1" applyFont="1" applyFill="1" applyBorder="1"/>
    <xf numFmtId="14" fontId="7" fillId="0" borderId="1" xfId="0" applyNumberFormat="1" applyFont="1" applyFill="1" applyBorder="1" applyAlignment="1">
      <alignment wrapText="1"/>
    </xf>
    <xf numFmtId="0" fontId="7" fillId="0" borderId="0" xfId="0" applyNumberFormat="1" applyFont="1" applyFill="1"/>
    <xf numFmtId="9" fontId="7" fillId="0" borderId="1" xfId="1" applyFont="1" applyFill="1" applyBorder="1"/>
    <xf numFmtId="0" fontId="8" fillId="0" borderId="5" xfId="0" applyNumberFormat="1" applyFont="1" applyFill="1" applyBorder="1" applyAlignment="1">
      <alignment horizontal="left" vertical="center"/>
    </xf>
    <xf numFmtId="0" fontId="8" fillId="0" borderId="5" xfId="0" applyNumberFormat="1" applyFont="1" applyFill="1" applyBorder="1" applyAlignment="1">
      <alignment vertical="center" wrapText="1"/>
    </xf>
    <xf numFmtId="0" fontId="8" fillId="0" borderId="5" xfId="0" applyNumberFormat="1" applyFont="1" applyFill="1" applyBorder="1"/>
    <xf numFmtId="0" fontId="8" fillId="0" borderId="5" xfId="0" applyNumberFormat="1" applyFont="1" applyFill="1" applyBorder="1" applyAlignment="1">
      <alignment horizontal="center"/>
    </xf>
    <xf numFmtId="0" fontId="8" fillId="0" borderId="2" xfId="0" applyNumberFormat="1" applyFont="1" applyFill="1" applyBorder="1"/>
    <xf numFmtId="2" fontId="8" fillId="0" borderId="5" xfId="0" applyNumberFormat="1" applyFont="1" applyFill="1" applyBorder="1" applyAlignment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7" fillId="0" borderId="5" xfId="0" applyNumberFormat="1" applyFont="1" applyFill="1" applyBorder="1" applyAlignment="1">
      <alignment horizontal="left" vertical="center" wrapText="1"/>
    </xf>
    <xf numFmtId="0" fontId="19" fillId="0" borderId="5" xfId="0" applyNumberFormat="1" applyFont="1" applyFill="1" applyBorder="1" applyAlignment="1">
      <alignment vertical="center"/>
    </xf>
    <xf numFmtId="0" fontId="8" fillId="0" borderId="5" xfId="0" applyNumberFormat="1" applyFont="1" applyFill="1" applyBorder="1" applyAlignment="1">
      <alignment vertical="center"/>
    </xf>
    <xf numFmtId="164" fontId="8" fillId="0" borderId="5" xfId="0" applyNumberFormat="1" applyFont="1" applyFill="1" applyBorder="1" applyAlignment="1">
      <alignment horizontal="left" vertical="center"/>
    </xf>
    <xf numFmtId="164" fontId="8" fillId="0" borderId="5" xfId="0" applyNumberFormat="1" applyFont="1" applyFill="1" applyBorder="1" applyAlignment="1">
      <alignment vertical="center"/>
    </xf>
    <xf numFmtId="0" fontId="20" fillId="0" borderId="5" xfId="0" applyNumberFormat="1" applyFont="1" applyFill="1" applyBorder="1" applyAlignment="1">
      <alignment horizontal="left" vertical="center" wrapText="1"/>
    </xf>
    <xf numFmtId="2" fontId="8" fillId="0" borderId="5" xfId="0" applyNumberFormat="1" applyFont="1" applyFill="1" applyBorder="1"/>
    <xf numFmtId="2" fontId="8" fillId="0" borderId="5" xfId="0" applyNumberFormat="1" applyFont="1" applyFill="1" applyBorder="1" applyAlignment="1">
      <alignment wrapText="1"/>
    </xf>
    <xf numFmtId="0" fontId="8" fillId="0" borderId="2" xfId="0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21" fillId="0" borderId="5" xfId="0" applyNumberFormat="1" applyFont="1" applyFill="1" applyBorder="1" applyAlignment="1">
      <alignment horizontal="left" vertical="center"/>
    </xf>
    <xf numFmtId="0" fontId="17" fillId="0" borderId="5" xfId="0" applyNumberFormat="1" applyFont="1" applyFill="1" applyBorder="1" applyAlignment="1">
      <alignment horizontal="left" vertical="center"/>
    </xf>
    <xf numFmtId="0" fontId="8" fillId="0" borderId="2" xfId="0" quotePrefix="1" applyNumberFormat="1" applyFont="1" applyFill="1" applyBorder="1"/>
    <xf numFmtId="165" fontId="8" fillId="0" borderId="5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9" fontId="8" fillId="0" borderId="0" xfId="1" applyFont="1" applyFill="1"/>
    <xf numFmtId="0" fontId="17" fillId="0" borderId="0" xfId="0" applyNumberFormat="1" applyFont="1" applyFill="1" applyAlignment="1">
      <alignment horizontal="center" wrapText="1"/>
    </xf>
    <xf numFmtId="0" fontId="9" fillId="4" borderId="1" xfId="0" applyNumberFormat="1" applyFont="1" applyFill="1" applyBorder="1" applyAlignment="1">
      <alignment horizontal="center" vertical="center"/>
    </xf>
    <xf numFmtId="0" fontId="22" fillId="0" borderId="1" xfId="0" applyNumberFormat="1" applyFont="1" applyBorder="1"/>
    <xf numFmtId="0" fontId="22" fillId="0" borderId="1" xfId="0" applyNumberFormat="1" applyFont="1" applyBorder="1" applyAlignment="1">
      <alignment horizontal="center"/>
    </xf>
    <xf numFmtId="0" fontId="22" fillId="0" borderId="1" xfId="0" applyNumberFormat="1" applyFont="1" applyBorder="1" applyAlignment="1">
      <alignment horizontal="left"/>
    </xf>
    <xf numFmtId="0" fontId="22" fillId="0" borderId="0" xfId="0" applyNumberFormat="1" applyFont="1"/>
    <xf numFmtId="0" fontId="8" fillId="0" borderId="5" xfId="0" applyNumberFormat="1" applyFont="1" applyFill="1" applyBorder="1" applyAlignment="1">
      <alignment horizontal="center" vertical="center"/>
    </xf>
    <xf numFmtId="0" fontId="23" fillId="0" borderId="5" xfId="0" applyNumberFormat="1" applyFont="1" applyFill="1" applyBorder="1" applyAlignment="1">
      <alignment horizontal="left" vertical="center" wrapText="1"/>
    </xf>
    <xf numFmtId="0" fontId="23" fillId="0" borderId="5" xfId="0" applyNumberFormat="1" applyFont="1" applyFill="1" applyBorder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Fill="1" applyBorder="1" applyAlignment="1">
      <alignment horizontal="left" vertical="center"/>
    </xf>
    <xf numFmtId="0" fontId="8" fillId="0" borderId="5" xfId="0" applyNumberFormat="1" applyFont="1" applyFill="1" applyBorder="1" applyAlignment="1">
      <alignment horizontal="center" vertical="center" wrapText="1"/>
    </xf>
    <xf numFmtId="17" fontId="18" fillId="0" borderId="6" xfId="0" applyNumberFormat="1" applyFont="1" applyFill="1" applyBorder="1" applyAlignment="1">
      <alignment horizontal="center"/>
    </xf>
    <xf numFmtId="17" fontId="18" fillId="0" borderId="7" xfId="0" applyNumberFormat="1" applyFont="1" applyFill="1" applyBorder="1" applyAlignment="1">
      <alignment horizontal="center"/>
    </xf>
    <xf numFmtId="17" fontId="18" fillId="0" borderId="8" xfId="0" applyNumberFormat="1" applyFont="1" applyFill="1" applyBorder="1" applyAlignment="1">
      <alignment horizontal="center"/>
    </xf>
    <xf numFmtId="0" fontId="8" fillId="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5" fillId="6" borderId="11" xfId="0" applyFont="1" applyFill="1" applyBorder="1" applyAlignment="1">
      <alignment horizontal="center" vertical="center"/>
    </xf>
    <xf numFmtId="0" fontId="0" fillId="7" borderId="0" xfId="0" applyFill="1" applyBorder="1"/>
    <xf numFmtId="0" fontId="26" fillId="4" borderId="5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0" fillId="0" borderId="0" xfId="0"/>
    <xf numFmtId="0" fontId="26" fillId="0" borderId="0" xfId="0" applyFont="1" applyAlignment="1">
      <alignment horizontal="center" vertical="center"/>
    </xf>
    <xf numFmtId="0" fontId="0" fillId="8" borderId="0" xfId="0" applyFill="1" applyAlignment="1">
      <alignment vertical="center" wrapText="1"/>
    </xf>
    <xf numFmtId="0" fontId="0" fillId="8" borderId="0" xfId="0" applyFill="1"/>
    <xf numFmtId="0" fontId="2" fillId="8" borderId="0" xfId="0" applyFont="1" applyFill="1" applyAlignment="1">
      <alignment vertical="center" wrapText="1"/>
    </xf>
    <xf numFmtId="0" fontId="0" fillId="8" borderId="0" xfId="0" applyFill="1" applyAlignment="1">
      <alignment wrapText="1"/>
    </xf>
    <xf numFmtId="0" fontId="28" fillId="8" borderId="13" xfId="0" applyFont="1" applyFill="1" applyBorder="1" applyAlignment="1">
      <alignment horizontal="right" vertical="center" wrapText="1"/>
    </xf>
    <xf numFmtId="0" fontId="28" fillId="8" borderId="14" xfId="0" applyFont="1" applyFill="1" applyBorder="1" applyAlignment="1">
      <alignment horizontal="right" vertical="center" wrapText="1"/>
    </xf>
    <xf numFmtId="0" fontId="29" fillId="8" borderId="15" xfId="0" applyFont="1" applyFill="1" applyBorder="1" applyAlignment="1">
      <alignment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16" xfId="0" applyFont="1" applyBorder="1" applyAlignment="1">
      <alignment horizontal="left" vertical="center" wrapText="1"/>
    </xf>
    <xf numFmtId="0" fontId="0" fillId="7" borderId="0" xfId="0" applyFill="1" applyBorder="1" applyAlignment="1">
      <alignment vertical="center"/>
    </xf>
    <xf numFmtId="0" fontId="30" fillId="0" borderId="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8" fillId="8" borderId="17" xfId="0" applyFont="1" applyFill="1" applyBorder="1" applyAlignment="1">
      <alignment horizontal="right" vertical="center" wrapText="1"/>
    </xf>
    <xf numFmtId="0" fontId="28" fillId="8" borderId="18" xfId="0" applyFont="1" applyFill="1" applyBorder="1" applyAlignment="1">
      <alignment horizontal="right" vertical="center" wrapText="1"/>
    </xf>
    <xf numFmtId="0" fontId="29" fillId="8" borderId="19" xfId="0" applyFont="1" applyFill="1" applyBorder="1" applyAlignment="1">
      <alignment vertical="center" wrapText="1"/>
    </xf>
    <xf numFmtId="0" fontId="28" fillId="0" borderId="19" xfId="0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 wrapText="1"/>
    </xf>
    <xf numFmtId="0" fontId="30" fillId="0" borderId="5" xfId="0" applyFont="1" applyBorder="1" applyAlignment="1">
      <alignment wrapText="1"/>
    </xf>
    <xf numFmtId="0" fontId="2" fillId="0" borderId="0" xfId="0" applyFont="1" applyAlignment="1">
      <alignment vertical="center"/>
    </xf>
    <xf numFmtId="0" fontId="28" fillId="8" borderId="0" xfId="0" applyFont="1" applyFill="1" applyBorder="1" applyAlignment="1">
      <alignment horizontal="right" vertical="center" wrapText="1"/>
    </xf>
    <xf numFmtId="0" fontId="28" fillId="8" borderId="0" xfId="0" applyFont="1" applyFill="1" applyAlignment="1">
      <alignment horizontal="left"/>
    </xf>
    <xf numFmtId="0" fontId="0" fillId="8" borderId="0" xfId="0" applyFill="1" applyBorder="1"/>
    <xf numFmtId="0" fontId="31" fillId="8" borderId="5" xfId="0" applyFont="1" applyFill="1" applyBorder="1" applyAlignment="1">
      <alignment wrapText="1"/>
    </xf>
    <xf numFmtId="0" fontId="2" fillId="8" borderId="0" xfId="0" applyFont="1" applyFill="1"/>
    <xf numFmtId="0" fontId="28" fillId="8" borderId="5" xfId="0" applyFont="1" applyFill="1" applyBorder="1" applyAlignment="1">
      <alignment horizontal="right" vertical="center" wrapText="1"/>
    </xf>
    <xf numFmtId="0" fontId="29" fillId="8" borderId="5" xfId="0" applyFont="1" applyFill="1" applyBorder="1" applyAlignment="1">
      <alignment horizontal="right" vertical="center" wrapText="1"/>
    </xf>
    <xf numFmtId="0" fontId="29" fillId="8" borderId="5" xfId="0" applyFont="1" applyFill="1" applyBorder="1" applyAlignment="1">
      <alignment vertical="center" wrapText="1"/>
    </xf>
    <xf numFmtId="0" fontId="28" fillId="7" borderId="5" xfId="0" applyFont="1" applyFill="1" applyBorder="1" applyAlignment="1">
      <alignment horizontal="left" vertical="center"/>
    </xf>
    <xf numFmtId="0" fontId="31" fillId="0" borderId="5" xfId="0" applyFont="1" applyBorder="1" applyAlignment="1">
      <alignment vertical="center" wrapText="1"/>
    </xf>
    <xf numFmtId="0" fontId="2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21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32" fillId="0" borderId="5" xfId="0" applyFont="1" applyBorder="1" applyAlignment="1">
      <alignment horizontal="left" vertical="center" wrapText="1"/>
    </xf>
    <xf numFmtId="0" fontId="28" fillId="8" borderId="23" xfId="0" applyFont="1" applyFill="1" applyBorder="1" applyAlignment="1">
      <alignment horizontal="right" vertical="center" wrapText="1"/>
    </xf>
    <xf numFmtId="0" fontId="28" fillId="8" borderId="5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9" fillId="8" borderId="23" xfId="0" applyFont="1" applyFill="1" applyBorder="1" applyAlignment="1">
      <alignment horizontal="right" vertical="center" wrapText="1"/>
    </xf>
    <xf numFmtId="0" fontId="28" fillId="7" borderId="5" xfId="0" applyFont="1" applyFill="1" applyBorder="1" applyAlignment="1">
      <alignment horizontal="left" vertical="center" wrapText="1"/>
    </xf>
    <xf numFmtId="0" fontId="29" fillId="8" borderId="22" xfId="0" applyFont="1" applyFill="1" applyBorder="1" applyAlignment="1">
      <alignment vertical="center" wrapText="1"/>
    </xf>
    <xf numFmtId="0" fontId="29" fillId="8" borderId="22" xfId="0" applyFont="1" applyFill="1" applyBorder="1" applyAlignment="1">
      <alignment horizontal="left" vertical="center" wrapText="1"/>
    </xf>
    <xf numFmtId="0" fontId="32" fillId="0" borderId="5" xfId="0" applyFont="1" applyBorder="1" applyAlignment="1">
      <alignment vertical="top" wrapText="1"/>
    </xf>
    <xf numFmtId="0" fontId="28" fillId="9" borderId="5" xfId="0" applyFont="1" applyFill="1" applyBorder="1" applyAlignment="1">
      <alignment horizontal="left" vertical="center"/>
    </xf>
    <xf numFmtId="0" fontId="0" fillId="8" borderId="23" xfId="0" applyFill="1" applyBorder="1" applyAlignment="1">
      <alignment horizontal="right" vertical="center"/>
    </xf>
    <xf numFmtId="0" fontId="0" fillId="8" borderId="5" xfId="0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9" fillId="8" borderId="22" xfId="0" applyFont="1" applyFill="1" applyBorder="1" applyAlignment="1">
      <alignment vertical="center"/>
    </xf>
    <xf numFmtId="0" fontId="29" fillId="8" borderId="5" xfId="0" applyFont="1" applyFill="1" applyBorder="1" applyAlignment="1">
      <alignment horizontal="left" vertical="center" wrapText="1"/>
    </xf>
    <xf numFmtId="0" fontId="33" fillId="8" borderId="5" xfId="0" applyFont="1" applyFill="1" applyBorder="1" applyAlignment="1">
      <alignment horizontal="right" vertical="center" wrapText="1"/>
    </xf>
    <xf numFmtId="0" fontId="33" fillId="8" borderId="23" xfId="0" applyFont="1" applyFill="1" applyBorder="1" applyAlignment="1">
      <alignment horizontal="right" vertical="center" wrapText="1"/>
    </xf>
    <xf numFmtId="0" fontId="33" fillId="8" borderId="5" xfId="0" applyFont="1" applyFill="1" applyBorder="1" applyAlignment="1">
      <alignment horizontal="left" vertical="center" wrapText="1"/>
    </xf>
    <xf numFmtId="0" fontId="34" fillId="7" borderId="5" xfId="0" applyFont="1" applyFill="1" applyBorder="1" applyAlignment="1">
      <alignment horizontal="left" vertical="center" wrapText="1"/>
    </xf>
    <xf numFmtId="0" fontId="33" fillId="7" borderId="5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right" vertical="center"/>
    </xf>
    <xf numFmtId="0" fontId="24" fillId="8" borderId="0" xfId="0" applyFont="1" applyFill="1" applyAlignment="1">
      <alignment horizontal="right" vertical="center"/>
    </xf>
    <xf numFmtId="0" fontId="24" fillId="7" borderId="0" xfId="0" applyFont="1" applyFill="1" applyAlignment="1">
      <alignment horizontal="right" vertical="center"/>
    </xf>
    <xf numFmtId="0" fontId="29" fillId="8" borderId="9" xfId="0" applyFont="1" applyFill="1" applyBorder="1" applyAlignment="1">
      <alignment horizontal="left" vertical="center" wrapText="1"/>
    </xf>
    <xf numFmtId="0" fontId="29" fillId="0" borderId="5" xfId="0" applyFont="1" applyBorder="1" applyAlignment="1">
      <alignment vertical="center" wrapText="1"/>
    </xf>
    <xf numFmtId="0" fontId="36" fillId="0" borderId="5" xfId="0" applyFont="1" applyBorder="1" applyAlignment="1">
      <alignment vertical="center" wrapText="1"/>
    </xf>
    <xf numFmtId="0" fontId="36" fillId="0" borderId="0" xfId="0" applyFont="1" applyAlignment="1">
      <alignment horizontal="right" vertical="center"/>
    </xf>
    <xf numFmtId="0" fontId="0" fillId="9" borderId="0" xfId="0" applyFill="1" applyBorder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28" fillId="8" borderId="5" xfId="0" applyFont="1" applyFill="1" applyBorder="1" applyAlignment="1">
      <alignment horizontal="left" vertical="center" wrapText="1"/>
    </xf>
    <xf numFmtId="0" fontId="28" fillId="0" borderId="5" xfId="0" applyFont="1" applyBorder="1" applyAlignment="1">
      <alignment horizontal="right" vertical="center" wrapText="1"/>
    </xf>
    <xf numFmtId="0" fontId="29" fillId="8" borderId="5" xfId="0" applyFont="1" applyFill="1" applyBorder="1" applyAlignment="1">
      <alignment wrapText="1"/>
    </xf>
    <xf numFmtId="0" fontId="29" fillId="8" borderId="21" xfId="0" applyFont="1" applyFill="1" applyBorder="1" applyAlignment="1">
      <alignment horizontal="right" vertical="center" wrapText="1"/>
    </xf>
    <xf numFmtId="0" fontId="22" fillId="7" borderId="0" xfId="0" applyFont="1" applyFill="1" applyBorder="1" applyAlignment="1">
      <alignment horizontal="right" vertical="center"/>
    </xf>
    <xf numFmtId="0" fontId="22" fillId="8" borderId="0" xfId="0" applyFont="1" applyFill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32" fillId="0" borderId="5" xfId="0" applyFont="1" applyBorder="1" applyAlignment="1">
      <alignment horizontal="left" vertical="top" wrapText="1"/>
    </xf>
    <xf numFmtId="0" fontId="37" fillId="0" borderId="5" xfId="0" applyFont="1" applyBorder="1" applyAlignment="1">
      <alignment horizontal="left" vertical="center" wrapText="1"/>
    </xf>
    <xf numFmtId="0" fontId="0" fillId="11" borderId="0" xfId="0" applyFill="1" applyBorder="1" applyAlignment="1">
      <alignment horizontal="right" vertical="center"/>
    </xf>
    <xf numFmtId="0" fontId="0" fillId="12" borderId="0" xfId="0" applyFill="1" applyAlignment="1">
      <alignment horizontal="right" vertical="center"/>
    </xf>
    <xf numFmtId="0" fontId="32" fillId="13" borderId="5" xfId="0" applyFont="1" applyFill="1" applyBorder="1" applyAlignment="1">
      <alignment horizontal="left" vertical="top" wrapText="1"/>
    </xf>
    <xf numFmtId="0" fontId="32" fillId="13" borderId="5" xfId="0" applyFont="1" applyFill="1" applyBorder="1" applyAlignment="1">
      <alignment horizontal="left" vertical="center" wrapText="1"/>
    </xf>
    <xf numFmtId="0" fontId="29" fillId="7" borderId="5" xfId="0" applyFont="1" applyFill="1" applyBorder="1" applyAlignment="1">
      <alignment horizontal="left" vertical="center"/>
    </xf>
    <xf numFmtId="0" fontId="38" fillId="7" borderId="0" xfId="0" applyFont="1" applyFill="1" applyBorder="1" applyAlignment="1">
      <alignment horizontal="right" vertical="center"/>
    </xf>
    <xf numFmtId="0" fontId="38" fillId="8" borderId="0" xfId="0" applyFont="1" applyFill="1" applyAlignment="1">
      <alignment horizontal="right" vertical="center"/>
    </xf>
    <xf numFmtId="0" fontId="38" fillId="0" borderId="0" xfId="0" applyFont="1" applyAlignment="1">
      <alignment horizontal="right" vertical="center"/>
    </xf>
    <xf numFmtId="0" fontId="29" fillId="8" borderId="5" xfId="0" applyFont="1" applyFill="1" applyBorder="1" applyAlignment="1">
      <alignment vertical="top" wrapText="1"/>
    </xf>
    <xf numFmtId="0" fontId="32" fillId="0" borderId="22" xfId="0" applyFont="1" applyBorder="1" applyAlignment="1">
      <alignment horizontal="left" vertical="center" wrapText="1"/>
    </xf>
    <xf numFmtId="0" fontId="28" fillId="8" borderId="9" xfId="0" applyFont="1" applyFill="1" applyBorder="1" applyAlignment="1">
      <alignment horizontal="right" vertical="center" wrapText="1"/>
    </xf>
    <xf numFmtId="0" fontId="28" fillId="8" borderId="24" xfId="0" applyFont="1" applyFill="1" applyBorder="1" applyAlignment="1">
      <alignment horizontal="right" vertical="center" wrapText="1"/>
    </xf>
    <xf numFmtId="0" fontId="28" fillId="7" borderId="9" xfId="0" applyFont="1" applyFill="1" applyBorder="1" applyAlignment="1">
      <alignment horizontal="left" vertical="center"/>
    </xf>
    <xf numFmtId="0" fontId="32" fillId="0" borderId="9" xfId="0" applyFont="1" applyBorder="1" applyAlignment="1">
      <alignment horizontal="left" vertical="center" wrapText="1"/>
    </xf>
    <xf numFmtId="0" fontId="28" fillId="7" borderId="0" xfId="0" applyFont="1" applyFill="1" applyAlignment="1">
      <alignment horizontal="right" vertical="center"/>
    </xf>
    <xf numFmtId="0" fontId="28" fillId="7" borderId="0" xfId="0" applyFont="1" applyFill="1" applyAlignment="1">
      <alignment horizontal="left" vertical="center"/>
    </xf>
    <xf numFmtId="0" fontId="39" fillId="8" borderId="0" xfId="0" applyFont="1" applyFill="1" applyBorder="1" applyAlignment="1">
      <alignment horizontal="right" vertical="center" wrapText="1"/>
    </xf>
    <xf numFmtId="0" fontId="28" fillId="14" borderId="0" xfId="0" applyFont="1" applyFill="1" applyAlignment="1">
      <alignment horizontal="right" vertical="center"/>
    </xf>
    <xf numFmtId="0" fontId="28" fillId="14" borderId="0" xfId="0" applyFont="1" applyFill="1" applyAlignment="1">
      <alignment horizontal="left" vertical="center"/>
    </xf>
    <xf numFmtId="0" fontId="0" fillId="14" borderId="0" xfId="0" applyFill="1" applyBorder="1" applyAlignment="1">
      <alignment horizontal="right" vertical="center"/>
    </xf>
    <xf numFmtId="0" fontId="0" fillId="15" borderId="0" xfId="0" applyFill="1" applyAlignment="1">
      <alignment horizontal="right" vertical="center"/>
    </xf>
    <xf numFmtId="0" fontId="28" fillId="8" borderId="0" xfId="0" applyFont="1" applyFill="1"/>
    <xf numFmtId="0" fontId="28" fillId="7" borderId="0" xfId="0" applyFont="1" applyFill="1"/>
    <xf numFmtId="0" fontId="28" fillId="7" borderId="0" xfId="0" applyFont="1" applyFill="1" applyAlignment="1">
      <alignment horizontal="left"/>
    </xf>
    <xf numFmtId="0" fontId="9" fillId="0" borderId="0" xfId="0" applyFont="1"/>
    <xf numFmtId="2" fontId="42" fillId="0" borderId="5" xfId="0" applyNumberFormat="1" applyFont="1" applyFill="1" applyBorder="1" applyAlignment="1">
      <alignment horizontal="center" vertical="center" wrapText="1"/>
    </xf>
    <xf numFmtId="0" fontId="42" fillId="0" borderId="5" xfId="0" applyNumberFormat="1" applyFont="1" applyFill="1" applyBorder="1" applyAlignment="1">
      <alignment vertical="center" wrapText="1"/>
    </xf>
    <xf numFmtId="0" fontId="43" fillId="0" borderId="5" xfId="0" applyNumberFormat="1" applyFont="1" applyFill="1" applyBorder="1" applyAlignment="1">
      <alignment vertical="center"/>
    </xf>
    <xf numFmtId="2" fontId="42" fillId="0" borderId="5" xfId="0" applyNumberFormat="1" applyFont="1" applyFill="1" applyBorder="1" applyAlignment="1">
      <alignment vertical="center"/>
    </xf>
    <xf numFmtId="2" fontId="42" fillId="0" borderId="5" xfId="0" applyNumberFormat="1" applyFont="1" applyFill="1" applyBorder="1"/>
    <xf numFmtId="2" fontId="42" fillId="0" borderId="5" xfId="0" applyNumberFormat="1" applyFont="1" applyFill="1" applyBorder="1" applyAlignment="1">
      <alignment wrapText="1"/>
    </xf>
    <xf numFmtId="0" fontId="42" fillId="0" borderId="5" xfId="0" applyNumberFormat="1" applyFont="1" applyFill="1" applyBorder="1" applyAlignment="1">
      <alignment vertical="center"/>
    </xf>
    <xf numFmtId="0" fontId="42" fillId="0" borderId="0" xfId="0" applyNumberFormat="1" applyFont="1" applyFill="1"/>
    <xf numFmtId="0" fontId="22" fillId="0" borderId="1" xfId="0" applyNumberFormat="1" applyFont="1" applyBorder="1" applyAlignment="1">
      <alignment vertical="center"/>
    </xf>
    <xf numFmtId="0" fontId="29" fillId="8" borderId="0" xfId="0" applyFont="1" applyFill="1" applyBorder="1" applyAlignment="1">
      <alignment horizontal="left" vertical="center" wrapText="1"/>
    </xf>
    <xf numFmtId="0" fontId="28" fillId="7" borderId="0" xfId="0" applyFont="1" applyFill="1" applyBorder="1" applyAlignment="1">
      <alignment horizontal="left" vertical="center"/>
    </xf>
    <xf numFmtId="0" fontId="32" fillId="0" borderId="0" xfId="0" applyFont="1" applyBorder="1" applyAlignment="1">
      <alignment horizontal="left" vertical="center" wrapText="1"/>
    </xf>
    <xf numFmtId="49" fontId="8" fillId="0" borderId="5" xfId="0" applyNumberFormat="1" applyFont="1" applyFill="1" applyBorder="1" applyAlignment="1">
      <alignment horizontal="right" vertical="center" wrapText="1"/>
    </xf>
    <xf numFmtId="49" fontId="8" fillId="0" borderId="5" xfId="0" applyNumberFormat="1" applyFont="1" applyFill="1" applyBorder="1" applyAlignment="1">
      <alignment horizontal="right" vertical="center"/>
    </xf>
    <xf numFmtId="49" fontId="8" fillId="0" borderId="5" xfId="0" applyNumberFormat="1" applyFont="1" applyFill="1" applyBorder="1" applyAlignment="1">
      <alignment horizontal="right" vertical="center" shrinkToFit="1"/>
    </xf>
    <xf numFmtId="49" fontId="8" fillId="0" borderId="5" xfId="0" applyNumberFormat="1" applyFont="1" applyFill="1" applyBorder="1" applyAlignment="1">
      <alignment horizontal="right" wrapText="1"/>
    </xf>
    <xf numFmtId="49" fontId="20" fillId="0" borderId="5" xfId="0" applyNumberFormat="1" applyFont="1" applyFill="1" applyBorder="1" applyAlignment="1">
      <alignment horizontal="right" vertical="center"/>
    </xf>
    <xf numFmtId="49" fontId="8" fillId="0" borderId="5" xfId="0" quotePrefix="1" applyNumberFormat="1" applyFont="1" applyFill="1" applyBorder="1" applyAlignment="1">
      <alignment horizontal="right" vertical="center"/>
    </xf>
    <xf numFmtId="0" fontId="5" fillId="0" borderId="2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right"/>
    </xf>
    <xf numFmtId="0" fontId="5" fillId="2" borderId="1" xfId="0" applyNumberFormat="1" applyFont="1" applyFill="1" applyBorder="1" applyAlignment="1">
      <alignment horizontal="right"/>
    </xf>
    <xf numFmtId="0" fontId="16" fillId="0" borderId="0" xfId="0" applyFont="1" applyBorder="1" applyAlignment="1">
      <alignment horizontal="right" vertical="center"/>
    </xf>
    <xf numFmtId="0" fontId="10" fillId="2" borderId="1" xfId="0" applyNumberFormat="1" applyFont="1" applyFill="1" applyBorder="1" applyAlignment="1">
      <alignment horizontal="right"/>
    </xf>
    <xf numFmtId="0" fontId="5" fillId="2" borderId="6" xfId="0" applyNumberFormat="1" applyFont="1" applyFill="1" applyBorder="1" applyAlignment="1">
      <alignment horizontal="right"/>
    </xf>
    <xf numFmtId="0" fontId="16" fillId="0" borderId="5" xfId="0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/>
    </xf>
    <xf numFmtId="0" fontId="6" fillId="0" borderId="0" xfId="0" applyNumberFormat="1" applyFont="1" applyAlignment="1">
      <alignment horizontal="right"/>
    </xf>
    <xf numFmtId="17" fontId="18" fillId="0" borderId="8" xfId="0" applyNumberFormat="1" applyFont="1" applyFill="1" applyBorder="1" applyAlignment="1">
      <alignment horizontal="right"/>
    </xf>
    <xf numFmtId="166" fontId="8" fillId="0" borderId="5" xfId="2" applyNumberFormat="1" applyFont="1" applyFill="1" applyBorder="1" applyAlignment="1">
      <alignment horizontal="right" vertical="center"/>
    </xf>
    <xf numFmtId="166" fontId="8" fillId="0" borderId="5" xfId="2" applyNumberFormat="1" applyFont="1" applyFill="1" applyBorder="1" applyAlignment="1">
      <alignment horizontal="right" vertical="center" shrinkToFit="1"/>
    </xf>
    <xf numFmtId="166" fontId="20" fillId="0" borderId="5" xfId="2" applyNumberFormat="1" applyFont="1" applyFill="1" applyBorder="1" applyAlignment="1">
      <alignment horizontal="right" vertical="center"/>
    </xf>
    <xf numFmtId="166" fontId="8" fillId="0" borderId="5" xfId="2" quotePrefix="1" applyNumberFormat="1" applyFont="1" applyFill="1" applyBorder="1" applyAlignment="1">
      <alignment horizontal="right" vertical="center"/>
    </xf>
    <xf numFmtId="0" fontId="8" fillId="0" borderId="0" xfId="0" applyNumberFormat="1" applyFont="1" applyFill="1" applyAlignment="1">
      <alignment horizontal="right"/>
    </xf>
    <xf numFmtId="2" fontId="8" fillId="0" borderId="5" xfId="0" applyNumberFormat="1" applyFont="1" applyFill="1" applyBorder="1" applyAlignment="1">
      <alignment horizontal="right" vertical="center"/>
    </xf>
    <xf numFmtId="166" fontId="8" fillId="0" borderId="5" xfId="2" applyNumberFormat="1" applyFont="1" applyFill="1" applyBorder="1" applyAlignment="1">
      <alignment horizontal="right"/>
    </xf>
    <xf numFmtId="49" fontId="7" fillId="0" borderId="5" xfId="0" quotePrefix="1" applyNumberFormat="1" applyFont="1" applyFill="1" applyBorder="1"/>
    <xf numFmtId="49" fontId="9" fillId="0" borderId="1" xfId="0" quotePrefix="1" applyNumberFormat="1" applyFont="1" applyBorder="1" applyAlignment="1">
      <alignment horizontal="center" vertical="center"/>
    </xf>
    <xf numFmtId="0" fontId="42" fillId="0" borderId="1" xfId="0" applyNumberFormat="1" applyFont="1" applyBorder="1"/>
    <xf numFmtId="0" fontId="42" fillId="0" borderId="1" xfId="0" applyNumberFormat="1" applyFont="1" applyBorder="1" applyAlignment="1">
      <alignment horizontal="center"/>
    </xf>
    <xf numFmtId="0" fontId="42" fillId="0" borderId="1" xfId="0" applyNumberFormat="1" applyFont="1" applyBorder="1" applyAlignment="1">
      <alignment horizontal="left"/>
    </xf>
    <xf numFmtId="0" fontId="42" fillId="2" borderId="1" xfId="0" applyNumberFormat="1" applyFont="1" applyFill="1" applyBorder="1" applyAlignment="1">
      <alignment horizontal="left"/>
    </xf>
    <xf numFmtId="0" fontId="42" fillId="0" borderId="1" xfId="0" applyNumberFormat="1" applyFont="1" applyBorder="1" applyAlignment="1">
      <alignment vertical="center"/>
    </xf>
    <xf numFmtId="0" fontId="46" fillId="0" borderId="1" xfId="0" applyNumberFormat="1" applyFont="1" applyBorder="1" applyAlignment="1">
      <alignment horizontal="left"/>
    </xf>
    <xf numFmtId="0" fontId="42" fillId="0" borderId="1" xfId="0" applyNumberFormat="1" applyFont="1" applyBorder="1" applyAlignment="1">
      <alignment horizontal="left" vertical="center"/>
    </xf>
    <xf numFmtId="0" fontId="46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 wrapText="1"/>
    </xf>
    <xf numFmtId="0" fontId="25" fillId="5" borderId="11" xfId="0" applyFont="1" applyFill="1" applyBorder="1" applyAlignment="1">
      <alignment horizontal="center" vertical="center" wrapText="1"/>
    </xf>
    <xf numFmtId="0" fontId="25" fillId="6" borderId="11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6765377@mail.ru" TargetMode="External"/><Relationship Id="rId2" Type="http://schemas.openxmlformats.org/officeDocument/2006/relationships/hyperlink" Target="mailto:nikanorov78@list.ru" TargetMode="External"/><Relationship Id="rId1" Type="http://schemas.openxmlformats.org/officeDocument/2006/relationships/hyperlink" Target="mailto:4boxx@mail.ru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mailto:p.tsaplova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29"/>
  <sheetViews>
    <sheetView tabSelected="1" zoomScaleNormal="100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B35" sqref="B35"/>
    </sheetView>
  </sheetViews>
  <sheetFormatPr defaultColWidth="9.140625" defaultRowHeight="18.75" x14ac:dyDescent="0.3"/>
  <cols>
    <col min="1" max="1" width="5.140625" style="65" customWidth="1"/>
    <col min="2" max="2" width="11" style="69" customWidth="1"/>
    <col min="3" max="3" width="30.7109375" style="29" customWidth="1"/>
    <col min="4" max="4" width="14.28515625" style="29" customWidth="1"/>
    <col min="5" max="5" width="17.5703125" style="29" customWidth="1"/>
    <col min="6" max="6" width="25.85546875" style="29" customWidth="1"/>
    <col min="7" max="7" width="11.140625" style="227" customWidth="1"/>
    <col min="8" max="8" width="14.42578125" style="41" customWidth="1"/>
    <col min="9" max="9" width="10.28515625" style="41" customWidth="1"/>
    <col min="10" max="10" width="15.5703125" style="41" customWidth="1"/>
    <col min="11" max="11" width="12.5703125" style="66" customWidth="1"/>
    <col min="12" max="12" width="18.42578125" style="66" customWidth="1"/>
    <col min="13" max="13" width="21.140625" style="67" customWidth="1"/>
    <col min="14" max="14" width="18.7109375" style="67" customWidth="1"/>
    <col min="15" max="15" width="15.85546875" style="67" customWidth="1"/>
    <col min="16" max="16" width="14.7109375" style="67" customWidth="1"/>
    <col min="17" max="17" width="13.7109375" style="29" customWidth="1"/>
    <col min="18" max="18" width="15.5703125" style="29" customWidth="1"/>
    <col min="19" max="19" width="17.5703125" style="29" customWidth="1"/>
    <col min="20" max="20" width="16.28515625" style="29" customWidth="1"/>
    <col min="21" max="21" width="10.7109375" style="29" customWidth="1"/>
    <col min="22" max="26" width="16.28515625" style="29" customWidth="1"/>
    <col min="27" max="27" width="19.140625" style="29" customWidth="1"/>
    <col min="28" max="28" width="12" style="29" customWidth="1"/>
    <col min="29" max="29" width="9.140625" style="29" customWidth="1"/>
    <col min="30" max="30" width="14.85546875" style="68" customWidth="1"/>
    <col min="31" max="16384" width="9.140625" style="29"/>
  </cols>
  <sheetData>
    <row r="1" spans="1:30" x14ac:dyDescent="0.3">
      <c r="A1" s="81"/>
      <c r="B1" s="82"/>
      <c r="C1" s="82"/>
      <c r="D1" s="82"/>
      <c r="E1" s="82"/>
      <c r="F1" s="83"/>
      <c r="G1" s="222"/>
      <c r="H1" s="26"/>
      <c r="I1" s="26"/>
      <c r="J1" s="26"/>
      <c r="K1" s="27"/>
      <c r="L1" s="28"/>
      <c r="M1" s="27"/>
      <c r="N1" s="27"/>
      <c r="O1" s="27"/>
      <c r="P1" s="27"/>
      <c r="Q1" s="26"/>
      <c r="R1" s="26"/>
      <c r="T1" s="26"/>
      <c r="U1" s="26"/>
      <c r="V1" s="26"/>
      <c r="W1" s="26"/>
      <c r="X1" s="26"/>
      <c r="Y1" s="26"/>
      <c r="Z1" s="26"/>
      <c r="AA1" s="30"/>
      <c r="AB1" s="30"/>
      <c r="AD1" s="31"/>
    </row>
    <row r="2" spans="1:30" s="41" customFormat="1" ht="32.25" customHeight="1" x14ac:dyDescent="0.3">
      <c r="A2" s="32"/>
      <c r="B2" s="33" t="s">
        <v>0</v>
      </c>
      <c r="C2" s="33" t="s">
        <v>1</v>
      </c>
      <c r="D2" s="33"/>
      <c r="E2" s="33" t="s">
        <v>262</v>
      </c>
      <c r="F2" s="33"/>
      <c r="G2" s="228" t="s">
        <v>645</v>
      </c>
      <c r="H2" s="34">
        <v>45434</v>
      </c>
      <c r="I2" s="35" t="s">
        <v>2</v>
      </c>
      <c r="J2" s="34">
        <v>45469</v>
      </c>
      <c r="K2" s="35" t="s">
        <v>3</v>
      </c>
      <c r="L2" s="36">
        <v>45502</v>
      </c>
      <c r="M2" s="35" t="s">
        <v>108</v>
      </c>
      <c r="N2" s="36">
        <v>45533</v>
      </c>
      <c r="O2" s="37" t="s">
        <v>164</v>
      </c>
      <c r="P2" s="36">
        <v>45564</v>
      </c>
      <c r="Q2" s="37" t="s">
        <v>171</v>
      </c>
      <c r="R2" s="38">
        <v>45594</v>
      </c>
      <c r="S2" s="37" t="s">
        <v>176</v>
      </c>
      <c r="T2" s="38">
        <v>45625</v>
      </c>
      <c r="U2" s="38" t="s">
        <v>189</v>
      </c>
      <c r="V2" s="38">
        <v>45649</v>
      </c>
      <c r="W2" s="38" t="s">
        <v>201</v>
      </c>
      <c r="X2" s="38">
        <v>45684</v>
      </c>
      <c r="Y2" s="38" t="s">
        <v>253</v>
      </c>
      <c r="Z2" s="230" t="s">
        <v>646</v>
      </c>
      <c r="AA2" s="39" t="s">
        <v>177</v>
      </c>
      <c r="AB2" s="40" t="s">
        <v>178</v>
      </c>
      <c r="AD2" s="42" t="s">
        <v>173</v>
      </c>
    </row>
    <row r="3" spans="1:30" ht="32.25" customHeight="1" x14ac:dyDescent="0.3">
      <c r="A3" s="84">
        <v>1</v>
      </c>
      <c r="B3" s="78" t="s">
        <v>4</v>
      </c>
      <c r="C3" s="78" t="s">
        <v>228</v>
      </c>
      <c r="D3" s="44"/>
      <c r="E3" s="44" t="s">
        <v>501</v>
      </c>
      <c r="F3" s="207" t="s">
        <v>524</v>
      </c>
      <c r="G3" s="223">
        <v>1</v>
      </c>
      <c r="H3" s="45">
        <v>360482</v>
      </c>
      <c r="I3" s="46">
        <f t="shared" ref="I3:I34" si="0">J3-H3+K3</f>
        <v>36282</v>
      </c>
      <c r="J3" s="45">
        <v>373950</v>
      </c>
      <c r="K3" s="35">
        <f t="shared" ref="K3:K32" si="1">L3-J3+M3</f>
        <v>22814</v>
      </c>
      <c r="L3" s="37">
        <v>386734</v>
      </c>
      <c r="M3" s="35">
        <f>N3-L3</f>
        <v>10030</v>
      </c>
      <c r="N3" s="35">
        <v>396764</v>
      </c>
      <c r="O3" s="35">
        <f>P3-N3</f>
        <v>8326</v>
      </c>
      <c r="P3" s="35">
        <v>405090</v>
      </c>
      <c r="Q3" s="35">
        <f>R3-P3</f>
        <v>10152</v>
      </c>
      <c r="R3" s="45">
        <v>415242</v>
      </c>
      <c r="S3" s="35">
        <f>T3-R3</f>
        <v>9816</v>
      </c>
      <c r="T3" s="45">
        <v>425058</v>
      </c>
      <c r="U3" s="45">
        <f>V3-T3</f>
        <v>11257</v>
      </c>
      <c r="V3" s="45">
        <v>436315</v>
      </c>
      <c r="W3" s="45">
        <f>X3-V3</f>
        <v>16110</v>
      </c>
      <c r="X3" s="45">
        <v>452425</v>
      </c>
      <c r="Y3" s="45">
        <f>Z3-X3</f>
        <v>14291</v>
      </c>
      <c r="Z3" s="45">
        <v>466716</v>
      </c>
      <c r="AA3" s="47" t="s">
        <v>180</v>
      </c>
      <c r="AB3" s="30"/>
      <c r="AD3" s="31">
        <f>IF(W3=0,0,(Y3/W3-1))</f>
        <v>-0.11291123525760394</v>
      </c>
    </row>
    <row r="4" spans="1:30" ht="51.95" customHeight="1" x14ac:dyDescent="0.3">
      <c r="A4" s="84"/>
      <c r="B4" s="78" t="s">
        <v>4</v>
      </c>
      <c r="C4" s="78" t="s">
        <v>229</v>
      </c>
      <c r="D4" s="44"/>
      <c r="E4" s="44" t="s">
        <v>501</v>
      </c>
      <c r="F4" s="208" t="s">
        <v>525</v>
      </c>
      <c r="G4" s="223">
        <v>1</v>
      </c>
      <c r="H4" s="45">
        <v>35300</v>
      </c>
      <c r="I4" s="46">
        <f t="shared" si="0"/>
        <v>5559</v>
      </c>
      <c r="J4" s="45">
        <v>37292</v>
      </c>
      <c r="K4" s="35">
        <f t="shared" si="1"/>
        <v>3567</v>
      </c>
      <c r="L4" s="37">
        <v>39182</v>
      </c>
      <c r="M4" s="35">
        <f>N4-L4</f>
        <v>1677</v>
      </c>
      <c r="N4" s="35">
        <v>40859</v>
      </c>
      <c r="O4" s="35">
        <f>P4-N4</f>
        <v>1580</v>
      </c>
      <c r="P4" s="35">
        <v>42439</v>
      </c>
      <c r="Q4" s="35">
        <f>R4-P4</f>
        <v>1842</v>
      </c>
      <c r="R4" s="45">
        <v>44281</v>
      </c>
      <c r="S4" s="35">
        <f>T4-R4</f>
        <v>324</v>
      </c>
      <c r="T4" s="45">
        <v>44605</v>
      </c>
      <c r="U4" s="45">
        <f t="shared" ref="U4:U65" si="2">V4-T4</f>
        <v>3031</v>
      </c>
      <c r="V4" s="45">
        <v>47636</v>
      </c>
      <c r="W4" s="45">
        <f t="shared" ref="W4:W24" si="3">X4-V4</f>
        <v>2115</v>
      </c>
      <c r="X4" s="45">
        <v>49751</v>
      </c>
      <c r="Y4" s="45">
        <f t="shared" ref="Y4:Y24" si="4">Z4-X4</f>
        <v>1902</v>
      </c>
      <c r="Z4" s="45">
        <v>51653</v>
      </c>
      <c r="AA4" s="47"/>
      <c r="AB4" s="30"/>
      <c r="AD4" s="31">
        <f t="shared" ref="AD4:AD66" si="5">IF(W4=0,0,(Y4/W4-1))</f>
        <v>-0.10070921985815606</v>
      </c>
    </row>
    <row r="5" spans="1:30" ht="31.35" customHeight="1" x14ac:dyDescent="0.3">
      <c r="A5" s="84"/>
      <c r="B5" s="78" t="s">
        <v>4</v>
      </c>
      <c r="C5" s="49" t="s">
        <v>202</v>
      </c>
      <c r="D5" s="44"/>
      <c r="E5" s="44" t="s">
        <v>516</v>
      </c>
      <c r="F5" s="209" t="s">
        <v>526</v>
      </c>
      <c r="G5" s="224">
        <v>1</v>
      </c>
      <c r="H5" s="45">
        <v>15997</v>
      </c>
      <c r="I5" s="46">
        <f t="shared" si="0"/>
        <v>147</v>
      </c>
      <c r="J5" s="45">
        <v>16050</v>
      </c>
      <c r="K5" s="35">
        <f t="shared" si="1"/>
        <v>94</v>
      </c>
      <c r="L5" s="37">
        <v>16100</v>
      </c>
      <c r="M5" s="35">
        <f t="shared" ref="M5:S22" si="6">N5-L5</f>
        <v>44</v>
      </c>
      <c r="N5" s="35">
        <v>16144</v>
      </c>
      <c r="O5" s="35">
        <f t="shared" si="6"/>
        <v>62</v>
      </c>
      <c r="P5" s="35">
        <v>16206</v>
      </c>
      <c r="Q5" s="35">
        <f t="shared" si="6"/>
        <v>282</v>
      </c>
      <c r="R5" s="45">
        <v>16488</v>
      </c>
      <c r="S5" s="35">
        <f t="shared" si="6"/>
        <v>99</v>
      </c>
      <c r="T5" s="45">
        <v>16587</v>
      </c>
      <c r="U5" s="45">
        <f t="shared" si="2"/>
        <v>530</v>
      </c>
      <c r="V5" s="45">
        <v>17117</v>
      </c>
      <c r="W5" s="45">
        <f t="shared" si="3"/>
        <v>390</v>
      </c>
      <c r="X5" s="45">
        <v>17507</v>
      </c>
      <c r="Y5" s="45">
        <f t="shared" si="4"/>
        <v>342</v>
      </c>
      <c r="Z5" s="45">
        <v>17849</v>
      </c>
      <c r="AA5" s="47"/>
      <c r="AB5" s="30"/>
      <c r="AD5" s="31">
        <f t="shared" si="5"/>
        <v>-0.12307692307692308</v>
      </c>
    </row>
    <row r="6" spans="1:30" ht="27.75" customHeight="1" x14ac:dyDescent="0.3">
      <c r="A6" s="84"/>
      <c r="B6" s="78" t="s">
        <v>4</v>
      </c>
      <c r="C6" s="50" t="s">
        <v>203</v>
      </c>
      <c r="D6" s="44"/>
      <c r="E6" s="44" t="s">
        <v>516</v>
      </c>
      <c r="F6" s="209" t="s">
        <v>666</v>
      </c>
      <c r="G6" s="224">
        <v>1</v>
      </c>
      <c r="H6" s="45">
        <v>9224</v>
      </c>
      <c r="I6" s="46">
        <f t="shared" si="0"/>
        <v>37</v>
      </c>
      <c r="J6" s="45">
        <v>9249</v>
      </c>
      <c r="K6" s="35">
        <f t="shared" si="1"/>
        <v>12</v>
      </c>
      <c r="L6" s="37">
        <v>9255</v>
      </c>
      <c r="M6" s="35">
        <f t="shared" si="6"/>
        <v>6</v>
      </c>
      <c r="N6" s="35">
        <v>9261</v>
      </c>
      <c r="O6" s="35">
        <f t="shared" si="6"/>
        <v>7</v>
      </c>
      <c r="P6" s="35">
        <v>9268</v>
      </c>
      <c r="Q6" s="35">
        <f t="shared" si="6"/>
        <v>296</v>
      </c>
      <c r="R6" s="45">
        <v>9564</v>
      </c>
      <c r="S6" s="35">
        <f t="shared" si="6"/>
        <v>576</v>
      </c>
      <c r="T6" s="45">
        <v>10140</v>
      </c>
      <c r="U6" s="45">
        <f t="shared" si="2"/>
        <v>655</v>
      </c>
      <c r="V6" s="45">
        <v>10795</v>
      </c>
      <c r="W6" s="45">
        <f t="shared" si="3"/>
        <v>881</v>
      </c>
      <c r="X6" s="45">
        <v>11676</v>
      </c>
      <c r="Y6" s="45">
        <f t="shared" si="4"/>
        <v>749</v>
      </c>
      <c r="Z6" s="45">
        <v>12425</v>
      </c>
      <c r="AA6" s="47"/>
      <c r="AB6" s="30"/>
      <c r="AD6" s="31">
        <f t="shared" si="5"/>
        <v>-0.14982973893303064</v>
      </c>
    </row>
    <row r="7" spans="1:30" ht="24.75" customHeight="1" x14ac:dyDescent="0.3">
      <c r="A7" s="84">
        <v>3</v>
      </c>
      <c r="B7" s="78" t="s">
        <v>4</v>
      </c>
      <c r="C7" s="78" t="s">
        <v>647</v>
      </c>
      <c r="D7" s="44"/>
      <c r="E7" s="44" t="s">
        <v>321</v>
      </c>
      <c r="F7" s="207" t="s">
        <v>527</v>
      </c>
      <c r="G7" s="223">
        <v>1</v>
      </c>
      <c r="H7" s="45">
        <v>86441</v>
      </c>
      <c r="I7" s="46">
        <f t="shared" si="0"/>
        <v>569</v>
      </c>
      <c r="J7" s="45">
        <v>86647</v>
      </c>
      <c r="K7" s="35">
        <f t="shared" si="1"/>
        <v>363</v>
      </c>
      <c r="L7" s="37">
        <v>86836</v>
      </c>
      <c r="M7" s="35">
        <f t="shared" si="6"/>
        <v>174</v>
      </c>
      <c r="N7" s="35">
        <v>87010</v>
      </c>
      <c r="O7" s="35">
        <f t="shared" si="6"/>
        <v>154</v>
      </c>
      <c r="P7" s="35">
        <v>87164</v>
      </c>
      <c r="Q7" s="35">
        <f t="shared" si="6"/>
        <v>338</v>
      </c>
      <c r="R7" s="45">
        <v>87502</v>
      </c>
      <c r="S7" s="35">
        <f t="shared" si="6"/>
        <v>795</v>
      </c>
      <c r="T7" s="45">
        <v>88297</v>
      </c>
      <c r="U7" s="45">
        <f t="shared" si="2"/>
        <v>945</v>
      </c>
      <c r="V7" s="45">
        <v>89242</v>
      </c>
      <c r="W7" s="45">
        <f t="shared" si="3"/>
        <v>1409</v>
      </c>
      <c r="X7" s="45">
        <v>90651</v>
      </c>
      <c r="Y7" s="45">
        <f t="shared" si="4"/>
        <v>1009</v>
      </c>
      <c r="Z7" s="45">
        <v>91660</v>
      </c>
      <c r="AA7" s="47"/>
      <c r="AB7" s="30"/>
      <c r="AD7" s="31">
        <f t="shared" si="5"/>
        <v>-0.28388928317955997</v>
      </c>
    </row>
    <row r="8" spans="1:30" ht="27.75" customHeight="1" x14ac:dyDescent="0.3">
      <c r="A8" s="84">
        <v>4</v>
      </c>
      <c r="B8" s="78" t="s">
        <v>4</v>
      </c>
      <c r="C8" s="79" t="s">
        <v>204</v>
      </c>
      <c r="D8" s="51"/>
      <c r="E8" s="51" t="s">
        <v>453</v>
      </c>
      <c r="F8" s="207" t="s">
        <v>528</v>
      </c>
      <c r="G8" s="223">
        <v>1</v>
      </c>
      <c r="H8" s="45">
        <v>53522</v>
      </c>
      <c r="I8" s="46">
        <f t="shared" si="0"/>
        <v>8204</v>
      </c>
      <c r="J8" s="45">
        <v>56577</v>
      </c>
      <c r="K8" s="35">
        <f t="shared" si="1"/>
        <v>5149</v>
      </c>
      <c r="L8" s="37">
        <v>59491</v>
      </c>
      <c r="M8" s="35">
        <f t="shared" si="6"/>
        <v>2235</v>
      </c>
      <c r="N8" s="35">
        <v>61726</v>
      </c>
      <c r="O8" s="35">
        <f t="shared" si="6"/>
        <v>1922</v>
      </c>
      <c r="P8" s="35">
        <v>63648</v>
      </c>
      <c r="Q8" s="35">
        <f t="shared" si="6"/>
        <v>2616</v>
      </c>
      <c r="R8" s="45">
        <v>66264</v>
      </c>
      <c r="S8" s="35">
        <f t="shared" si="6"/>
        <v>3202</v>
      </c>
      <c r="T8" s="45">
        <v>69466</v>
      </c>
      <c r="U8" s="45">
        <f t="shared" si="2"/>
        <v>3799</v>
      </c>
      <c r="V8" s="45">
        <v>73265</v>
      </c>
      <c r="W8" s="45">
        <f t="shared" si="3"/>
        <v>3719</v>
      </c>
      <c r="X8" s="45">
        <v>76984</v>
      </c>
      <c r="Y8" s="45">
        <f t="shared" si="4"/>
        <v>2767</v>
      </c>
      <c r="Z8" s="45">
        <v>79751</v>
      </c>
      <c r="AA8" s="47" t="s">
        <v>180</v>
      </c>
      <c r="AB8" s="30"/>
      <c r="AD8" s="31">
        <f t="shared" si="5"/>
        <v>-0.25598279107286903</v>
      </c>
    </row>
    <row r="9" spans="1:30" ht="27.75" customHeight="1" x14ac:dyDescent="0.3">
      <c r="A9" s="84">
        <v>5</v>
      </c>
      <c r="B9" s="78" t="s">
        <v>4</v>
      </c>
      <c r="C9" s="79" t="s">
        <v>6</v>
      </c>
      <c r="D9" s="51"/>
      <c r="E9" s="51" t="s">
        <v>518</v>
      </c>
      <c r="F9" s="207" t="s">
        <v>529</v>
      </c>
      <c r="G9" s="223">
        <v>1</v>
      </c>
      <c r="H9" s="45">
        <v>42845</v>
      </c>
      <c r="I9" s="46">
        <f t="shared" si="0"/>
        <v>3876</v>
      </c>
      <c r="J9" s="45">
        <v>44222</v>
      </c>
      <c r="K9" s="35">
        <f t="shared" si="1"/>
        <v>2499</v>
      </c>
      <c r="L9" s="37">
        <v>45680</v>
      </c>
      <c r="M9" s="35">
        <f t="shared" si="6"/>
        <v>1041</v>
      </c>
      <c r="N9" s="35">
        <v>46721</v>
      </c>
      <c r="O9" s="35">
        <f t="shared" si="6"/>
        <v>686</v>
      </c>
      <c r="P9" s="35">
        <v>47407</v>
      </c>
      <c r="Q9" s="35">
        <f t="shared" si="6"/>
        <v>1765</v>
      </c>
      <c r="R9" s="45">
        <v>49172</v>
      </c>
      <c r="S9" s="35">
        <f t="shared" si="6"/>
        <v>2416</v>
      </c>
      <c r="T9" s="45">
        <v>51588</v>
      </c>
      <c r="U9" s="45">
        <f t="shared" si="2"/>
        <v>2503</v>
      </c>
      <c r="V9" s="45">
        <v>54091</v>
      </c>
      <c r="W9" s="45">
        <f t="shared" si="3"/>
        <v>3177</v>
      </c>
      <c r="X9" s="45">
        <v>57268</v>
      </c>
      <c r="Y9" s="45">
        <f t="shared" si="4"/>
        <v>2739</v>
      </c>
      <c r="Z9" s="45">
        <v>60007</v>
      </c>
      <c r="AA9" s="47" t="s">
        <v>180</v>
      </c>
      <c r="AB9" s="30"/>
      <c r="AD9" s="31">
        <f t="shared" si="5"/>
        <v>-0.13786591123701608</v>
      </c>
    </row>
    <row r="10" spans="1:30" ht="24.75" customHeight="1" x14ac:dyDescent="0.3">
      <c r="A10" s="84">
        <v>6</v>
      </c>
      <c r="B10" s="44" t="s">
        <v>4</v>
      </c>
      <c r="C10" s="78" t="s">
        <v>648</v>
      </c>
      <c r="D10" s="44"/>
      <c r="E10" s="44" t="s">
        <v>502</v>
      </c>
      <c r="F10" s="207" t="s">
        <v>664</v>
      </c>
      <c r="G10" s="223">
        <v>1</v>
      </c>
      <c r="H10" s="45">
        <v>61934</v>
      </c>
      <c r="I10" s="46">
        <f t="shared" si="0"/>
        <v>14188</v>
      </c>
      <c r="J10" s="45">
        <v>66627</v>
      </c>
      <c r="K10" s="35">
        <f t="shared" si="1"/>
        <v>9495</v>
      </c>
      <c r="L10" s="37">
        <v>71791</v>
      </c>
      <c r="M10" s="35">
        <f t="shared" si="6"/>
        <v>4331</v>
      </c>
      <c r="N10" s="35">
        <v>76122</v>
      </c>
      <c r="O10" s="35">
        <f t="shared" si="6"/>
        <v>3742</v>
      </c>
      <c r="P10" s="35">
        <v>79864</v>
      </c>
      <c r="Q10" s="35">
        <f t="shared" si="6"/>
        <v>3440</v>
      </c>
      <c r="R10" s="45">
        <v>83304</v>
      </c>
      <c r="S10" s="35">
        <f t="shared" si="6"/>
        <v>2886</v>
      </c>
      <c r="T10" s="45">
        <v>86190</v>
      </c>
      <c r="U10" s="45">
        <f t="shared" si="2"/>
        <v>2337</v>
      </c>
      <c r="V10" s="45">
        <v>88527</v>
      </c>
      <c r="W10" s="45">
        <f t="shared" si="3"/>
        <v>3281</v>
      </c>
      <c r="X10" s="45">
        <v>91808</v>
      </c>
      <c r="Y10" s="45">
        <f t="shared" si="4"/>
        <v>3154</v>
      </c>
      <c r="Z10" s="45">
        <v>94962</v>
      </c>
      <c r="AA10" s="47" t="s">
        <v>180</v>
      </c>
      <c r="AB10" s="30"/>
      <c r="AD10" s="31">
        <f t="shared" si="5"/>
        <v>-3.8707711063700079E-2</v>
      </c>
    </row>
    <row r="11" spans="1:30" ht="23.45" customHeight="1" x14ac:dyDescent="0.3">
      <c r="A11" s="84">
        <v>7</v>
      </c>
      <c r="B11" s="44" t="s">
        <v>4</v>
      </c>
      <c r="C11" s="78" t="s">
        <v>205</v>
      </c>
      <c r="D11" s="44"/>
      <c r="E11" s="44" t="s">
        <v>453</v>
      </c>
      <c r="F11" s="207" t="s">
        <v>530</v>
      </c>
      <c r="G11" s="223">
        <v>1</v>
      </c>
      <c r="H11" s="45">
        <v>387482</v>
      </c>
      <c r="I11" s="46">
        <f t="shared" si="0"/>
        <v>22378</v>
      </c>
      <c r="J11" s="45">
        <v>398230</v>
      </c>
      <c r="K11" s="35">
        <f t="shared" si="1"/>
        <v>11630</v>
      </c>
      <c r="L11" s="37">
        <v>408973</v>
      </c>
      <c r="M11" s="35">
        <f t="shared" si="6"/>
        <v>887</v>
      </c>
      <c r="N11" s="35">
        <v>409860</v>
      </c>
      <c r="O11" s="35">
        <f t="shared" si="6"/>
        <v>2219</v>
      </c>
      <c r="P11" s="35">
        <v>412079</v>
      </c>
      <c r="Q11" s="35">
        <f t="shared" si="6"/>
        <v>2372</v>
      </c>
      <c r="R11" s="45">
        <v>414451</v>
      </c>
      <c r="S11" s="35">
        <f t="shared" si="6"/>
        <v>2372</v>
      </c>
      <c r="T11" s="45">
        <v>416823</v>
      </c>
      <c r="U11" s="45">
        <f t="shared" si="2"/>
        <v>2632</v>
      </c>
      <c r="V11" s="45">
        <v>419455</v>
      </c>
      <c r="W11" s="45">
        <f t="shared" si="3"/>
        <v>5930</v>
      </c>
      <c r="X11" s="45">
        <v>425385</v>
      </c>
      <c r="Y11" s="45">
        <f t="shared" si="4"/>
        <v>3887</v>
      </c>
      <c r="Z11" s="45">
        <v>429272</v>
      </c>
      <c r="AA11" s="47" t="s">
        <v>180</v>
      </c>
      <c r="AB11" s="30"/>
      <c r="AD11" s="31">
        <f t="shared" si="5"/>
        <v>-0.34451939291736933</v>
      </c>
    </row>
    <row r="12" spans="1:30" ht="21.75" customHeight="1" x14ac:dyDescent="0.3">
      <c r="A12" s="84">
        <v>7</v>
      </c>
      <c r="B12" s="44" t="s">
        <v>4</v>
      </c>
      <c r="C12" s="44" t="s">
        <v>206</v>
      </c>
      <c r="D12" s="51" t="s">
        <v>7</v>
      </c>
      <c r="E12" s="44" t="s">
        <v>453</v>
      </c>
      <c r="F12" s="208" t="s">
        <v>663</v>
      </c>
      <c r="G12" s="223">
        <v>1</v>
      </c>
      <c r="H12" s="45">
        <v>177949</v>
      </c>
      <c r="I12" s="46">
        <f t="shared" si="0"/>
        <v>24585</v>
      </c>
      <c r="J12" s="45">
        <v>186320</v>
      </c>
      <c r="K12" s="35">
        <f t="shared" si="1"/>
        <v>16214</v>
      </c>
      <c r="L12" s="37">
        <v>194541</v>
      </c>
      <c r="M12" s="35">
        <f t="shared" si="6"/>
        <v>7993</v>
      </c>
      <c r="N12" s="35">
        <v>202534</v>
      </c>
      <c r="O12" s="35">
        <f t="shared" si="6"/>
        <v>7223</v>
      </c>
      <c r="P12" s="35">
        <v>209757</v>
      </c>
      <c r="Q12" s="35">
        <f t="shared" si="6"/>
        <v>9801</v>
      </c>
      <c r="R12" s="45">
        <v>219558</v>
      </c>
      <c r="S12" s="35">
        <f t="shared" si="6"/>
        <v>7825</v>
      </c>
      <c r="T12" s="45">
        <v>227383</v>
      </c>
      <c r="U12" s="45">
        <f t="shared" si="2"/>
        <v>4968</v>
      </c>
      <c r="V12" s="45">
        <v>232351</v>
      </c>
      <c r="W12" s="45">
        <f t="shared" si="3"/>
        <v>6371</v>
      </c>
      <c r="X12" s="45">
        <v>238722</v>
      </c>
      <c r="Y12" s="45">
        <f t="shared" si="4"/>
        <v>5451</v>
      </c>
      <c r="Z12" s="45">
        <v>244173</v>
      </c>
      <c r="AA12" s="47" t="s">
        <v>180</v>
      </c>
      <c r="AB12" s="30"/>
      <c r="AD12" s="31">
        <f t="shared" si="5"/>
        <v>-0.14440433212996395</v>
      </c>
    </row>
    <row r="13" spans="1:30" ht="24.75" customHeight="1" x14ac:dyDescent="0.3">
      <c r="A13" s="84"/>
      <c r="B13" s="44" t="s">
        <v>4</v>
      </c>
      <c r="C13" s="44" t="s">
        <v>206</v>
      </c>
      <c r="D13" s="51" t="s">
        <v>8</v>
      </c>
      <c r="E13" s="44" t="s">
        <v>453</v>
      </c>
      <c r="F13" s="207" t="s">
        <v>531</v>
      </c>
      <c r="G13" s="223">
        <v>1</v>
      </c>
      <c r="H13" s="45">
        <v>72441</v>
      </c>
      <c r="I13" s="46">
        <f t="shared" si="0"/>
        <v>14807</v>
      </c>
      <c r="J13" s="45">
        <v>77576</v>
      </c>
      <c r="K13" s="35">
        <f t="shared" si="1"/>
        <v>9672</v>
      </c>
      <c r="L13" s="37">
        <v>82676</v>
      </c>
      <c r="M13" s="35">
        <f t="shared" si="6"/>
        <v>4572</v>
      </c>
      <c r="N13" s="35">
        <v>87248</v>
      </c>
      <c r="O13" s="35">
        <f t="shared" si="6"/>
        <v>3264</v>
      </c>
      <c r="P13" s="35">
        <v>90512</v>
      </c>
      <c r="Q13" s="35">
        <f t="shared" si="6"/>
        <v>2418</v>
      </c>
      <c r="R13" s="45">
        <v>92930</v>
      </c>
      <c r="S13" s="35">
        <f t="shared" si="6"/>
        <v>1866</v>
      </c>
      <c r="T13" s="45">
        <v>94796</v>
      </c>
      <c r="U13" s="45">
        <f t="shared" si="2"/>
        <v>2224</v>
      </c>
      <c r="V13" s="45">
        <v>97020</v>
      </c>
      <c r="W13" s="45">
        <f t="shared" si="3"/>
        <v>2797</v>
      </c>
      <c r="X13" s="45">
        <v>99817</v>
      </c>
      <c r="Y13" s="45">
        <f t="shared" si="4"/>
        <v>3165</v>
      </c>
      <c r="Z13" s="45">
        <v>102982</v>
      </c>
      <c r="AA13" s="47" t="s">
        <v>180</v>
      </c>
      <c r="AB13" s="30"/>
      <c r="AD13" s="31">
        <f t="shared" si="5"/>
        <v>0.1315695387915623</v>
      </c>
    </row>
    <row r="14" spans="1:30" ht="19.7" customHeight="1" x14ac:dyDescent="0.3">
      <c r="A14" s="84"/>
      <c r="B14" s="44" t="s">
        <v>4</v>
      </c>
      <c r="C14" s="44" t="s">
        <v>206</v>
      </c>
      <c r="D14" s="51" t="s">
        <v>9</v>
      </c>
      <c r="E14" s="44" t="s">
        <v>453</v>
      </c>
      <c r="F14" s="208" t="s">
        <v>532</v>
      </c>
      <c r="G14" s="223">
        <v>1</v>
      </c>
      <c r="H14" s="45">
        <v>105353</v>
      </c>
      <c r="I14" s="46">
        <f t="shared" si="0"/>
        <v>18951</v>
      </c>
      <c r="J14" s="45">
        <v>112255</v>
      </c>
      <c r="K14" s="35">
        <f t="shared" si="1"/>
        <v>12049</v>
      </c>
      <c r="L14" s="37">
        <v>118369</v>
      </c>
      <c r="M14" s="35">
        <f t="shared" si="6"/>
        <v>5935</v>
      </c>
      <c r="N14" s="35">
        <v>124304</v>
      </c>
      <c r="O14" s="35">
        <f t="shared" si="6"/>
        <v>5277</v>
      </c>
      <c r="P14" s="35">
        <v>129581</v>
      </c>
      <c r="Q14" s="35">
        <f t="shared" si="6"/>
        <v>7413</v>
      </c>
      <c r="R14" s="45">
        <v>136994</v>
      </c>
      <c r="S14" s="35">
        <f t="shared" si="6"/>
        <v>6677</v>
      </c>
      <c r="T14" s="45">
        <v>143671</v>
      </c>
      <c r="U14" s="45">
        <f t="shared" si="2"/>
        <v>6467</v>
      </c>
      <c r="V14" s="45">
        <v>150138</v>
      </c>
      <c r="W14" s="45">
        <f t="shared" si="3"/>
        <v>8280</v>
      </c>
      <c r="X14" s="45">
        <v>158418</v>
      </c>
      <c r="Y14" s="45">
        <f t="shared" si="4"/>
        <v>6791</v>
      </c>
      <c r="Z14" s="45">
        <v>165209</v>
      </c>
      <c r="AA14" s="47" t="s">
        <v>180</v>
      </c>
      <c r="AB14" s="30"/>
      <c r="AD14" s="31">
        <f t="shared" si="5"/>
        <v>-0.17983091787439609</v>
      </c>
    </row>
    <row r="15" spans="1:30" ht="23.45" customHeight="1" x14ac:dyDescent="0.3">
      <c r="A15" s="84"/>
      <c r="B15" s="44" t="s">
        <v>4</v>
      </c>
      <c r="C15" s="44" t="s">
        <v>206</v>
      </c>
      <c r="D15" s="51" t="s">
        <v>10</v>
      </c>
      <c r="E15" s="44" t="s">
        <v>453</v>
      </c>
      <c r="F15" s="208" t="s">
        <v>533</v>
      </c>
      <c r="G15" s="223">
        <v>1</v>
      </c>
      <c r="H15" s="45">
        <v>3992</v>
      </c>
      <c r="I15" s="46">
        <f t="shared" si="0"/>
        <v>617</v>
      </c>
      <c r="J15" s="45">
        <v>4188</v>
      </c>
      <c r="K15" s="35">
        <f t="shared" si="1"/>
        <v>421</v>
      </c>
      <c r="L15" s="37">
        <v>4398</v>
      </c>
      <c r="M15" s="35">
        <f t="shared" si="6"/>
        <v>211</v>
      </c>
      <c r="N15" s="35">
        <v>4609</v>
      </c>
      <c r="O15" s="35">
        <f t="shared" si="6"/>
        <v>164</v>
      </c>
      <c r="P15" s="35">
        <v>4773</v>
      </c>
      <c r="Q15" s="35">
        <f t="shared" si="6"/>
        <v>185</v>
      </c>
      <c r="R15" s="45">
        <v>4958</v>
      </c>
      <c r="S15" s="35">
        <f t="shared" si="6"/>
        <v>132</v>
      </c>
      <c r="T15" s="45">
        <v>5090</v>
      </c>
      <c r="U15" s="45">
        <f t="shared" si="2"/>
        <v>90</v>
      </c>
      <c r="V15" s="45">
        <v>5180</v>
      </c>
      <c r="W15" s="45">
        <f t="shared" si="3"/>
        <v>130</v>
      </c>
      <c r="X15" s="45">
        <v>5310</v>
      </c>
      <c r="Y15" s="45">
        <f t="shared" si="4"/>
        <v>132</v>
      </c>
      <c r="Z15" s="45">
        <v>5442</v>
      </c>
      <c r="AA15" s="47" t="s">
        <v>180</v>
      </c>
      <c r="AB15" s="30"/>
      <c r="AD15" s="31">
        <f t="shared" si="5"/>
        <v>1.538461538461533E-2</v>
      </c>
    </row>
    <row r="16" spans="1:30" ht="30" customHeight="1" x14ac:dyDescent="0.3">
      <c r="A16" s="84">
        <v>8</v>
      </c>
      <c r="B16" s="78" t="s">
        <v>4</v>
      </c>
      <c r="C16" s="77" t="s">
        <v>252</v>
      </c>
      <c r="D16" s="51"/>
      <c r="E16" s="51" t="s">
        <v>514</v>
      </c>
      <c r="F16" s="210" t="s">
        <v>534</v>
      </c>
      <c r="G16" s="229">
        <v>1</v>
      </c>
      <c r="H16" s="45">
        <v>29619</v>
      </c>
      <c r="I16" s="46">
        <f t="shared" si="0"/>
        <v>392</v>
      </c>
      <c r="J16" s="45">
        <v>29809</v>
      </c>
      <c r="K16" s="35">
        <f t="shared" si="1"/>
        <v>202</v>
      </c>
      <c r="L16" s="37">
        <v>29919</v>
      </c>
      <c r="M16" s="35">
        <f t="shared" si="6"/>
        <v>92</v>
      </c>
      <c r="N16" s="35">
        <v>30011</v>
      </c>
      <c r="O16" s="35">
        <f t="shared" si="6"/>
        <v>117</v>
      </c>
      <c r="P16" s="35">
        <v>30128</v>
      </c>
      <c r="Q16" s="35">
        <f t="shared" si="6"/>
        <v>598</v>
      </c>
      <c r="R16" s="45">
        <v>30726</v>
      </c>
      <c r="S16" s="35">
        <f t="shared" si="6"/>
        <v>736</v>
      </c>
      <c r="T16" s="45">
        <v>31462</v>
      </c>
      <c r="U16" s="45">
        <f t="shared" si="2"/>
        <v>654</v>
      </c>
      <c r="V16" s="45">
        <v>32116</v>
      </c>
      <c r="W16" s="45">
        <f t="shared" si="3"/>
        <v>884</v>
      </c>
      <c r="X16" s="45">
        <v>33000</v>
      </c>
      <c r="Y16" s="45">
        <f t="shared" si="4"/>
        <v>724</v>
      </c>
      <c r="Z16" s="45">
        <v>33724</v>
      </c>
      <c r="AA16" s="47"/>
      <c r="AB16" s="30"/>
      <c r="AD16" s="31">
        <f t="shared" si="5"/>
        <v>-0.1809954751131222</v>
      </c>
    </row>
    <row r="17" spans="1:30" ht="30" customHeight="1" x14ac:dyDescent="0.3">
      <c r="A17" s="84">
        <v>394</v>
      </c>
      <c r="B17" s="78" t="s">
        <v>4</v>
      </c>
      <c r="C17" s="78" t="s">
        <v>238</v>
      </c>
      <c r="D17" s="44"/>
      <c r="E17" s="44" t="s">
        <v>515</v>
      </c>
      <c r="F17" s="207" t="s">
        <v>535</v>
      </c>
      <c r="G17" s="223">
        <v>1</v>
      </c>
      <c r="H17" s="45">
        <v>363065</v>
      </c>
      <c r="I17" s="46">
        <f t="shared" si="0"/>
        <v>15057</v>
      </c>
      <c r="J17" s="45">
        <v>369131</v>
      </c>
      <c r="K17" s="35">
        <f t="shared" si="1"/>
        <v>8991</v>
      </c>
      <c r="L17" s="37">
        <v>374740</v>
      </c>
      <c r="M17" s="35">
        <f t="shared" si="6"/>
        <v>3382</v>
      </c>
      <c r="N17" s="35">
        <v>378122</v>
      </c>
      <c r="O17" s="35">
        <f t="shared" si="6"/>
        <v>2831</v>
      </c>
      <c r="P17" s="35">
        <v>380953</v>
      </c>
      <c r="Q17" s="35">
        <f t="shared" si="6"/>
        <v>2892</v>
      </c>
      <c r="R17" s="45">
        <v>383845</v>
      </c>
      <c r="S17" s="35">
        <f t="shared" si="6"/>
        <v>2506</v>
      </c>
      <c r="T17" s="45">
        <v>386351</v>
      </c>
      <c r="U17" s="45">
        <f t="shared" si="2"/>
        <v>2621</v>
      </c>
      <c r="V17" s="45">
        <v>388972</v>
      </c>
      <c r="W17" s="45">
        <f t="shared" si="3"/>
        <v>3839</v>
      </c>
      <c r="X17" s="45">
        <v>392811</v>
      </c>
      <c r="Y17" s="45">
        <f t="shared" si="4"/>
        <v>1279</v>
      </c>
      <c r="Z17" s="45">
        <v>394090</v>
      </c>
      <c r="AA17" s="47"/>
      <c r="AB17" s="30"/>
      <c r="AD17" s="31">
        <f t="shared" si="5"/>
        <v>-0.66684032300078144</v>
      </c>
    </row>
    <row r="18" spans="1:30" ht="31.9" customHeight="1" x14ac:dyDescent="0.3">
      <c r="A18" s="84">
        <v>10</v>
      </c>
      <c r="B18" s="44" t="s">
        <v>11</v>
      </c>
      <c r="C18" s="53" t="s">
        <v>207</v>
      </c>
      <c r="D18" s="54"/>
      <c r="E18" s="54" t="s">
        <v>521</v>
      </c>
      <c r="F18" s="208" t="s">
        <v>536</v>
      </c>
      <c r="G18" s="223">
        <v>1</v>
      </c>
      <c r="H18" s="45">
        <v>141172</v>
      </c>
      <c r="I18" s="46">
        <f t="shared" si="0"/>
        <v>4719</v>
      </c>
      <c r="J18" s="45">
        <v>142870</v>
      </c>
      <c r="K18" s="35">
        <f t="shared" si="1"/>
        <v>3021</v>
      </c>
      <c r="L18" s="37">
        <v>144422</v>
      </c>
      <c r="M18" s="35">
        <f t="shared" si="6"/>
        <v>1469</v>
      </c>
      <c r="N18" s="35">
        <v>145891</v>
      </c>
      <c r="O18" s="35">
        <f t="shared" si="6"/>
        <v>1247</v>
      </c>
      <c r="P18" s="35">
        <v>147138</v>
      </c>
      <c r="Q18" s="35">
        <f t="shared" si="6"/>
        <v>1746</v>
      </c>
      <c r="R18" s="45">
        <v>148884</v>
      </c>
      <c r="S18" s="35">
        <f t="shared" si="6"/>
        <v>2107</v>
      </c>
      <c r="T18" s="45">
        <v>150991</v>
      </c>
      <c r="U18" s="45">
        <f t="shared" si="2"/>
        <v>2208</v>
      </c>
      <c r="V18" s="45">
        <v>153199</v>
      </c>
      <c r="W18" s="45">
        <f t="shared" si="3"/>
        <v>2452</v>
      </c>
      <c r="X18" s="45">
        <v>155651</v>
      </c>
      <c r="Y18" s="45">
        <f t="shared" si="4"/>
        <v>1946</v>
      </c>
      <c r="Z18" s="45">
        <v>157597</v>
      </c>
      <c r="AA18" s="47" t="s">
        <v>180</v>
      </c>
      <c r="AB18" s="30"/>
      <c r="AD18" s="31">
        <f t="shared" si="5"/>
        <v>-0.20636215334420882</v>
      </c>
    </row>
    <row r="19" spans="1:30" ht="31.9" customHeight="1" x14ac:dyDescent="0.3">
      <c r="A19" s="84"/>
      <c r="B19" s="44" t="s">
        <v>11</v>
      </c>
      <c r="C19" s="53" t="s">
        <v>12</v>
      </c>
      <c r="D19" s="54"/>
      <c r="E19" s="54" t="s">
        <v>385</v>
      </c>
      <c r="F19" s="208" t="s">
        <v>537</v>
      </c>
      <c r="G19" s="223">
        <v>1</v>
      </c>
      <c r="H19" s="45">
        <v>43896</v>
      </c>
      <c r="I19" s="46">
        <f t="shared" si="0"/>
        <v>5993</v>
      </c>
      <c r="J19" s="45">
        <v>45983</v>
      </c>
      <c r="K19" s="35">
        <f t="shared" si="1"/>
        <v>3906</v>
      </c>
      <c r="L19" s="37">
        <v>47879</v>
      </c>
      <c r="M19" s="35">
        <f t="shared" si="6"/>
        <v>2010</v>
      </c>
      <c r="N19" s="35">
        <v>49889</v>
      </c>
      <c r="O19" s="35">
        <f t="shared" si="6"/>
        <v>1841</v>
      </c>
      <c r="P19" s="35">
        <v>51730</v>
      </c>
      <c r="Q19" s="35">
        <f t="shared" si="6"/>
        <v>2128</v>
      </c>
      <c r="R19" s="45">
        <v>53858</v>
      </c>
      <c r="S19" s="35">
        <f t="shared" si="6"/>
        <v>1660</v>
      </c>
      <c r="T19" s="45">
        <v>55518</v>
      </c>
      <c r="U19" s="45">
        <f t="shared" si="2"/>
        <v>1602</v>
      </c>
      <c r="V19" s="45">
        <v>57120</v>
      </c>
      <c r="W19" s="45">
        <f t="shared" si="3"/>
        <v>1524</v>
      </c>
      <c r="X19" s="45">
        <v>58644</v>
      </c>
      <c r="Y19" s="45">
        <f t="shared" si="4"/>
        <v>1326</v>
      </c>
      <c r="Z19" s="45">
        <v>59970</v>
      </c>
      <c r="AA19" s="47" t="s">
        <v>180</v>
      </c>
      <c r="AB19" s="30"/>
      <c r="AD19" s="31">
        <f t="shared" si="5"/>
        <v>-0.12992125984251968</v>
      </c>
    </row>
    <row r="20" spans="1:30" ht="35.65" customHeight="1" x14ac:dyDescent="0.3">
      <c r="A20" s="84">
        <v>11</v>
      </c>
      <c r="B20" s="78" t="s">
        <v>13</v>
      </c>
      <c r="C20" s="49" t="s">
        <v>649</v>
      </c>
      <c r="D20" s="48"/>
      <c r="E20" s="48" t="s">
        <v>321</v>
      </c>
      <c r="F20" s="208" t="s">
        <v>538</v>
      </c>
      <c r="G20" s="223">
        <v>1</v>
      </c>
      <c r="H20" s="45">
        <v>56114</v>
      </c>
      <c r="I20" s="46">
        <f t="shared" si="0"/>
        <v>4533</v>
      </c>
      <c r="J20" s="45">
        <v>57801</v>
      </c>
      <c r="K20" s="35">
        <f t="shared" si="1"/>
        <v>2846</v>
      </c>
      <c r="L20" s="37">
        <v>59367</v>
      </c>
      <c r="M20" s="35">
        <f t="shared" si="6"/>
        <v>1280</v>
      </c>
      <c r="N20" s="35">
        <v>60647</v>
      </c>
      <c r="O20" s="35">
        <f t="shared" si="6"/>
        <v>971</v>
      </c>
      <c r="P20" s="35">
        <v>61618</v>
      </c>
      <c r="Q20" s="35">
        <f t="shared" si="6"/>
        <v>861</v>
      </c>
      <c r="R20" s="45">
        <v>62479</v>
      </c>
      <c r="S20" s="35">
        <f t="shared" si="6"/>
        <v>847</v>
      </c>
      <c r="T20" s="45">
        <v>63326</v>
      </c>
      <c r="U20" s="45">
        <f t="shared" si="2"/>
        <v>1050</v>
      </c>
      <c r="V20" s="45">
        <v>64376</v>
      </c>
      <c r="W20" s="45">
        <f t="shared" si="3"/>
        <v>1032</v>
      </c>
      <c r="X20" s="45">
        <v>65408</v>
      </c>
      <c r="Y20" s="45">
        <f t="shared" si="4"/>
        <v>1398</v>
      </c>
      <c r="Z20" s="45">
        <v>66806</v>
      </c>
      <c r="AA20" s="47" t="s">
        <v>180</v>
      </c>
      <c r="AB20" s="30"/>
      <c r="AD20" s="31">
        <f t="shared" si="5"/>
        <v>0.35465116279069764</v>
      </c>
    </row>
    <row r="21" spans="1:30" ht="35.65" customHeight="1" x14ac:dyDescent="0.3">
      <c r="A21" s="84"/>
      <c r="B21" s="78" t="s">
        <v>14</v>
      </c>
      <c r="C21" s="78" t="s">
        <v>230</v>
      </c>
      <c r="D21" s="48"/>
      <c r="E21" s="48" t="s">
        <v>365</v>
      </c>
      <c r="F21" s="208" t="s">
        <v>539</v>
      </c>
      <c r="G21" s="223">
        <v>1</v>
      </c>
      <c r="H21" s="45">
        <v>26943</v>
      </c>
      <c r="I21" s="46">
        <f t="shared" si="0"/>
        <v>2093</v>
      </c>
      <c r="J21" s="45">
        <v>27422</v>
      </c>
      <c r="K21" s="35">
        <f t="shared" si="1"/>
        <v>1614</v>
      </c>
      <c r="L21" s="37">
        <v>28296</v>
      </c>
      <c r="M21" s="35">
        <f t="shared" si="6"/>
        <v>740</v>
      </c>
      <c r="N21" s="35">
        <v>29036</v>
      </c>
      <c r="O21" s="35">
        <f t="shared" si="6"/>
        <v>618</v>
      </c>
      <c r="P21" s="35">
        <v>29654</v>
      </c>
      <c r="Q21" s="35">
        <f t="shared" si="6"/>
        <v>694</v>
      </c>
      <c r="R21" s="45">
        <v>30348</v>
      </c>
      <c r="S21" s="35">
        <f t="shared" si="6"/>
        <v>1015</v>
      </c>
      <c r="T21" s="45">
        <v>31363</v>
      </c>
      <c r="U21" s="45">
        <f t="shared" si="2"/>
        <v>1265</v>
      </c>
      <c r="V21" s="45">
        <v>32628</v>
      </c>
      <c r="W21" s="45">
        <f t="shared" si="3"/>
        <v>613</v>
      </c>
      <c r="X21" s="45">
        <v>33241</v>
      </c>
      <c r="Y21" s="45">
        <f t="shared" si="4"/>
        <v>448</v>
      </c>
      <c r="Z21" s="45">
        <v>33689</v>
      </c>
      <c r="AA21" s="47" t="s">
        <v>180</v>
      </c>
      <c r="AB21" s="30"/>
      <c r="AD21" s="31">
        <f t="shared" si="5"/>
        <v>-0.26916802610114188</v>
      </c>
    </row>
    <row r="22" spans="1:30" ht="33.950000000000003" customHeight="1" x14ac:dyDescent="0.3">
      <c r="A22" s="84"/>
      <c r="B22" s="78" t="s">
        <v>5</v>
      </c>
      <c r="C22" s="78" t="s">
        <v>503</v>
      </c>
      <c r="D22" s="48"/>
      <c r="E22" s="48" t="s">
        <v>296</v>
      </c>
      <c r="F22" s="211" t="s">
        <v>540</v>
      </c>
      <c r="G22" s="225">
        <v>1</v>
      </c>
      <c r="H22" s="45">
        <v>15159</v>
      </c>
      <c r="I22" s="46">
        <f t="shared" si="0"/>
        <v>1412</v>
      </c>
      <c r="J22" s="45">
        <v>15664</v>
      </c>
      <c r="K22" s="35">
        <f t="shared" si="1"/>
        <v>907</v>
      </c>
      <c r="L22" s="37">
        <v>16128</v>
      </c>
      <c r="M22" s="35">
        <f t="shared" si="6"/>
        <v>443</v>
      </c>
      <c r="N22" s="35">
        <v>16571</v>
      </c>
      <c r="O22" s="35">
        <f t="shared" si="6"/>
        <v>336</v>
      </c>
      <c r="P22" s="35">
        <v>16907</v>
      </c>
      <c r="Q22" s="35">
        <f t="shared" si="6"/>
        <v>505</v>
      </c>
      <c r="R22" s="45">
        <v>17412</v>
      </c>
      <c r="S22" s="35">
        <f t="shared" si="6"/>
        <v>401</v>
      </c>
      <c r="T22" s="45">
        <v>17813</v>
      </c>
      <c r="U22" s="45">
        <f t="shared" si="2"/>
        <v>431</v>
      </c>
      <c r="V22" s="45">
        <v>18244</v>
      </c>
      <c r="W22" s="45">
        <f t="shared" si="3"/>
        <v>428</v>
      </c>
      <c r="X22" s="45">
        <v>18672</v>
      </c>
      <c r="Y22" s="45">
        <f t="shared" si="4"/>
        <v>340</v>
      </c>
      <c r="Z22" s="45">
        <v>19012</v>
      </c>
      <c r="AA22" s="47"/>
      <c r="AB22" s="30"/>
      <c r="AD22" s="31">
        <f t="shared" si="5"/>
        <v>-0.20560747663551404</v>
      </c>
    </row>
    <row r="23" spans="1:30" ht="30" customHeight="1" x14ac:dyDescent="0.3">
      <c r="A23" s="84"/>
      <c r="B23" s="78" t="s">
        <v>5</v>
      </c>
      <c r="C23" s="78" t="s">
        <v>15</v>
      </c>
      <c r="D23" s="44"/>
      <c r="E23" s="44" t="s">
        <v>488</v>
      </c>
      <c r="F23" s="207" t="s">
        <v>541</v>
      </c>
      <c r="G23" s="223">
        <v>1</v>
      </c>
      <c r="H23" s="45">
        <v>85856</v>
      </c>
      <c r="I23" s="46">
        <f t="shared" si="0"/>
        <v>849</v>
      </c>
      <c r="J23" s="45">
        <v>86115</v>
      </c>
      <c r="K23" s="35">
        <f t="shared" si="1"/>
        <v>590</v>
      </c>
      <c r="L23" s="37">
        <v>86387</v>
      </c>
      <c r="M23" s="35">
        <f>N23-L23</f>
        <v>318</v>
      </c>
      <c r="N23" s="35">
        <v>86705</v>
      </c>
      <c r="O23" s="35">
        <f>P23-N23</f>
        <v>308</v>
      </c>
      <c r="P23" s="35">
        <v>87013</v>
      </c>
      <c r="Q23" s="35">
        <f>R23-P23</f>
        <v>934</v>
      </c>
      <c r="R23" s="45">
        <v>87947</v>
      </c>
      <c r="S23" s="35">
        <f>T23-R23</f>
        <v>2025</v>
      </c>
      <c r="T23" s="45">
        <v>89972</v>
      </c>
      <c r="U23" s="45">
        <f t="shared" si="2"/>
        <v>1324</v>
      </c>
      <c r="V23" s="45">
        <v>91296</v>
      </c>
      <c r="W23" s="45">
        <f t="shared" si="3"/>
        <v>198</v>
      </c>
      <c r="X23" s="45">
        <v>91494</v>
      </c>
      <c r="Y23" s="45">
        <f t="shared" si="4"/>
        <v>179</v>
      </c>
      <c r="Z23" s="45">
        <v>91673</v>
      </c>
      <c r="AA23" s="47" t="s">
        <v>180</v>
      </c>
      <c r="AB23" s="30"/>
      <c r="AD23" s="31">
        <f t="shared" si="5"/>
        <v>-9.5959595959595911E-2</v>
      </c>
    </row>
    <row r="24" spans="1:30" ht="56.25" x14ac:dyDescent="0.3">
      <c r="A24" s="84">
        <v>12</v>
      </c>
      <c r="B24" s="78" t="s">
        <v>16</v>
      </c>
      <c r="C24" s="78" t="s">
        <v>231</v>
      </c>
      <c r="D24" s="48"/>
      <c r="E24" s="48" t="s">
        <v>519</v>
      </c>
      <c r="F24" s="211" t="s">
        <v>542</v>
      </c>
      <c r="G24" s="225">
        <v>1</v>
      </c>
      <c r="H24" s="45">
        <v>264434</v>
      </c>
      <c r="I24" s="46">
        <f t="shared" si="0"/>
        <v>4880</v>
      </c>
      <c r="J24" s="45">
        <v>266272</v>
      </c>
      <c r="K24" s="35">
        <f t="shared" si="1"/>
        <v>3042</v>
      </c>
      <c r="L24" s="37">
        <v>267759</v>
      </c>
      <c r="M24" s="35">
        <f t="shared" ref="M24:M87" si="7">N24-L24</f>
        <v>1555</v>
      </c>
      <c r="N24" s="35">
        <v>269314</v>
      </c>
      <c r="O24" s="35">
        <f t="shared" ref="O24:S24" si="8">P24-N24</f>
        <v>1583</v>
      </c>
      <c r="P24" s="35">
        <v>270897</v>
      </c>
      <c r="Q24" s="35">
        <f t="shared" si="8"/>
        <v>3723</v>
      </c>
      <c r="R24" s="45">
        <v>274620</v>
      </c>
      <c r="S24" s="35">
        <f t="shared" si="8"/>
        <v>4420</v>
      </c>
      <c r="T24" s="45">
        <v>279040</v>
      </c>
      <c r="U24" s="45">
        <f t="shared" si="2"/>
        <v>4627</v>
      </c>
      <c r="V24" s="45">
        <v>283667</v>
      </c>
      <c r="W24" s="45">
        <f t="shared" si="3"/>
        <v>6971</v>
      </c>
      <c r="X24" s="45">
        <v>290638</v>
      </c>
      <c r="Y24" s="45">
        <f t="shared" si="4"/>
        <v>5883</v>
      </c>
      <c r="Z24" s="45">
        <v>296521</v>
      </c>
      <c r="AA24" s="47"/>
      <c r="AB24" s="30"/>
      <c r="AD24" s="31">
        <f t="shared" si="5"/>
        <v>-0.15607516855544401</v>
      </c>
    </row>
    <row r="25" spans="1:30" ht="36.6" customHeight="1" x14ac:dyDescent="0.3">
      <c r="A25" s="84">
        <v>13</v>
      </c>
      <c r="B25" s="44" t="s">
        <v>17</v>
      </c>
      <c r="C25" s="78" t="s">
        <v>232</v>
      </c>
      <c r="D25" s="48"/>
      <c r="E25" s="48" t="s">
        <v>359</v>
      </c>
      <c r="F25" s="208" t="s">
        <v>543</v>
      </c>
      <c r="G25" s="223">
        <v>1</v>
      </c>
      <c r="H25" s="45">
        <v>25697</v>
      </c>
      <c r="I25" s="46">
        <f t="shared" si="0"/>
        <v>1481</v>
      </c>
      <c r="J25" s="45">
        <v>26231</v>
      </c>
      <c r="K25" s="35">
        <f t="shared" si="1"/>
        <v>947</v>
      </c>
      <c r="L25" s="37">
        <v>26709</v>
      </c>
      <c r="M25" s="35">
        <f t="shared" si="7"/>
        <v>469</v>
      </c>
      <c r="N25" s="35">
        <v>27178</v>
      </c>
      <c r="O25" s="35">
        <f t="shared" ref="O25:S25" si="9">P25-N25</f>
        <v>320</v>
      </c>
      <c r="P25" s="35">
        <v>27498</v>
      </c>
      <c r="Q25" s="35">
        <f t="shared" si="9"/>
        <v>547</v>
      </c>
      <c r="R25" s="45">
        <v>28045</v>
      </c>
      <c r="S25" s="35">
        <f t="shared" si="9"/>
        <v>519</v>
      </c>
      <c r="T25" s="45">
        <v>28564</v>
      </c>
      <c r="U25" s="45">
        <f>V25-T25</f>
        <v>546</v>
      </c>
      <c r="V25" s="45">
        <v>29110</v>
      </c>
      <c r="W25" s="45">
        <f>X25-V25</f>
        <v>720</v>
      </c>
      <c r="X25" s="45">
        <v>29830</v>
      </c>
      <c r="Y25" s="45">
        <f>Z25-X25</f>
        <v>676</v>
      </c>
      <c r="Z25" s="45">
        <v>30506</v>
      </c>
      <c r="AA25" s="47" t="s">
        <v>180</v>
      </c>
      <c r="AB25" s="30"/>
      <c r="AD25" s="31">
        <f t="shared" si="5"/>
        <v>-6.1111111111111116E-2</v>
      </c>
    </row>
    <row r="26" spans="1:30" ht="75" x14ac:dyDescent="0.3">
      <c r="A26" s="84"/>
      <c r="B26" s="44" t="s">
        <v>17</v>
      </c>
      <c r="C26" s="78" t="s">
        <v>232</v>
      </c>
      <c r="D26" s="48"/>
      <c r="E26" s="48" t="s">
        <v>359</v>
      </c>
      <c r="F26" s="208" t="s">
        <v>544</v>
      </c>
      <c r="G26" s="223">
        <v>1</v>
      </c>
      <c r="H26" s="45">
        <v>32115</v>
      </c>
      <c r="I26" s="46">
        <f t="shared" si="0"/>
        <v>2270</v>
      </c>
      <c r="J26" s="45">
        <v>32887</v>
      </c>
      <c r="K26" s="35">
        <f t="shared" si="1"/>
        <v>1498</v>
      </c>
      <c r="L26" s="37">
        <v>33594</v>
      </c>
      <c r="M26" s="35">
        <f t="shared" si="7"/>
        <v>791</v>
      </c>
      <c r="N26" s="35">
        <v>34385</v>
      </c>
      <c r="O26" s="35">
        <f t="shared" ref="O26:S26" si="10">P26-N26</f>
        <v>666</v>
      </c>
      <c r="P26" s="35">
        <v>35051</v>
      </c>
      <c r="Q26" s="35">
        <f t="shared" si="10"/>
        <v>1025</v>
      </c>
      <c r="R26" s="45">
        <v>36076</v>
      </c>
      <c r="S26" s="35">
        <f t="shared" si="10"/>
        <v>932</v>
      </c>
      <c r="T26" s="45">
        <v>37008</v>
      </c>
      <c r="U26" s="45">
        <f t="shared" si="2"/>
        <v>906</v>
      </c>
      <c r="V26" s="45">
        <v>37914</v>
      </c>
      <c r="W26" s="45">
        <f t="shared" ref="W26" si="11">X26-V26</f>
        <v>1042</v>
      </c>
      <c r="X26" s="45">
        <v>38956</v>
      </c>
      <c r="Y26" s="45">
        <f t="shared" ref="Y26" si="12">Z26-X26</f>
        <v>1034</v>
      </c>
      <c r="Z26" s="45">
        <v>39990</v>
      </c>
      <c r="AA26" s="47" t="s">
        <v>180</v>
      </c>
      <c r="AB26" s="30"/>
      <c r="AD26" s="31">
        <f t="shared" si="5"/>
        <v>-7.6775431861804133E-3</v>
      </c>
    </row>
    <row r="27" spans="1:30" ht="30" customHeight="1" x14ac:dyDescent="0.3">
      <c r="A27" s="84">
        <v>14</v>
      </c>
      <c r="B27" s="78" t="s">
        <v>18</v>
      </c>
      <c r="C27" s="55" t="s">
        <v>208</v>
      </c>
      <c r="D27" s="56"/>
      <c r="E27" s="56" t="s">
        <v>407</v>
      </c>
      <c r="F27" s="208" t="s">
        <v>545</v>
      </c>
      <c r="G27" s="223">
        <v>1</v>
      </c>
      <c r="H27" s="45">
        <v>377396</v>
      </c>
      <c r="I27" s="46">
        <f t="shared" si="0"/>
        <v>7829</v>
      </c>
      <c r="J27" s="45">
        <v>380376</v>
      </c>
      <c r="K27" s="35">
        <f t="shared" si="1"/>
        <v>4849</v>
      </c>
      <c r="L27" s="37">
        <v>383133</v>
      </c>
      <c r="M27" s="35">
        <f t="shared" si="7"/>
        <v>2092</v>
      </c>
      <c r="N27" s="35">
        <v>385225</v>
      </c>
      <c r="O27" s="35">
        <f t="shared" ref="O27:Q27" si="13">P27-N27</f>
        <v>277</v>
      </c>
      <c r="P27" s="35">
        <v>385502</v>
      </c>
      <c r="Q27" s="35">
        <f t="shared" si="13"/>
        <v>258</v>
      </c>
      <c r="R27" s="45">
        <v>385760</v>
      </c>
      <c r="S27" s="35">
        <f>T27-R27</f>
        <v>3464</v>
      </c>
      <c r="T27" s="45">
        <v>389224</v>
      </c>
      <c r="U27" s="45">
        <f>V27-T27</f>
        <v>4720</v>
      </c>
      <c r="V27" s="45">
        <v>393944</v>
      </c>
      <c r="W27" s="45">
        <f>X27-V27</f>
        <v>4777</v>
      </c>
      <c r="X27" s="45">
        <v>398721</v>
      </c>
      <c r="Y27" s="45">
        <f>Z27-X27</f>
        <v>4623</v>
      </c>
      <c r="Z27" s="45">
        <v>403344</v>
      </c>
      <c r="AA27" s="47"/>
      <c r="AB27" s="30"/>
      <c r="AD27" s="31">
        <f t="shared" si="5"/>
        <v>-3.2237806154490234E-2</v>
      </c>
    </row>
    <row r="28" spans="1:30" ht="29.45" customHeight="1" x14ac:dyDescent="0.3">
      <c r="A28" s="45"/>
      <c r="B28" s="78" t="s">
        <v>19</v>
      </c>
      <c r="C28" s="78" t="s">
        <v>244</v>
      </c>
      <c r="D28" s="48"/>
      <c r="E28" s="48" t="s">
        <v>501</v>
      </c>
      <c r="F28" s="208" t="s">
        <v>546</v>
      </c>
      <c r="G28" s="223">
        <v>1</v>
      </c>
      <c r="H28" s="45">
        <v>20479</v>
      </c>
      <c r="I28" s="46">
        <f t="shared" si="0"/>
        <v>0</v>
      </c>
      <c r="J28" s="45">
        <v>20479</v>
      </c>
      <c r="K28" s="35">
        <f t="shared" si="1"/>
        <v>0</v>
      </c>
      <c r="L28" s="35">
        <v>20479</v>
      </c>
      <c r="M28" s="35">
        <f t="shared" si="7"/>
        <v>0</v>
      </c>
      <c r="N28" s="35">
        <v>20479</v>
      </c>
      <c r="O28" s="35">
        <f t="shared" ref="O28:S28" si="14">P28-N28</f>
        <v>0</v>
      </c>
      <c r="P28" s="35">
        <v>20479</v>
      </c>
      <c r="Q28" s="35">
        <f t="shared" si="14"/>
        <v>0</v>
      </c>
      <c r="R28" s="45">
        <v>20479</v>
      </c>
      <c r="S28" s="35">
        <f t="shared" si="14"/>
        <v>0</v>
      </c>
      <c r="T28" s="45">
        <v>20479</v>
      </c>
      <c r="U28" s="45">
        <f t="shared" si="2"/>
        <v>0</v>
      </c>
      <c r="V28" s="45">
        <v>20479</v>
      </c>
      <c r="W28" s="45">
        <f t="shared" ref="W28:W91" si="15">X28-V28</f>
        <v>0</v>
      </c>
      <c r="X28" s="45">
        <v>20479</v>
      </c>
      <c r="Y28" s="45">
        <f t="shared" ref="Y28:Y34" si="16">Z28-X28</f>
        <v>0</v>
      </c>
      <c r="Z28" s="45">
        <v>20479</v>
      </c>
      <c r="AA28" s="47"/>
      <c r="AB28" s="30"/>
      <c r="AD28" s="31">
        <f t="shared" si="5"/>
        <v>0</v>
      </c>
    </row>
    <row r="29" spans="1:30" ht="29.45" customHeight="1" x14ac:dyDescent="0.3">
      <c r="A29" s="84">
        <v>16</v>
      </c>
      <c r="B29" s="78" t="s">
        <v>4</v>
      </c>
      <c r="C29" s="78" t="s">
        <v>20</v>
      </c>
      <c r="D29" s="48"/>
      <c r="E29" s="48" t="s">
        <v>417</v>
      </c>
      <c r="F29" s="208" t="s">
        <v>547</v>
      </c>
      <c r="G29" s="223">
        <v>1</v>
      </c>
      <c r="H29" s="45">
        <v>204027</v>
      </c>
      <c r="I29" s="46">
        <f t="shared" si="0"/>
        <v>12449</v>
      </c>
      <c r="J29" s="45">
        <v>207603</v>
      </c>
      <c r="K29" s="35">
        <f t="shared" si="1"/>
        <v>8873</v>
      </c>
      <c r="L29" s="37">
        <v>212143</v>
      </c>
      <c r="M29" s="35">
        <f t="shared" si="7"/>
        <v>4333</v>
      </c>
      <c r="N29" s="35">
        <v>216476</v>
      </c>
      <c r="O29" s="35">
        <f t="shared" ref="O29:S29" si="17">P29-N29</f>
        <v>3496</v>
      </c>
      <c r="P29" s="35">
        <v>219972</v>
      </c>
      <c r="Q29" s="35">
        <f t="shared" si="17"/>
        <v>5030</v>
      </c>
      <c r="R29" s="45">
        <v>225002</v>
      </c>
      <c r="S29" s="35">
        <f t="shared" si="17"/>
        <v>5154</v>
      </c>
      <c r="T29" s="45">
        <v>230156</v>
      </c>
      <c r="U29" s="45">
        <f t="shared" si="2"/>
        <v>7253</v>
      </c>
      <c r="V29" s="45">
        <v>237409</v>
      </c>
      <c r="W29" s="45">
        <f t="shared" si="15"/>
        <v>9293</v>
      </c>
      <c r="X29" s="45">
        <v>246702</v>
      </c>
      <c r="Y29" s="45">
        <f t="shared" si="16"/>
        <v>8458</v>
      </c>
      <c r="Z29" s="45">
        <v>255160</v>
      </c>
      <c r="AA29" s="47" t="s">
        <v>180</v>
      </c>
      <c r="AB29" s="30"/>
      <c r="AD29" s="31">
        <f t="shared" si="5"/>
        <v>-8.9852577208651696E-2</v>
      </c>
    </row>
    <row r="30" spans="1:30" ht="29.45" customHeight="1" x14ac:dyDescent="0.3">
      <c r="A30" s="84">
        <v>17</v>
      </c>
      <c r="B30" s="78" t="s">
        <v>4</v>
      </c>
      <c r="C30" s="78" t="s">
        <v>168</v>
      </c>
      <c r="D30" s="48"/>
      <c r="E30" s="48" t="s">
        <v>514</v>
      </c>
      <c r="F30" s="208" t="s">
        <v>548</v>
      </c>
      <c r="G30" s="223">
        <v>1</v>
      </c>
      <c r="H30" s="45">
        <v>33539</v>
      </c>
      <c r="I30" s="46">
        <f t="shared" si="0"/>
        <v>5406</v>
      </c>
      <c r="J30" s="45">
        <v>35577</v>
      </c>
      <c r="K30" s="35">
        <f t="shared" si="1"/>
        <v>3368</v>
      </c>
      <c r="L30" s="37">
        <v>37587</v>
      </c>
      <c r="M30" s="35">
        <f t="shared" si="7"/>
        <v>1358</v>
      </c>
      <c r="N30" s="35">
        <v>38945</v>
      </c>
      <c r="O30" s="35">
        <f t="shared" ref="O30:S30" si="18">P30-N30</f>
        <v>1240</v>
      </c>
      <c r="P30" s="35">
        <v>40185</v>
      </c>
      <c r="Q30" s="35">
        <f t="shared" si="18"/>
        <v>877</v>
      </c>
      <c r="R30" s="45">
        <v>41062</v>
      </c>
      <c r="S30" s="35">
        <f t="shared" si="18"/>
        <v>712</v>
      </c>
      <c r="T30" s="45">
        <v>41774</v>
      </c>
      <c r="U30" s="45">
        <f t="shared" si="2"/>
        <v>632</v>
      </c>
      <c r="V30" s="45">
        <v>42406</v>
      </c>
      <c r="W30" s="45">
        <f t="shared" si="15"/>
        <v>824</v>
      </c>
      <c r="X30" s="45">
        <v>43230</v>
      </c>
      <c r="Y30" s="45">
        <f t="shared" si="16"/>
        <v>651</v>
      </c>
      <c r="Z30" s="45">
        <v>43881</v>
      </c>
      <c r="AA30" s="47"/>
      <c r="AB30" s="30"/>
      <c r="AD30" s="31">
        <f t="shared" si="5"/>
        <v>-0.20995145631067957</v>
      </c>
    </row>
    <row r="31" spans="1:30" ht="29.45" customHeight="1" x14ac:dyDescent="0.3">
      <c r="A31" s="84">
        <v>19</v>
      </c>
      <c r="B31" s="78" t="s">
        <v>21</v>
      </c>
      <c r="C31" s="52" t="s">
        <v>22</v>
      </c>
      <c r="D31" s="56"/>
      <c r="E31" s="56" t="s">
        <v>374</v>
      </c>
      <c r="F31" s="208" t="s">
        <v>549</v>
      </c>
      <c r="G31" s="223">
        <v>1</v>
      </c>
      <c r="H31" s="45">
        <v>4219</v>
      </c>
      <c r="I31" s="46">
        <f t="shared" si="0"/>
        <v>0</v>
      </c>
      <c r="J31" s="45">
        <v>4219</v>
      </c>
      <c r="K31" s="35">
        <f t="shared" si="1"/>
        <v>0</v>
      </c>
      <c r="L31" s="37">
        <v>4219</v>
      </c>
      <c r="M31" s="35">
        <f t="shared" si="7"/>
        <v>0</v>
      </c>
      <c r="N31" s="35">
        <v>4219</v>
      </c>
      <c r="O31" s="35">
        <f t="shared" ref="O31:S31" si="19">P31-N31</f>
        <v>0</v>
      </c>
      <c r="P31" s="35">
        <v>4219</v>
      </c>
      <c r="Q31" s="35">
        <f t="shared" si="19"/>
        <v>0</v>
      </c>
      <c r="R31" s="45">
        <v>4219</v>
      </c>
      <c r="S31" s="35">
        <f t="shared" si="19"/>
        <v>1</v>
      </c>
      <c r="T31" s="45">
        <v>4220</v>
      </c>
      <c r="U31" s="45">
        <f t="shared" si="2"/>
        <v>17</v>
      </c>
      <c r="V31" s="45">
        <v>4237</v>
      </c>
      <c r="W31" s="45">
        <f t="shared" si="15"/>
        <v>21</v>
      </c>
      <c r="X31" s="45">
        <v>4258</v>
      </c>
      <c r="Y31" s="45">
        <f t="shared" si="16"/>
        <v>11</v>
      </c>
      <c r="Z31" s="45">
        <v>4269</v>
      </c>
      <c r="AA31" s="47"/>
      <c r="AB31" s="30"/>
      <c r="AD31" s="31">
        <f t="shared" si="5"/>
        <v>-0.47619047619047616</v>
      </c>
    </row>
    <row r="32" spans="1:30" ht="29.45" customHeight="1" x14ac:dyDescent="0.3">
      <c r="A32" s="84">
        <v>20</v>
      </c>
      <c r="B32" s="78" t="s">
        <v>23</v>
      </c>
      <c r="C32" s="76" t="s">
        <v>250</v>
      </c>
      <c r="D32" s="48"/>
      <c r="E32" s="48" t="s">
        <v>317</v>
      </c>
      <c r="F32" s="208" t="s">
        <v>550</v>
      </c>
      <c r="G32" s="223">
        <v>1</v>
      </c>
      <c r="H32" s="45">
        <v>15486</v>
      </c>
      <c r="I32" s="46">
        <f t="shared" si="0"/>
        <v>0</v>
      </c>
      <c r="J32" s="45">
        <v>15486</v>
      </c>
      <c r="K32" s="35">
        <f t="shared" si="1"/>
        <v>0</v>
      </c>
      <c r="L32" s="37">
        <v>15486</v>
      </c>
      <c r="M32" s="35">
        <f t="shared" si="7"/>
        <v>0</v>
      </c>
      <c r="N32" s="35">
        <v>15486</v>
      </c>
      <c r="O32" s="35">
        <f t="shared" ref="O32:S32" si="20">P32-N32</f>
        <v>0</v>
      </c>
      <c r="P32" s="35">
        <v>15486</v>
      </c>
      <c r="Q32" s="35">
        <f t="shared" si="20"/>
        <v>1</v>
      </c>
      <c r="R32" s="45">
        <v>15487</v>
      </c>
      <c r="S32" s="35">
        <f t="shared" si="20"/>
        <v>0</v>
      </c>
      <c r="T32" s="45">
        <v>15487</v>
      </c>
      <c r="U32" s="45">
        <f t="shared" si="2"/>
        <v>0</v>
      </c>
      <c r="V32" s="45">
        <v>15487</v>
      </c>
      <c r="W32" s="45">
        <f t="shared" si="15"/>
        <v>0</v>
      </c>
      <c r="X32" s="45">
        <v>15487</v>
      </c>
      <c r="Y32" s="45">
        <f t="shared" si="16"/>
        <v>0</v>
      </c>
      <c r="Z32" s="45">
        <v>15487</v>
      </c>
      <c r="AA32" s="47" t="s">
        <v>180</v>
      </c>
      <c r="AB32" s="30"/>
      <c r="AD32" s="31">
        <f t="shared" si="5"/>
        <v>0</v>
      </c>
    </row>
    <row r="33" spans="1:30" ht="29.45" customHeight="1" x14ac:dyDescent="0.3">
      <c r="A33" s="84">
        <v>21</v>
      </c>
      <c r="B33" s="78" t="s">
        <v>24</v>
      </c>
      <c r="C33" s="77" t="s">
        <v>650</v>
      </c>
      <c r="D33" s="56"/>
      <c r="E33" s="56" t="s">
        <v>522</v>
      </c>
      <c r="F33" s="208" t="s">
        <v>551</v>
      </c>
      <c r="G33" s="223">
        <v>1</v>
      </c>
      <c r="H33" s="45">
        <v>20782</v>
      </c>
      <c r="I33" s="46">
        <f t="shared" si="0"/>
        <v>1037</v>
      </c>
      <c r="J33" s="45">
        <v>21241</v>
      </c>
      <c r="K33" s="35">
        <f t="shared" ref="K33:K64" si="21">L33-J33+M33</f>
        <v>578</v>
      </c>
      <c r="L33" s="37">
        <v>21587</v>
      </c>
      <c r="M33" s="35">
        <f t="shared" si="7"/>
        <v>232</v>
      </c>
      <c r="N33" s="35">
        <v>21819</v>
      </c>
      <c r="O33" s="35">
        <f t="shared" ref="O33:S33" si="22">P33-N33</f>
        <v>0</v>
      </c>
      <c r="P33" s="35">
        <v>21819</v>
      </c>
      <c r="Q33" s="35">
        <f t="shared" si="22"/>
        <v>0</v>
      </c>
      <c r="R33" s="45">
        <v>21819</v>
      </c>
      <c r="S33" s="35">
        <f t="shared" si="22"/>
        <v>0</v>
      </c>
      <c r="T33" s="45">
        <v>21819</v>
      </c>
      <c r="U33" s="45">
        <f t="shared" si="2"/>
        <v>0</v>
      </c>
      <c r="V33" s="45">
        <v>21819</v>
      </c>
      <c r="W33" s="45">
        <f t="shared" si="15"/>
        <v>5</v>
      </c>
      <c r="X33" s="45">
        <v>21824</v>
      </c>
      <c r="Y33" s="45">
        <f t="shared" si="16"/>
        <v>0</v>
      </c>
      <c r="Z33" s="45">
        <v>21824</v>
      </c>
      <c r="AA33" s="47"/>
      <c r="AB33" s="30"/>
      <c r="AD33" s="31">
        <f t="shared" si="5"/>
        <v>-1</v>
      </c>
    </row>
    <row r="34" spans="1:30" ht="29.45" customHeight="1" x14ac:dyDescent="0.3">
      <c r="A34" s="84"/>
      <c r="B34" s="78" t="s">
        <v>25</v>
      </c>
      <c r="C34" s="43" t="s">
        <v>26</v>
      </c>
      <c r="D34" s="48"/>
      <c r="E34" s="48" t="s">
        <v>359</v>
      </c>
      <c r="F34" s="208" t="s">
        <v>552</v>
      </c>
      <c r="G34" s="223">
        <v>1</v>
      </c>
      <c r="H34" s="45">
        <v>90352</v>
      </c>
      <c r="I34" s="46">
        <f t="shared" si="0"/>
        <v>7999</v>
      </c>
      <c r="J34" s="45">
        <v>92759</v>
      </c>
      <c r="K34" s="35">
        <f t="shared" si="21"/>
        <v>5592</v>
      </c>
      <c r="L34" s="37">
        <v>95759</v>
      </c>
      <c r="M34" s="35">
        <f t="shared" si="7"/>
        <v>2592</v>
      </c>
      <c r="N34" s="35">
        <v>98351</v>
      </c>
      <c r="O34" s="35">
        <f t="shared" ref="O34:S34" si="23">P34-N34</f>
        <v>2237</v>
      </c>
      <c r="P34" s="35">
        <v>100588</v>
      </c>
      <c r="Q34" s="35">
        <f t="shared" si="23"/>
        <v>2572</v>
      </c>
      <c r="R34" s="45">
        <v>103160</v>
      </c>
      <c r="S34" s="35">
        <f t="shared" si="23"/>
        <v>2321</v>
      </c>
      <c r="T34" s="45">
        <v>105481</v>
      </c>
      <c r="U34" s="45">
        <f t="shared" si="2"/>
        <v>2251</v>
      </c>
      <c r="V34" s="45">
        <v>107732</v>
      </c>
      <c r="W34" s="45">
        <f t="shared" si="15"/>
        <v>2942</v>
      </c>
      <c r="X34" s="45">
        <v>110674</v>
      </c>
      <c r="Y34" s="45">
        <f t="shared" si="16"/>
        <v>2534</v>
      </c>
      <c r="Z34" s="45">
        <v>113208</v>
      </c>
      <c r="AA34" s="47"/>
      <c r="AB34" s="30"/>
      <c r="AD34" s="31">
        <f t="shared" si="5"/>
        <v>-0.13868116927260365</v>
      </c>
    </row>
    <row r="35" spans="1:30" ht="29.45" customHeight="1" x14ac:dyDescent="0.3">
      <c r="A35" s="84">
        <v>23</v>
      </c>
      <c r="B35" s="78" t="s">
        <v>243</v>
      </c>
      <c r="C35" s="43" t="s">
        <v>242</v>
      </c>
      <c r="D35" s="85">
        <v>40</v>
      </c>
      <c r="E35" s="85" t="s">
        <v>485</v>
      </c>
      <c r="F35" s="208" t="s">
        <v>553</v>
      </c>
      <c r="G35" s="223">
        <v>40</v>
      </c>
      <c r="H35" s="45">
        <v>9549</v>
      </c>
      <c r="I35" s="46">
        <f>(J35-H35+K35)*40</f>
        <v>2560</v>
      </c>
      <c r="J35" s="45">
        <v>9613</v>
      </c>
      <c r="K35" s="35">
        <f t="shared" si="21"/>
        <v>0</v>
      </c>
      <c r="L35" s="37">
        <v>9613</v>
      </c>
      <c r="M35" s="35">
        <f t="shared" si="7"/>
        <v>0</v>
      </c>
      <c r="N35" s="35">
        <v>9613</v>
      </c>
      <c r="O35" s="35">
        <f t="shared" ref="O35:S35" si="24">P35-N35</f>
        <v>0</v>
      </c>
      <c r="P35" s="35">
        <v>9613</v>
      </c>
      <c r="Q35" s="35">
        <f t="shared" si="24"/>
        <v>0</v>
      </c>
      <c r="R35" s="45">
        <v>9613</v>
      </c>
      <c r="S35" s="35">
        <f t="shared" si="24"/>
        <v>0</v>
      </c>
      <c r="T35" s="45">
        <v>9613</v>
      </c>
      <c r="U35" s="45">
        <f t="shared" si="2"/>
        <v>0</v>
      </c>
      <c r="V35" s="45">
        <v>9613</v>
      </c>
      <c r="W35" s="45">
        <f>(X35-V35)*40</f>
        <v>480</v>
      </c>
      <c r="X35" s="45">
        <v>9625</v>
      </c>
      <c r="Y35" s="45">
        <f>(Z35-X35)*40</f>
        <v>840</v>
      </c>
      <c r="Z35" s="45">
        <v>9646</v>
      </c>
      <c r="AA35" s="47" t="s">
        <v>181</v>
      </c>
      <c r="AB35" s="30"/>
      <c r="AD35" s="31">
        <f t="shared" si="5"/>
        <v>0.75</v>
      </c>
    </row>
    <row r="36" spans="1:30" ht="29.45" customHeight="1" x14ac:dyDescent="0.3">
      <c r="A36" s="84">
        <v>24</v>
      </c>
      <c r="B36" s="78" t="s">
        <v>27</v>
      </c>
      <c r="C36" s="43" t="s">
        <v>233</v>
      </c>
      <c r="D36" s="48"/>
      <c r="E36" s="48" t="s">
        <v>504</v>
      </c>
      <c r="F36" s="208" t="s">
        <v>554</v>
      </c>
      <c r="G36" s="223">
        <v>1</v>
      </c>
      <c r="H36" s="45">
        <v>9775</v>
      </c>
      <c r="I36" s="46">
        <f t="shared" ref="I36:I67" si="25">J36-H36+K36</f>
        <v>6</v>
      </c>
      <c r="J36" s="45">
        <v>9779</v>
      </c>
      <c r="K36" s="35">
        <f t="shared" si="21"/>
        <v>2</v>
      </c>
      <c r="L36" s="37">
        <v>9779</v>
      </c>
      <c r="M36" s="35">
        <f t="shared" si="7"/>
        <v>2</v>
      </c>
      <c r="N36" s="35">
        <v>9781</v>
      </c>
      <c r="O36" s="35">
        <f t="shared" ref="O36:S36" si="26">P36-N36</f>
        <v>2</v>
      </c>
      <c r="P36" s="35">
        <v>9783</v>
      </c>
      <c r="Q36" s="35">
        <f t="shared" si="26"/>
        <v>0</v>
      </c>
      <c r="R36" s="45">
        <v>9783</v>
      </c>
      <c r="S36" s="35">
        <f t="shared" si="26"/>
        <v>1</v>
      </c>
      <c r="T36" s="45">
        <v>9784</v>
      </c>
      <c r="U36" s="45">
        <f t="shared" si="2"/>
        <v>0</v>
      </c>
      <c r="V36" s="45">
        <v>9784</v>
      </c>
      <c r="W36" s="45">
        <f t="shared" si="15"/>
        <v>0</v>
      </c>
      <c r="X36" s="45">
        <v>9784</v>
      </c>
      <c r="Y36" s="45">
        <f t="shared" ref="Y36:Y99" si="27">Z36-X36</f>
        <v>0</v>
      </c>
      <c r="Z36" s="45">
        <v>9784</v>
      </c>
      <c r="AA36" s="47"/>
      <c r="AB36" s="30"/>
      <c r="AD36" s="31">
        <f t="shared" si="5"/>
        <v>0</v>
      </c>
    </row>
    <row r="37" spans="1:30" ht="29.45" customHeight="1" x14ac:dyDescent="0.3">
      <c r="A37" s="84">
        <v>25</v>
      </c>
      <c r="B37" s="78" t="s">
        <v>28</v>
      </c>
      <c r="C37" s="77" t="s">
        <v>505</v>
      </c>
      <c r="D37" s="56"/>
      <c r="E37" s="56" t="s">
        <v>514</v>
      </c>
      <c r="F37" s="208" t="s">
        <v>555</v>
      </c>
      <c r="G37" s="223">
        <v>1</v>
      </c>
      <c r="H37" s="45">
        <v>122141</v>
      </c>
      <c r="I37" s="46">
        <f t="shared" si="25"/>
        <v>1799</v>
      </c>
      <c r="J37" s="45">
        <v>122752</v>
      </c>
      <c r="K37" s="35">
        <f t="shared" si="21"/>
        <v>1188</v>
      </c>
      <c r="L37" s="37">
        <v>123400</v>
      </c>
      <c r="M37" s="35">
        <f t="shared" si="7"/>
        <v>540</v>
      </c>
      <c r="N37" s="35">
        <v>123940</v>
      </c>
      <c r="O37" s="35">
        <f t="shared" ref="O37:S37" si="28">P37-N37</f>
        <v>369</v>
      </c>
      <c r="P37" s="35">
        <v>124309</v>
      </c>
      <c r="Q37" s="35">
        <f t="shared" si="28"/>
        <v>1364</v>
      </c>
      <c r="R37" s="45">
        <v>125673</v>
      </c>
      <c r="S37" s="35">
        <f t="shared" si="28"/>
        <v>1551</v>
      </c>
      <c r="T37" s="45">
        <v>127224</v>
      </c>
      <c r="U37" s="45">
        <f t="shared" si="2"/>
        <v>1762</v>
      </c>
      <c r="V37" s="45">
        <v>128986</v>
      </c>
      <c r="W37" s="45">
        <f t="shared" si="15"/>
        <v>2411</v>
      </c>
      <c r="X37" s="45">
        <v>131397</v>
      </c>
      <c r="Y37" s="45">
        <f t="shared" si="27"/>
        <v>1719</v>
      </c>
      <c r="Z37" s="45">
        <v>133116</v>
      </c>
      <c r="AA37" s="47"/>
      <c r="AB37" s="30"/>
      <c r="AD37" s="31">
        <f t="shared" si="5"/>
        <v>-0.28701783492326838</v>
      </c>
    </row>
    <row r="38" spans="1:30" ht="29.45" customHeight="1" x14ac:dyDescent="0.3">
      <c r="A38" s="84"/>
      <c r="B38" s="78" t="s">
        <v>28</v>
      </c>
      <c r="C38" s="43" t="s">
        <v>651</v>
      </c>
      <c r="D38" s="56"/>
      <c r="E38" s="48" t="s">
        <v>504</v>
      </c>
      <c r="F38" s="208" t="s">
        <v>556</v>
      </c>
      <c r="G38" s="223">
        <v>1</v>
      </c>
      <c r="H38" s="45">
        <v>7930</v>
      </c>
      <c r="I38" s="46">
        <f t="shared" si="25"/>
        <v>0</v>
      </c>
      <c r="J38" s="45">
        <v>7930</v>
      </c>
      <c r="K38" s="35">
        <f t="shared" si="21"/>
        <v>0</v>
      </c>
      <c r="L38" s="37">
        <v>7930</v>
      </c>
      <c r="M38" s="35">
        <f t="shared" si="7"/>
        <v>0</v>
      </c>
      <c r="N38" s="35">
        <v>7930</v>
      </c>
      <c r="O38" s="35">
        <f t="shared" ref="O38:S38" si="29">P38-N38</f>
        <v>0</v>
      </c>
      <c r="P38" s="35">
        <v>7930</v>
      </c>
      <c r="Q38" s="35">
        <f t="shared" si="29"/>
        <v>0</v>
      </c>
      <c r="R38" s="45">
        <v>7930</v>
      </c>
      <c r="S38" s="35">
        <f t="shared" si="29"/>
        <v>0</v>
      </c>
      <c r="T38" s="45">
        <v>7930</v>
      </c>
      <c r="U38" s="45">
        <f t="shared" si="2"/>
        <v>6</v>
      </c>
      <c r="V38" s="45">
        <v>7936</v>
      </c>
      <c r="W38" s="45">
        <f t="shared" si="15"/>
        <v>0</v>
      </c>
      <c r="X38" s="45">
        <v>7936</v>
      </c>
      <c r="Y38" s="45">
        <f t="shared" si="27"/>
        <v>1</v>
      </c>
      <c r="Z38" s="45">
        <v>7937</v>
      </c>
      <c r="AA38" s="47"/>
      <c r="AB38" s="30"/>
      <c r="AD38" s="31">
        <f t="shared" si="5"/>
        <v>0</v>
      </c>
    </row>
    <row r="39" spans="1:30" ht="29.45" customHeight="1" x14ac:dyDescent="0.3">
      <c r="A39" s="84"/>
      <c r="B39" s="78" t="s">
        <v>28</v>
      </c>
      <c r="C39" s="77" t="s">
        <v>652</v>
      </c>
      <c r="D39" s="56"/>
      <c r="E39" s="56" t="s">
        <v>520</v>
      </c>
      <c r="F39" s="208" t="s">
        <v>557</v>
      </c>
      <c r="G39" s="223">
        <v>1</v>
      </c>
      <c r="H39" s="45">
        <v>17713</v>
      </c>
      <c r="I39" s="46">
        <f t="shared" si="25"/>
        <v>244</v>
      </c>
      <c r="J39" s="45">
        <v>17808</v>
      </c>
      <c r="K39" s="35">
        <f t="shared" si="21"/>
        <v>149</v>
      </c>
      <c r="L39" s="37">
        <v>17883</v>
      </c>
      <c r="M39" s="35">
        <f t="shared" si="7"/>
        <v>74</v>
      </c>
      <c r="N39" s="35">
        <v>17957</v>
      </c>
      <c r="O39" s="35">
        <f t="shared" ref="O39:S39" si="30">P39-N39</f>
        <v>63</v>
      </c>
      <c r="P39" s="35">
        <v>18020</v>
      </c>
      <c r="Q39" s="35">
        <f t="shared" si="30"/>
        <v>0</v>
      </c>
      <c r="R39" s="45">
        <v>18020</v>
      </c>
      <c r="S39" s="35">
        <f t="shared" si="30"/>
        <v>0</v>
      </c>
      <c r="T39" s="45">
        <v>18020</v>
      </c>
      <c r="U39" s="45">
        <f t="shared" si="2"/>
        <v>9</v>
      </c>
      <c r="V39" s="45">
        <v>18029</v>
      </c>
      <c r="W39" s="45">
        <f t="shared" si="15"/>
        <v>29</v>
      </c>
      <c r="X39" s="45">
        <v>18058</v>
      </c>
      <c r="Y39" s="45">
        <f t="shared" si="27"/>
        <v>25</v>
      </c>
      <c r="Z39" s="45">
        <v>18083</v>
      </c>
      <c r="AA39" s="47"/>
      <c r="AB39" s="30"/>
      <c r="AD39" s="31">
        <f t="shared" si="5"/>
        <v>-0.13793103448275867</v>
      </c>
    </row>
    <row r="40" spans="1:30" ht="29.45" customHeight="1" x14ac:dyDescent="0.3">
      <c r="A40" s="84"/>
      <c r="B40" s="78" t="s">
        <v>28</v>
      </c>
      <c r="C40" s="43" t="s">
        <v>29</v>
      </c>
      <c r="D40" s="56"/>
      <c r="E40" s="56" t="s">
        <v>504</v>
      </c>
      <c r="F40" s="208" t="s">
        <v>558</v>
      </c>
      <c r="G40" s="223">
        <v>1</v>
      </c>
      <c r="H40" s="45">
        <v>20782</v>
      </c>
      <c r="I40" s="46">
        <f t="shared" si="25"/>
        <v>284</v>
      </c>
      <c r="J40" s="45">
        <v>20879</v>
      </c>
      <c r="K40" s="35">
        <f t="shared" si="21"/>
        <v>187</v>
      </c>
      <c r="L40" s="37">
        <v>20979</v>
      </c>
      <c r="M40" s="35">
        <f t="shared" si="7"/>
        <v>87</v>
      </c>
      <c r="N40" s="35">
        <v>21066</v>
      </c>
      <c r="O40" s="35">
        <f t="shared" ref="O40:S40" si="31">P40-N40</f>
        <v>93</v>
      </c>
      <c r="P40" s="35">
        <v>21159</v>
      </c>
      <c r="Q40" s="35">
        <f t="shared" si="31"/>
        <v>442</v>
      </c>
      <c r="R40" s="45">
        <v>21601</v>
      </c>
      <c r="S40" s="35">
        <f t="shared" si="31"/>
        <v>655</v>
      </c>
      <c r="T40" s="45">
        <v>22256</v>
      </c>
      <c r="U40" s="45">
        <f t="shared" si="2"/>
        <v>763</v>
      </c>
      <c r="V40" s="45">
        <v>23019</v>
      </c>
      <c r="W40" s="45">
        <f t="shared" si="15"/>
        <v>945</v>
      </c>
      <c r="X40" s="45">
        <v>23964</v>
      </c>
      <c r="Y40" s="45">
        <f t="shared" si="27"/>
        <v>160</v>
      </c>
      <c r="Z40" s="45">
        <v>24124</v>
      </c>
      <c r="AA40" s="47" t="s">
        <v>180</v>
      </c>
      <c r="AB40" s="30"/>
      <c r="AD40" s="31">
        <f t="shared" si="5"/>
        <v>-0.8306878306878307</v>
      </c>
    </row>
    <row r="41" spans="1:30" ht="29.45" customHeight="1" x14ac:dyDescent="0.3">
      <c r="A41" s="84"/>
      <c r="B41" s="78" t="s">
        <v>28</v>
      </c>
      <c r="C41" s="79" t="s">
        <v>30</v>
      </c>
      <c r="D41" s="56"/>
      <c r="E41" s="56" t="s">
        <v>404</v>
      </c>
      <c r="F41" s="208" t="s">
        <v>559</v>
      </c>
      <c r="G41" s="223">
        <v>1</v>
      </c>
      <c r="H41" s="45">
        <v>90352</v>
      </c>
      <c r="I41" s="46">
        <f t="shared" si="25"/>
        <v>629</v>
      </c>
      <c r="J41" s="45">
        <v>90568</v>
      </c>
      <c r="K41" s="35">
        <f t="shared" si="21"/>
        <v>413</v>
      </c>
      <c r="L41" s="37">
        <v>90780</v>
      </c>
      <c r="M41" s="35">
        <f t="shared" si="7"/>
        <v>201</v>
      </c>
      <c r="N41" s="35">
        <v>90981</v>
      </c>
      <c r="O41" s="35">
        <f t="shared" ref="O41:S41" si="32">P41-N41</f>
        <v>177</v>
      </c>
      <c r="P41" s="35">
        <v>91158</v>
      </c>
      <c r="Q41" s="35">
        <f t="shared" si="32"/>
        <v>242</v>
      </c>
      <c r="R41" s="45">
        <v>91400</v>
      </c>
      <c r="S41" s="35">
        <f t="shared" si="32"/>
        <v>230</v>
      </c>
      <c r="T41" s="45">
        <v>91630</v>
      </c>
      <c r="U41" s="45">
        <f t="shared" si="2"/>
        <v>201</v>
      </c>
      <c r="V41" s="45">
        <v>91831</v>
      </c>
      <c r="W41" s="45">
        <f t="shared" si="15"/>
        <v>238</v>
      </c>
      <c r="X41" s="45">
        <v>92069</v>
      </c>
      <c r="Y41" s="45">
        <f t="shared" si="27"/>
        <v>190</v>
      </c>
      <c r="Z41" s="45">
        <v>92259</v>
      </c>
      <c r="AA41" s="47"/>
      <c r="AB41" s="30"/>
      <c r="AD41" s="31">
        <f t="shared" si="5"/>
        <v>-0.20168067226890751</v>
      </c>
    </row>
    <row r="42" spans="1:30" ht="29.45" customHeight="1" x14ac:dyDescent="0.3">
      <c r="A42" s="84"/>
      <c r="B42" s="78" t="s">
        <v>28</v>
      </c>
      <c r="C42" s="43" t="s">
        <v>31</v>
      </c>
      <c r="D42" s="56"/>
      <c r="E42" s="56" t="s">
        <v>428</v>
      </c>
      <c r="F42" s="208" t="s">
        <v>560</v>
      </c>
      <c r="G42" s="223">
        <v>1</v>
      </c>
      <c r="H42" s="45">
        <v>79888</v>
      </c>
      <c r="I42" s="46">
        <f t="shared" si="25"/>
        <v>2793</v>
      </c>
      <c r="J42" s="45">
        <v>80871</v>
      </c>
      <c r="K42" s="35">
        <f t="shared" si="21"/>
        <v>1810</v>
      </c>
      <c r="L42" s="37">
        <v>81807</v>
      </c>
      <c r="M42" s="35">
        <f t="shared" si="7"/>
        <v>874</v>
      </c>
      <c r="N42" s="35">
        <v>82681</v>
      </c>
      <c r="O42" s="35">
        <f t="shared" ref="O42:S42" si="33">P42-N42</f>
        <v>692</v>
      </c>
      <c r="P42" s="35">
        <v>83373</v>
      </c>
      <c r="Q42" s="35">
        <f t="shared" si="33"/>
        <v>1183</v>
      </c>
      <c r="R42" s="45">
        <v>84556</v>
      </c>
      <c r="S42" s="35">
        <f t="shared" si="33"/>
        <v>1011</v>
      </c>
      <c r="T42" s="45">
        <v>85567</v>
      </c>
      <c r="U42" s="45">
        <f t="shared" si="2"/>
        <v>865</v>
      </c>
      <c r="V42" s="45">
        <v>86432</v>
      </c>
      <c r="W42" s="45">
        <f t="shared" si="15"/>
        <v>968</v>
      </c>
      <c r="X42" s="45">
        <v>87400</v>
      </c>
      <c r="Y42" s="45">
        <f t="shared" si="27"/>
        <v>779</v>
      </c>
      <c r="Z42" s="45">
        <v>88179</v>
      </c>
      <c r="AA42" s="47"/>
      <c r="AB42" s="30"/>
      <c r="AD42" s="31">
        <f t="shared" si="5"/>
        <v>-0.19524793388429751</v>
      </c>
    </row>
    <row r="43" spans="1:30" ht="29.45" customHeight="1" x14ac:dyDescent="0.3">
      <c r="A43" s="84"/>
      <c r="B43" s="78" t="s">
        <v>28</v>
      </c>
      <c r="C43" s="43" t="s">
        <v>245</v>
      </c>
      <c r="D43" s="56"/>
      <c r="E43" s="56" t="s">
        <v>517</v>
      </c>
      <c r="F43" s="208" t="s">
        <v>561</v>
      </c>
      <c r="G43" s="223">
        <v>1</v>
      </c>
      <c r="H43" s="45">
        <v>26545</v>
      </c>
      <c r="I43" s="46">
        <f t="shared" si="25"/>
        <v>848</v>
      </c>
      <c r="J43" s="45">
        <v>26842</v>
      </c>
      <c r="K43" s="35">
        <f t="shared" si="21"/>
        <v>551</v>
      </c>
      <c r="L43" s="37">
        <v>27133</v>
      </c>
      <c r="M43" s="35">
        <f t="shared" si="7"/>
        <v>260</v>
      </c>
      <c r="N43" s="35">
        <v>27393</v>
      </c>
      <c r="O43" s="35">
        <f t="shared" ref="O43:S43" si="34">P43-N43</f>
        <v>208</v>
      </c>
      <c r="P43" s="35">
        <v>27601</v>
      </c>
      <c r="Q43" s="35">
        <f t="shared" si="34"/>
        <v>320</v>
      </c>
      <c r="R43" s="45">
        <v>27921</v>
      </c>
      <c r="S43" s="35">
        <f t="shared" si="34"/>
        <v>292</v>
      </c>
      <c r="T43" s="45">
        <v>28213</v>
      </c>
      <c r="U43" s="45">
        <f t="shared" si="2"/>
        <v>239</v>
      </c>
      <c r="V43" s="45">
        <v>28452</v>
      </c>
      <c r="W43" s="45">
        <f t="shared" si="15"/>
        <v>295</v>
      </c>
      <c r="X43" s="45">
        <v>28747</v>
      </c>
      <c r="Y43" s="45">
        <f t="shared" si="27"/>
        <v>273</v>
      </c>
      <c r="Z43" s="45">
        <v>29020</v>
      </c>
      <c r="AA43" s="47"/>
      <c r="AB43" s="30"/>
      <c r="AD43" s="31">
        <f t="shared" si="5"/>
        <v>-7.4576271186440724E-2</v>
      </c>
    </row>
    <row r="44" spans="1:30" ht="29.45" customHeight="1" x14ac:dyDescent="0.3">
      <c r="A44" s="84">
        <v>26</v>
      </c>
      <c r="B44" s="44" t="s">
        <v>32</v>
      </c>
      <c r="C44" s="43" t="s">
        <v>209</v>
      </c>
      <c r="D44" s="56"/>
      <c r="E44" s="56" t="s">
        <v>495</v>
      </c>
      <c r="F44" s="208" t="s">
        <v>562</v>
      </c>
      <c r="G44" s="223">
        <v>1</v>
      </c>
      <c r="H44" s="45">
        <v>17279</v>
      </c>
      <c r="I44" s="46">
        <f t="shared" si="25"/>
        <v>403</v>
      </c>
      <c r="J44" s="45">
        <v>17476</v>
      </c>
      <c r="K44" s="35">
        <f t="shared" si="21"/>
        <v>206</v>
      </c>
      <c r="L44" s="37">
        <v>17682</v>
      </c>
      <c r="M44" s="35">
        <f t="shared" si="7"/>
        <v>0</v>
      </c>
      <c r="N44" s="35">
        <v>17682</v>
      </c>
      <c r="O44" s="35">
        <f t="shared" ref="O44:S44" si="35">P44-N44</f>
        <v>0</v>
      </c>
      <c r="P44" s="35">
        <v>17682</v>
      </c>
      <c r="Q44" s="35">
        <f t="shared" si="35"/>
        <v>232</v>
      </c>
      <c r="R44" s="45">
        <v>17914</v>
      </c>
      <c r="S44" s="35">
        <f t="shared" si="35"/>
        <v>67</v>
      </c>
      <c r="T44" s="45">
        <v>17981</v>
      </c>
      <c r="U44" s="45">
        <f t="shared" si="2"/>
        <v>38</v>
      </c>
      <c r="V44" s="45">
        <v>18019</v>
      </c>
      <c r="W44" s="45">
        <f t="shared" si="15"/>
        <v>137</v>
      </c>
      <c r="X44" s="45">
        <v>18156</v>
      </c>
      <c r="Y44" s="45">
        <f t="shared" si="27"/>
        <v>88</v>
      </c>
      <c r="Z44" s="45">
        <v>18244</v>
      </c>
      <c r="AA44" s="47"/>
      <c r="AB44" s="30"/>
      <c r="AD44" s="31">
        <f t="shared" si="5"/>
        <v>-0.35766423357664234</v>
      </c>
    </row>
    <row r="45" spans="1:30" ht="29.45" customHeight="1" x14ac:dyDescent="0.3">
      <c r="A45" s="84"/>
      <c r="B45" s="44" t="s">
        <v>32</v>
      </c>
      <c r="C45" s="43" t="s">
        <v>210</v>
      </c>
      <c r="D45" s="56"/>
      <c r="E45" s="56" t="s">
        <v>495</v>
      </c>
      <c r="F45" s="208" t="s">
        <v>563</v>
      </c>
      <c r="G45" s="223">
        <v>1</v>
      </c>
      <c r="H45" s="45">
        <v>1019</v>
      </c>
      <c r="I45" s="46">
        <f t="shared" si="25"/>
        <v>3</v>
      </c>
      <c r="J45" s="45">
        <v>1022</v>
      </c>
      <c r="K45" s="35">
        <f t="shared" si="21"/>
        <v>0</v>
      </c>
      <c r="L45" s="37">
        <v>1022</v>
      </c>
      <c r="M45" s="35">
        <f t="shared" si="7"/>
        <v>0</v>
      </c>
      <c r="N45" s="35">
        <v>1022</v>
      </c>
      <c r="O45" s="35">
        <f t="shared" ref="O45:S45" si="36">P45-N45</f>
        <v>0</v>
      </c>
      <c r="P45" s="35">
        <v>1022</v>
      </c>
      <c r="Q45" s="35">
        <f t="shared" si="36"/>
        <v>0</v>
      </c>
      <c r="R45" s="45">
        <v>1022</v>
      </c>
      <c r="S45" s="35">
        <f t="shared" si="36"/>
        <v>4</v>
      </c>
      <c r="T45" s="45">
        <v>1026</v>
      </c>
      <c r="U45" s="45">
        <f t="shared" si="2"/>
        <v>4</v>
      </c>
      <c r="V45" s="45">
        <v>1030</v>
      </c>
      <c r="W45" s="45">
        <f t="shared" si="15"/>
        <v>0</v>
      </c>
      <c r="X45" s="45">
        <v>1030</v>
      </c>
      <c r="Y45" s="45">
        <f t="shared" si="27"/>
        <v>0</v>
      </c>
      <c r="Z45" s="45">
        <v>1030</v>
      </c>
      <c r="AA45" s="47"/>
      <c r="AB45" s="30"/>
      <c r="AD45" s="31">
        <f t="shared" si="5"/>
        <v>0</v>
      </c>
    </row>
    <row r="46" spans="1:30" ht="29.45" customHeight="1" x14ac:dyDescent="0.3">
      <c r="A46" s="84"/>
      <c r="B46" s="44" t="s">
        <v>32</v>
      </c>
      <c r="C46" s="43" t="s">
        <v>246</v>
      </c>
      <c r="D46" s="56"/>
      <c r="E46" s="56" t="s">
        <v>330</v>
      </c>
      <c r="F46" s="208" t="s">
        <v>564</v>
      </c>
      <c r="G46" s="223">
        <v>1</v>
      </c>
      <c r="H46" s="45">
        <v>6286</v>
      </c>
      <c r="I46" s="46">
        <f t="shared" si="25"/>
        <v>75</v>
      </c>
      <c r="J46" s="45">
        <v>6361</v>
      </c>
      <c r="K46" s="35">
        <f t="shared" si="21"/>
        <v>0</v>
      </c>
      <c r="L46" s="37">
        <v>6361</v>
      </c>
      <c r="M46" s="35">
        <f t="shared" si="7"/>
        <v>0</v>
      </c>
      <c r="N46" s="35">
        <v>6361</v>
      </c>
      <c r="O46" s="35">
        <f t="shared" ref="O46:S46" si="37">P46-N46</f>
        <v>0</v>
      </c>
      <c r="P46" s="35">
        <v>6361</v>
      </c>
      <c r="Q46" s="35">
        <f t="shared" si="37"/>
        <v>0</v>
      </c>
      <c r="R46" s="45">
        <v>6361</v>
      </c>
      <c r="S46" s="35">
        <f t="shared" si="37"/>
        <v>0</v>
      </c>
      <c r="T46" s="45">
        <v>6361</v>
      </c>
      <c r="U46" s="45">
        <f t="shared" si="2"/>
        <v>5</v>
      </c>
      <c r="V46" s="45">
        <v>6366</v>
      </c>
      <c r="W46" s="45">
        <f t="shared" si="15"/>
        <v>304</v>
      </c>
      <c r="X46" s="45">
        <v>6670</v>
      </c>
      <c r="Y46" s="45">
        <f t="shared" si="27"/>
        <v>282</v>
      </c>
      <c r="Z46" s="45">
        <v>6952</v>
      </c>
      <c r="AA46" s="47"/>
      <c r="AB46" s="30"/>
      <c r="AD46" s="31">
        <f t="shared" si="5"/>
        <v>-7.2368421052631526E-2</v>
      </c>
    </row>
    <row r="47" spans="1:30" ht="29.45" customHeight="1" x14ac:dyDescent="0.3">
      <c r="A47" s="84"/>
      <c r="B47" s="44" t="s">
        <v>32</v>
      </c>
      <c r="C47" s="43" t="s">
        <v>33</v>
      </c>
      <c r="D47" s="56"/>
      <c r="E47" s="56" t="s">
        <v>510</v>
      </c>
      <c r="F47" s="208" t="s">
        <v>565</v>
      </c>
      <c r="G47" s="223">
        <v>1</v>
      </c>
      <c r="H47" s="45">
        <v>2931</v>
      </c>
      <c r="I47" s="46">
        <f t="shared" si="25"/>
        <v>71</v>
      </c>
      <c r="J47" s="45">
        <v>2948</v>
      </c>
      <c r="K47" s="35">
        <f t="shared" si="21"/>
        <v>54</v>
      </c>
      <c r="L47" s="37">
        <v>2986</v>
      </c>
      <c r="M47" s="35">
        <f t="shared" si="7"/>
        <v>16</v>
      </c>
      <c r="N47" s="35">
        <v>3002</v>
      </c>
      <c r="O47" s="35">
        <f t="shared" ref="O47:S47" si="38">P47-N47</f>
        <v>23</v>
      </c>
      <c r="P47" s="35">
        <v>3025</v>
      </c>
      <c r="Q47" s="35">
        <f t="shared" si="38"/>
        <v>28</v>
      </c>
      <c r="R47" s="45">
        <v>3053</v>
      </c>
      <c r="S47" s="35">
        <f t="shared" si="38"/>
        <v>24</v>
      </c>
      <c r="T47" s="45">
        <v>3077</v>
      </c>
      <c r="U47" s="45">
        <f t="shared" si="2"/>
        <v>20</v>
      </c>
      <c r="V47" s="45">
        <v>3097</v>
      </c>
      <c r="W47" s="45">
        <f t="shared" si="15"/>
        <v>23</v>
      </c>
      <c r="X47" s="45">
        <v>3120</v>
      </c>
      <c r="Y47" s="45">
        <f t="shared" si="27"/>
        <v>13</v>
      </c>
      <c r="Z47" s="45">
        <v>3133</v>
      </c>
      <c r="AA47" s="47"/>
      <c r="AB47" s="30"/>
      <c r="AD47" s="31">
        <f t="shared" si="5"/>
        <v>-0.43478260869565222</v>
      </c>
    </row>
    <row r="48" spans="1:30" ht="29.45" customHeight="1" x14ac:dyDescent="0.3">
      <c r="A48" s="84">
        <v>27</v>
      </c>
      <c r="B48" s="44" t="s">
        <v>34</v>
      </c>
      <c r="C48" s="78" t="s">
        <v>211</v>
      </c>
      <c r="D48" s="56"/>
      <c r="E48" s="56" t="s">
        <v>504</v>
      </c>
      <c r="F48" s="208" t="s">
        <v>566</v>
      </c>
      <c r="G48" s="223">
        <v>1</v>
      </c>
      <c r="H48" s="45">
        <v>10495</v>
      </c>
      <c r="I48" s="46">
        <f t="shared" si="25"/>
        <v>7</v>
      </c>
      <c r="J48" s="45">
        <v>10502</v>
      </c>
      <c r="K48" s="35">
        <f t="shared" si="21"/>
        <v>0</v>
      </c>
      <c r="L48" s="37">
        <v>10502</v>
      </c>
      <c r="M48" s="35">
        <f t="shared" si="7"/>
        <v>0</v>
      </c>
      <c r="N48" s="35">
        <v>10502</v>
      </c>
      <c r="O48" s="35">
        <f t="shared" ref="O48:S48" si="39">P48-N48</f>
        <v>0</v>
      </c>
      <c r="P48" s="35">
        <v>10502</v>
      </c>
      <c r="Q48" s="35">
        <f t="shared" si="39"/>
        <v>0</v>
      </c>
      <c r="R48" s="45">
        <v>10502</v>
      </c>
      <c r="S48" s="35">
        <f t="shared" si="39"/>
        <v>0</v>
      </c>
      <c r="T48" s="45">
        <v>10502</v>
      </c>
      <c r="U48" s="45">
        <f t="shared" si="2"/>
        <v>0</v>
      </c>
      <c r="V48" s="45">
        <v>10502</v>
      </c>
      <c r="W48" s="45">
        <f t="shared" si="15"/>
        <v>31</v>
      </c>
      <c r="X48" s="45">
        <v>10533</v>
      </c>
      <c r="Y48" s="45">
        <f t="shared" si="27"/>
        <v>0</v>
      </c>
      <c r="Z48" s="45">
        <v>10533</v>
      </c>
      <c r="AA48" s="47"/>
      <c r="AB48" s="30"/>
      <c r="AD48" s="31">
        <f t="shared" si="5"/>
        <v>-1</v>
      </c>
    </row>
    <row r="49" spans="1:30" ht="29.45" customHeight="1" x14ac:dyDescent="0.3">
      <c r="A49" s="84"/>
      <c r="B49" s="44" t="s">
        <v>34</v>
      </c>
      <c r="C49" s="43" t="s">
        <v>35</v>
      </c>
      <c r="D49" s="56"/>
      <c r="E49" s="56" t="s">
        <v>465</v>
      </c>
      <c r="F49" s="208" t="s">
        <v>567</v>
      </c>
      <c r="G49" s="223">
        <v>1</v>
      </c>
      <c r="H49" s="45">
        <v>2687</v>
      </c>
      <c r="I49" s="46">
        <f t="shared" si="25"/>
        <v>45</v>
      </c>
      <c r="J49" s="45">
        <v>2703</v>
      </c>
      <c r="K49" s="35">
        <f t="shared" si="21"/>
        <v>29</v>
      </c>
      <c r="L49" s="37">
        <v>2718</v>
      </c>
      <c r="M49" s="35">
        <f t="shared" si="7"/>
        <v>14</v>
      </c>
      <c r="N49" s="35">
        <v>2732</v>
      </c>
      <c r="O49" s="35">
        <f t="shared" ref="O49:S49" si="40">P49-N49</f>
        <v>12</v>
      </c>
      <c r="P49" s="35">
        <v>2744</v>
      </c>
      <c r="Q49" s="35">
        <f t="shared" si="40"/>
        <v>15</v>
      </c>
      <c r="R49" s="45">
        <v>2759</v>
      </c>
      <c r="S49" s="35">
        <f t="shared" si="40"/>
        <v>18</v>
      </c>
      <c r="T49" s="45">
        <v>2777</v>
      </c>
      <c r="U49" s="45">
        <f t="shared" si="2"/>
        <v>12</v>
      </c>
      <c r="V49" s="45">
        <v>2789</v>
      </c>
      <c r="W49" s="45">
        <f t="shared" si="15"/>
        <v>15</v>
      </c>
      <c r="X49" s="45">
        <v>2804</v>
      </c>
      <c r="Y49" s="45">
        <f t="shared" si="27"/>
        <v>16</v>
      </c>
      <c r="Z49" s="45">
        <v>2820</v>
      </c>
      <c r="AA49" s="47"/>
      <c r="AB49" s="30"/>
      <c r="AD49" s="31">
        <f t="shared" si="5"/>
        <v>6.6666666666666652E-2</v>
      </c>
    </row>
    <row r="50" spans="1:30" ht="29.45" customHeight="1" x14ac:dyDescent="0.3">
      <c r="A50" s="84"/>
      <c r="B50" s="44" t="s">
        <v>34</v>
      </c>
      <c r="C50" s="43" t="s">
        <v>247</v>
      </c>
      <c r="D50" s="56"/>
      <c r="E50" s="56" t="s">
        <v>465</v>
      </c>
      <c r="F50" s="208" t="s">
        <v>568</v>
      </c>
      <c r="G50" s="223">
        <v>1</v>
      </c>
      <c r="H50" s="45">
        <v>3594</v>
      </c>
      <c r="I50" s="46">
        <f t="shared" si="25"/>
        <v>216</v>
      </c>
      <c r="J50" s="45">
        <v>3809</v>
      </c>
      <c r="K50" s="35">
        <f t="shared" si="21"/>
        <v>1</v>
      </c>
      <c r="L50" s="37">
        <v>3810</v>
      </c>
      <c r="M50" s="35">
        <f t="shared" si="7"/>
        <v>0</v>
      </c>
      <c r="N50" s="35">
        <v>3810</v>
      </c>
      <c r="O50" s="35">
        <f t="shared" ref="O50:S50" si="41">P50-N50</f>
        <v>0</v>
      </c>
      <c r="P50" s="35">
        <v>3810</v>
      </c>
      <c r="Q50" s="35">
        <f t="shared" si="41"/>
        <v>0</v>
      </c>
      <c r="R50" s="45">
        <v>3810</v>
      </c>
      <c r="S50" s="35">
        <f t="shared" si="41"/>
        <v>0</v>
      </c>
      <c r="T50" s="45">
        <v>3810</v>
      </c>
      <c r="U50" s="45">
        <f t="shared" si="2"/>
        <v>0</v>
      </c>
      <c r="V50" s="45">
        <v>3810</v>
      </c>
      <c r="W50" s="45">
        <f t="shared" si="15"/>
        <v>11</v>
      </c>
      <c r="X50" s="45">
        <v>3821</v>
      </c>
      <c r="Y50" s="45">
        <f t="shared" si="27"/>
        <v>15</v>
      </c>
      <c r="Z50" s="45">
        <v>3836</v>
      </c>
      <c r="AA50" s="47"/>
      <c r="AB50" s="30"/>
      <c r="AD50" s="31">
        <f t="shared" si="5"/>
        <v>0.36363636363636354</v>
      </c>
    </row>
    <row r="51" spans="1:30" ht="29.45" customHeight="1" x14ac:dyDescent="0.3">
      <c r="A51" s="84"/>
      <c r="B51" s="44" t="s">
        <v>34</v>
      </c>
      <c r="C51" s="43" t="s">
        <v>36</v>
      </c>
      <c r="D51" s="56"/>
      <c r="E51" s="56" t="s">
        <v>388</v>
      </c>
      <c r="F51" s="208" t="s">
        <v>569</v>
      </c>
      <c r="G51" s="223">
        <v>1</v>
      </c>
      <c r="H51" s="45">
        <v>1840</v>
      </c>
      <c r="I51" s="46">
        <f t="shared" si="25"/>
        <v>8</v>
      </c>
      <c r="J51" s="45">
        <v>1844</v>
      </c>
      <c r="K51" s="35">
        <f t="shared" si="21"/>
        <v>4</v>
      </c>
      <c r="L51" s="37">
        <v>1846</v>
      </c>
      <c r="M51" s="35">
        <f t="shared" si="7"/>
        <v>2</v>
      </c>
      <c r="N51" s="35">
        <v>1848</v>
      </c>
      <c r="O51" s="35">
        <f t="shared" ref="O51:S51" si="42">P51-N51</f>
        <v>3</v>
      </c>
      <c r="P51" s="35">
        <v>1851</v>
      </c>
      <c r="Q51" s="35">
        <f t="shared" si="42"/>
        <v>4</v>
      </c>
      <c r="R51" s="45">
        <v>1855</v>
      </c>
      <c r="S51" s="35">
        <f t="shared" si="42"/>
        <v>2</v>
      </c>
      <c r="T51" s="45">
        <v>1857</v>
      </c>
      <c r="U51" s="45">
        <f t="shared" si="2"/>
        <v>4</v>
      </c>
      <c r="V51" s="45">
        <v>1861</v>
      </c>
      <c r="W51" s="45">
        <f t="shared" si="15"/>
        <v>3</v>
      </c>
      <c r="X51" s="45">
        <v>1864</v>
      </c>
      <c r="Y51" s="45">
        <f t="shared" si="27"/>
        <v>3</v>
      </c>
      <c r="Z51" s="45">
        <v>1867</v>
      </c>
      <c r="AA51" s="47"/>
      <c r="AB51" s="30"/>
      <c r="AD51" s="31">
        <f t="shared" si="5"/>
        <v>0</v>
      </c>
    </row>
    <row r="52" spans="1:30" ht="29.45" customHeight="1" x14ac:dyDescent="0.3">
      <c r="A52" s="84"/>
      <c r="B52" s="44" t="s">
        <v>34</v>
      </c>
      <c r="C52" s="43" t="s">
        <v>37</v>
      </c>
      <c r="D52" s="56"/>
      <c r="E52" s="56" t="s">
        <v>425</v>
      </c>
      <c r="F52" s="208" t="s">
        <v>570</v>
      </c>
      <c r="G52" s="223">
        <v>1</v>
      </c>
      <c r="H52" s="45">
        <v>2585</v>
      </c>
      <c r="I52" s="46">
        <f t="shared" si="25"/>
        <v>0</v>
      </c>
      <c r="J52" s="45">
        <v>2585</v>
      </c>
      <c r="K52" s="35">
        <f t="shared" si="21"/>
        <v>0</v>
      </c>
      <c r="L52" s="37">
        <v>2585</v>
      </c>
      <c r="M52" s="35">
        <f t="shared" si="7"/>
        <v>0</v>
      </c>
      <c r="N52" s="35">
        <v>2585</v>
      </c>
      <c r="O52" s="35">
        <f t="shared" ref="O52:S52" si="43">P52-N52</f>
        <v>0</v>
      </c>
      <c r="P52" s="35">
        <v>2585</v>
      </c>
      <c r="Q52" s="35">
        <f t="shared" si="43"/>
        <v>0</v>
      </c>
      <c r="R52" s="45">
        <v>2585</v>
      </c>
      <c r="S52" s="35">
        <f t="shared" si="43"/>
        <v>0</v>
      </c>
      <c r="T52" s="45">
        <v>2585</v>
      </c>
      <c r="U52" s="45">
        <f t="shared" si="2"/>
        <v>0</v>
      </c>
      <c r="V52" s="45">
        <v>2585</v>
      </c>
      <c r="W52" s="45">
        <f t="shared" si="15"/>
        <v>0</v>
      </c>
      <c r="X52" s="45">
        <v>2585</v>
      </c>
      <c r="Y52" s="45">
        <f t="shared" si="27"/>
        <v>0</v>
      </c>
      <c r="Z52" s="45">
        <v>2585</v>
      </c>
      <c r="AA52" s="47"/>
      <c r="AB52" s="30"/>
      <c r="AD52" s="31">
        <f t="shared" si="5"/>
        <v>0</v>
      </c>
    </row>
    <row r="53" spans="1:30" ht="29.45" customHeight="1" x14ac:dyDescent="0.3">
      <c r="A53" s="84"/>
      <c r="B53" s="44" t="s">
        <v>34</v>
      </c>
      <c r="C53" s="43" t="s">
        <v>212</v>
      </c>
      <c r="D53" s="56"/>
      <c r="E53" s="56" t="s">
        <v>504</v>
      </c>
      <c r="F53" s="208" t="s">
        <v>571</v>
      </c>
      <c r="G53" s="223">
        <v>1</v>
      </c>
      <c r="H53" s="45">
        <v>4127</v>
      </c>
      <c r="I53" s="46">
        <f t="shared" si="25"/>
        <v>64</v>
      </c>
      <c r="J53" s="45">
        <v>4127</v>
      </c>
      <c r="K53" s="35">
        <f t="shared" si="21"/>
        <v>64</v>
      </c>
      <c r="L53" s="37">
        <v>4127</v>
      </c>
      <c r="M53" s="35">
        <f t="shared" si="7"/>
        <v>64</v>
      </c>
      <c r="N53" s="35">
        <v>4191</v>
      </c>
      <c r="O53" s="35">
        <f t="shared" ref="O53:S53" si="44">P53-N53</f>
        <v>84</v>
      </c>
      <c r="P53" s="35">
        <v>4275</v>
      </c>
      <c r="Q53" s="35">
        <f t="shared" si="44"/>
        <v>74</v>
      </c>
      <c r="R53" s="45">
        <v>4349</v>
      </c>
      <c r="S53" s="35">
        <f t="shared" si="44"/>
        <v>1</v>
      </c>
      <c r="T53" s="45">
        <v>4350</v>
      </c>
      <c r="U53" s="45">
        <f t="shared" si="2"/>
        <v>0</v>
      </c>
      <c r="V53" s="45">
        <v>4350</v>
      </c>
      <c r="W53" s="45">
        <f t="shared" si="15"/>
        <v>0</v>
      </c>
      <c r="X53" s="45">
        <v>4350</v>
      </c>
      <c r="Y53" s="45">
        <f t="shared" si="27"/>
        <v>0</v>
      </c>
      <c r="Z53" s="45">
        <v>4350</v>
      </c>
      <c r="AA53" s="47"/>
      <c r="AB53" s="30"/>
      <c r="AD53" s="31">
        <f t="shared" si="5"/>
        <v>0</v>
      </c>
    </row>
    <row r="54" spans="1:30" ht="29.45" customHeight="1" x14ac:dyDescent="0.3">
      <c r="A54" s="84">
        <v>28</v>
      </c>
      <c r="B54" s="44" t="s">
        <v>38</v>
      </c>
      <c r="C54" s="43" t="s">
        <v>39</v>
      </c>
      <c r="D54" s="56"/>
      <c r="E54" s="56" t="s">
        <v>288</v>
      </c>
      <c r="F54" s="208" t="s">
        <v>572</v>
      </c>
      <c r="G54" s="223">
        <v>1</v>
      </c>
      <c r="H54" s="45">
        <v>3268</v>
      </c>
      <c r="I54" s="46">
        <f t="shared" si="25"/>
        <v>57</v>
      </c>
      <c r="J54" s="45">
        <v>3288</v>
      </c>
      <c r="K54" s="35">
        <f t="shared" si="21"/>
        <v>37</v>
      </c>
      <c r="L54" s="37">
        <v>3308</v>
      </c>
      <c r="M54" s="35">
        <f t="shared" si="7"/>
        <v>17</v>
      </c>
      <c r="N54" s="35">
        <v>3325</v>
      </c>
      <c r="O54" s="35">
        <f t="shared" ref="O54:S54" si="45">P54-N54</f>
        <v>13</v>
      </c>
      <c r="P54" s="35">
        <v>3338</v>
      </c>
      <c r="Q54" s="35">
        <f t="shared" si="45"/>
        <v>21</v>
      </c>
      <c r="R54" s="45">
        <v>3359</v>
      </c>
      <c r="S54" s="35">
        <f t="shared" si="45"/>
        <v>38</v>
      </c>
      <c r="T54" s="45">
        <v>3397</v>
      </c>
      <c r="U54" s="45">
        <f t="shared" si="2"/>
        <v>67</v>
      </c>
      <c r="V54" s="45">
        <v>3464</v>
      </c>
      <c r="W54" s="45">
        <f t="shared" si="15"/>
        <v>78</v>
      </c>
      <c r="X54" s="45">
        <v>3542</v>
      </c>
      <c r="Y54" s="45">
        <f t="shared" si="27"/>
        <v>63</v>
      </c>
      <c r="Z54" s="45">
        <v>3605</v>
      </c>
      <c r="AA54" s="47"/>
      <c r="AB54" s="30"/>
      <c r="AD54" s="31">
        <f t="shared" si="5"/>
        <v>-0.19230769230769229</v>
      </c>
    </row>
    <row r="55" spans="1:30" ht="29.45" customHeight="1" x14ac:dyDescent="0.3">
      <c r="A55" s="84"/>
      <c r="B55" s="44" t="s">
        <v>38</v>
      </c>
      <c r="C55" s="43" t="s">
        <v>248</v>
      </c>
      <c r="D55" s="56"/>
      <c r="E55" s="56" t="s">
        <v>330</v>
      </c>
      <c r="F55" s="208" t="s">
        <v>573</v>
      </c>
      <c r="G55" s="223">
        <v>1</v>
      </c>
      <c r="H55" s="45">
        <v>6412</v>
      </c>
      <c r="I55" s="46">
        <f t="shared" si="25"/>
        <v>272</v>
      </c>
      <c r="J55" s="45">
        <v>6412</v>
      </c>
      <c r="K55" s="35">
        <f t="shared" si="21"/>
        <v>272</v>
      </c>
      <c r="L55" s="37">
        <v>6495</v>
      </c>
      <c r="M55" s="35">
        <f t="shared" si="7"/>
        <v>189</v>
      </c>
      <c r="N55" s="35">
        <v>6684</v>
      </c>
      <c r="O55" s="35">
        <f t="shared" ref="O55:S55" si="46">P55-N55</f>
        <v>194</v>
      </c>
      <c r="P55" s="35">
        <v>6878</v>
      </c>
      <c r="Q55" s="35">
        <f t="shared" si="46"/>
        <v>218</v>
      </c>
      <c r="R55" s="45">
        <v>7096</v>
      </c>
      <c r="S55" s="35">
        <f t="shared" si="46"/>
        <v>14</v>
      </c>
      <c r="T55" s="45">
        <v>7110</v>
      </c>
      <c r="U55" s="45">
        <f t="shared" si="2"/>
        <v>2</v>
      </c>
      <c r="V55" s="45">
        <v>7112</v>
      </c>
      <c r="W55" s="45">
        <f t="shared" si="15"/>
        <v>211</v>
      </c>
      <c r="X55" s="45">
        <v>7323</v>
      </c>
      <c r="Y55" s="45">
        <f t="shared" si="27"/>
        <v>191</v>
      </c>
      <c r="Z55" s="45">
        <v>7514</v>
      </c>
      <c r="AA55" s="47" t="s">
        <v>180</v>
      </c>
      <c r="AB55" s="30"/>
      <c r="AD55" s="31">
        <f t="shared" si="5"/>
        <v>-9.4786729857819885E-2</v>
      </c>
    </row>
    <row r="56" spans="1:30" ht="29.45" customHeight="1" x14ac:dyDescent="0.3">
      <c r="A56" s="84"/>
      <c r="B56" s="44" t="s">
        <v>38</v>
      </c>
      <c r="C56" s="77" t="s">
        <v>241</v>
      </c>
      <c r="D56" s="56"/>
      <c r="E56" s="56" t="s">
        <v>491</v>
      </c>
      <c r="F56" s="208" t="s">
        <v>574</v>
      </c>
      <c r="G56" s="223">
        <v>1</v>
      </c>
      <c r="H56" s="45">
        <v>1936</v>
      </c>
      <c r="I56" s="46">
        <f t="shared" si="25"/>
        <v>25</v>
      </c>
      <c r="J56" s="45">
        <v>1939</v>
      </c>
      <c r="K56" s="35">
        <f t="shared" si="21"/>
        <v>22</v>
      </c>
      <c r="L56" s="37">
        <v>1951</v>
      </c>
      <c r="M56" s="35">
        <f t="shared" si="7"/>
        <v>10</v>
      </c>
      <c r="N56" s="35">
        <v>1961</v>
      </c>
      <c r="O56" s="35">
        <f t="shared" ref="O56:S56" si="47">P56-N56</f>
        <v>4</v>
      </c>
      <c r="P56" s="35">
        <v>1965</v>
      </c>
      <c r="Q56" s="35">
        <f t="shared" si="47"/>
        <v>1</v>
      </c>
      <c r="R56" s="45">
        <v>1966</v>
      </c>
      <c r="S56" s="35">
        <f t="shared" si="47"/>
        <v>0</v>
      </c>
      <c r="T56" s="45">
        <v>1966</v>
      </c>
      <c r="U56" s="45">
        <f t="shared" si="2"/>
        <v>0</v>
      </c>
      <c r="V56" s="45">
        <v>1966</v>
      </c>
      <c r="W56" s="45">
        <f t="shared" si="15"/>
        <v>0</v>
      </c>
      <c r="X56" s="45">
        <v>1966</v>
      </c>
      <c r="Y56" s="45">
        <f t="shared" si="27"/>
        <v>48</v>
      </c>
      <c r="Z56" s="45">
        <v>2014</v>
      </c>
      <c r="AA56" s="47" t="s">
        <v>180</v>
      </c>
      <c r="AB56" s="30"/>
      <c r="AD56" s="31">
        <f t="shared" si="5"/>
        <v>0</v>
      </c>
    </row>
    <row r="57" spans="1:30" ht="29.45" customHeight="1" x14ac:dyDescent="0.3">
      <c r="A57" s="84"/>
      <c r="B57" s="44" t="s">
        <v>38</v>
      </c>
      <c r="C57" s="43" t="s">
        <v>40</v>
      </c>
      <c r="D57" s="56"/>
      <c r="E57" s="56" t="s">
        <v>313</v>
      </c>
      <c r="F57" s="208" t="s">
        <v>575</v>
      </c>
      <c r="G57" s="223">
        <v>1</v>
      </c>
      <c r="H57" s="45">
        <v>3116</v>
      </c>
      <c r="I57" s="46">
        <f t="shared" si="25"/>
        <v>465</v>
      </c>
      <c r="J57" s="45">
        <v>3302</v>
      </c>
      <c r="K57" s="35">
        <f t="shared" si="21"/>
        <v>279</v>
      </c>
      <c r="L57" s="37">
        <v>3486</v>
      </c>
      <c r="M57" s="35">
        <f t="shared" si="7"/>
        <v>95</v>
      </c>
      <c r="N57" s="35">
        <v>3581</v>
      </c>
      <c r="O57" s="35">
        <f t="shared" ref="O57:S57" si="48">P57-N57</f>
        <v>73</v>
      </c>
      <c r="P57" s="35">
        <v>3654</v>
      </c>
      <c r="Q57" s="35">
        <f t="shared" si="48"/>
        <v>118</v>
      </c>
      <c r="R57" s="45">
        <v>3772</v>
      </c>
      <c r="S57" s="35">
        <f t="shared" si="48"/>
        <v>108</v>
      </c>
      <c r="T57" s="45">
        <v>3880</v>
      </c>
      <c r="U57" s="45">
        <f t="shared" si="2"/>
        <v>152</v>
      </c>
      <c r="V57" s="45">
        <v>4032</v>
      </c>
      <c r="W57" s="45">
        <f t="shared" si="15"/>
        <v>169</v>
      </c>
      <c r="X57" s="45">
        <v>4201</v>
      </c>
      <c r="Y57" s="45">
        <f t="shared" si="27"/>
        <v>153</v>
      </c>
      <c r="Z57" s="45">
        <v>4354</v>
      </c>
      <c r="AA57" s="47" t="s">
        <v>180</v>
      </c>
      <c r="AB57" s="30"/>
      <c r="AD57" s="31">
        <f t="shared" si="5"/>
        <v>-9.4674556213017791E-2</v>
      </c>
    </row>
    <row r="58" spans="1:30" ht="29.45" customHeight="1" x14ac:dyDescent="0.3">
      <c r="A58" s="84"/>
      <c r="B58" s="44" t="s">
        <v>38</v>
      </c>
      <c r="C58" s="43" t="s">
        <v>41</v>
      </c>
      <c r="D58" s="56"/>
      <c r="E58" s="56" t="s">
        <v>422</v>
      </c>
      <c r="F58" s="208" t="s">
        <v>576</v>
      </c>
      <c r="G58" s="223">
        <v>1</v>
      </c>
      <c r="H58" s="45">
        <v>16101</v>
      </c>
      <c r="I58" s="46">
        <f t="shared" si="25"/>
        <v>481</v>
      </c>
      <c r="J58" s="45">
        <v>16276</v>
      </c>
      <c r="K58" s="35">
        <f t="shared" si="21"/>
        <v>306</v>
      </c>
      <c r="L58" s="37">
        <v>16439</v>
      </c>
      <c r="M58" s="35">
        <f t="shared" si="7"/>
        <v>143</v>
      </c>
      <c r="N58" s="35">
        <v>16582</v>
      </c>
      <c r="O58" s="35">
        <f t="shared" ref="O58:S58" si="49">P58-N58</f>
        <v>118</v>
      </c>
      <c r="P58" s="35">
        <v>16700</v>
      </c>
      <c r="Q58" s="35">
        <f t="shared" si="49"/>
        <v>150</v>
      </c>
      <c r="R58" s="45">
        <v>16850</v>
      </c>
      <c r="S58" s="35">
        <f t="shared" si="49"/>
        <v>136</v>
      </c>
      <c r="T58" s="45">
        <v>16986</v>
      </c>
      <c r="U58" s="45">
        <f t="shared" si="2"/>
        <v>119</v>
      </c>
      <c r="V58" s="45">
        <v>17105</v>
      </c>
      <c r="W58" s="45">
        <f t="shared" si="15"/>
        <v>160</v>
      </c>
      <c r="X58" s="45">
        <v>17265</v>
      </c>
      <c r="Y58" s="45">
        <f t="shared" si="27"/>
        <v>135</v>
      </c>
      <c r="Z58" s="45">
        <v>17400</v>
      </c>
      <c r="AA58" s="47"/>
      <c r="AB58" s="30"/>
      <c r="AD58" s="31">
        <f t="shared" si="5"/>
        <v>-0.15625</v>
      </c>
    </row>
    <row r="59" spans="1:30" ht="29.45" customHeight="1" x14ac:dyDescent="0.3">
      <c r="A59" s="84"/>
      <c r="B59" s="44" t="s">
        <v>38</v>
      </c>
      <c r="C59" s="43" t="s">
        <v>42</v>
      </c>
      <c r="D59" s="56"/>
      <c r="E59" s="56" t="s">
        <v>456</v>
      </c>
      <c r="F59" s="208" t="s">
        <v>577</v>
      </c>
      <c r="G59" s="223">
        <v>1</v>
      </c>
      <c r="H59" s="45">
        <v>3657</v>
      </c>
      <c r="I59" s="46">
        <f t="shared" si="25"/>
        <v>177</v>
      </c>
      <c r="J59" s="45">
        <v>3709</v>
      </c>
      <c r="K59" s="35">
        <f t="shared" si="21"/>
        <v>125</v>
      </c>
      <c r="L59" s="37">
        <v>3793</v>
      </c>
      <c r="M59" s="35">
        <f t="shared" si="7"/>
        <v>41</v>
      </c>
      <c r="N59" s="35">
        <v>3834</v>
      </c>
      <c r="O59" s="35">
        <f t="shared" ref="O59:S59" si="50">P59-N59</f>
        <v>27</v>
      </c>
      <c r="P59" s="35">
        <v>3861</v>
      </c>
      <c r="Q59" s="35">
        <f t="shared" si="50"/>
        <v>125</v>
      </c>
      <c r="R59" s="45">
        <v>3986</v>
      </c>
      <c r="S59" s="35">
        <f t="shared" si="50"/>
        <v>107</v>
      </c>
      <c r="T59" s="45">
        <v>4093</v>
      </c>
      <c r="U59" s="45">
        <f t="shared" si="2"/>
        <v>88</v>
      </c>
      <c r="V59" s="45">
        <v>4181</v>
      </c>
      <c r="W59" s="45">
        <f t="shared" si="15"/>
        <v>110</v>
      </c>
      <c r="X59" s="45">
        <v>4291</v>
      </c>
      <c r="Y59" s="45">
        <f t="shared" si="27"/>
        <v>62</v>
      </c>
      <c r="Z59" s="45">
        <v>4353</v>
      </c>
      <c r="AA59" s="47"/>
      <c r="AB59" s="30"/>
      <c r="AD59" s="31">
        <f t="shared" si="5"/>
        <v>-0.4363636363636364</v>
      </c>
    </row>
    <row r="60" spans="1:30" ht="29.45" customHeight="1" x14ac:dyDescent="0.3">
      <c r="A60" s="84"/>
      <c r="B60" s="44" t="s">
        <v>38</v>
      </c>
      <c r="C60" s="43" t="s">
        <v>213</v>
      </c>
      <c r="D60" s="56"/>
      <c r="E60" s="56" t="s">
        <v>362</v>
      </c>
      <c r="F60" s="208" t="s">
        <v>578</v>
      </c>
      <c r="G60" s="223">
        <v>1</v>
      </c>
      <c r="H60" s="45">
        <v>5292</v>
      </c>
      <c r="I60" s="46">
        <f t="shared" si="25"/>
        <v>0</v>
      </c>
      <c r="J60" s="45">
        <v>5292</v>
      </c>
      <c r="K60" s="35">
        <f t="shared" si="21"/>
        <v>0</v>
      </c>
      <c r="L60" s="37">
        <v>5292</v>
      </c>
      <c r="M60" s="35">
        <f t="shared" si="7"/>
        <v>0</v>
      </c>
      <c r="N60" s="35">
        <v>5292</v>
      </c>
      <c r="O60" s="35">
        <f t="shared" ref="O60:S60" si="51">P60-N60</f>
        <v>1</v>
      </c>
      <c r="P60" s="35">
        <v>5293</v>
      </c>
      <c r="Q60" s="35">
        <f t="shared" si="51"/>
        <v>20</v>
      </c>
      <c r="R60" s="45">
        <v>5313</v>
      </c>
      <c r="S60" s="35">
        <f t="shared" si="51"/>
        <v>35</v>
      </c>
      <c r="T60" s="45">
        <v>5348</v>
      </c>
      <c r="U60" s="45">
        <f t="shared" si="2"/>
        <v>36</v>
      </c>
      <c r="V60" s="45">
        <v>5384</v>
      </c>
      <c r="W60" s="45">
        <f t="shared" si="15"/>
        <v>39</v>
      </c>
      <c r="X60" s="45">
        <v>5423</v>
      </c>
      <c r="Y60" s="45">
        <f t="shared" si="27"/>
        <v>31</v>
      </c>
      <c r="Z60" s="45">
        <v>5454</v>
      </c>
      <c r="AA60" s="47"/>
      <c r="AB60" s="30"/>
      <c r="AD60" s="31">
        <f t="shared" si="5"/>
        <v>-0.20512820512820518</v>
      </c>
    </row>
    <row r="61" spans="1:30" ht="29.45" customHeight="1" x14ac:dyDescent="0.3">
      <c r="A61" s="84"/>
      <c r="B61" s="44" t="s">
        <v>38</v>
      </c>
      <c r="C61" s="43" t="s">
        <v>169</v>
      </c>
      <c r="D61" s="56"/>
      <c r="E61" s="56" t="s">
        <v>345</v>
      </c>
      <c r="F61" s="208" t="s">
        <v>579</v>
      </c>
      <c r="G61" s="223">
        <v>1</v>
      </c>
      <c r="H61" s="45">
        <v>4481</v>
      </c>
      <c r="I61" s="46">
        <f t="shared" si="25"/>
        <v>45</v>
      </c>
      <c r="J61" s="45">
        <v>4524</v>
      </c>
      <c r="K61" s="35">
        <f t="shared" si="21"/>
        <v>2</v>
      </c>
      <c r="L61" s="37">
        <v>4526</v>
      </c>
      <c r="M61" s="35">
        <f t="shared" si="7"/>
        <v>0</v>
      </c>
      <c r="N61" s="35">
        <v>4526</v>
      </c>
      <c r="O61" s="35">
        <f t="shared" ref="O61:S61" si="52">P61-N61</f>
        <v>1</v>
      </c>
      <c r="P61" s="35">
        <v>4527</v>
      </c>
      <c r="Q61" s="35">
        <f t="shared" si="52"/>
        <v>3</v>
      </c>
      <c r="R61" s="45">
        <v>4530</v>
      </c>
      <c r="S61" s="35">
        <f t="shared" si="52"/>
        <v>7</v>
      </c>
      <c r="T61" s="45">
        <v>4537</v>
      </c>
      <c r="U61" s="45">
        <f t="shared" si="2"/>
        <v>9</v>
      </c>
      <c r="V61" s="45">
        <v>4546</v>
      </c>
      <c r="W61" s="45">
        <f t="shared" si="15"/>
        <v>11</v>
      </c>
      <c r="X61" s="45">
        <v>4557</v>
      </c>
      <c r="Y61" s="45">
        <f t="shared" si="27"/>
        <v>0</v>
      </c>
      <c r="Z61" s="45">
        <v>4557</v>
      </c>
      <c r="AA61" s="47"/>
      <c r="AB61" s="30"/>
      <c r="AD61" s="31">
        <f t="shared" si="5"/>
        <v>-1</v>
      </c>
    </row>
    <row r="62" spans="1:30" ht="29.45" customHeight="1" x14ac:dyDescent="0.3">
      <c r="A62" s="84">
        <v>29</v>
      </c>
      <c r="B62" s="44" t="s">
        <v>43</v>
      </c>
      <c r="C62" s="43" t="s">
        <v>44</v>
      </c>
      <c r="D62" s="56"/>
      <c r="E62" s="56" t="s">
        <v>440</v>
      </c>
      <c r="F62" s="208" t="s">
        <v>580</v>
      </c>
      <c r="G62" s="223">
        <v>1</v>
      </c>
      <c r="H62" s="45">
        <v>6361</v>
      </c>
      <c r="I62" s="46">
        <f t="shared" si="25"/>
        <v>213</v>
      </c>
      <c r="J62" s="45">
        <v>6508</v>
      </c>
      <c r="K62" s="35">
        <f t="shared" si="21"/>
        <v>66</v>
      </c>
      <c r="L62" s="37">
        <v>6508</v>
      </c>
      <c r="M62" s="35">
        <f t="shared" si="7"/>
        <v>66</v>
      </c>
      <c r="N62" s="35">
        <v>6574</v>
      </c>
      <c r="O62" s="35">
        <f t="shared" ref="O62:S62" si="53">P62-N62</f>
        <v>56</v>
      </c>
      <c r="P62" s="35">
        <v>6630</v>
      </c>
      <c r="Q62" s="35">
        <f t="shared" si="53"/>
        <v>74</v>
      </c>
      <c r="R62" s="45">
        <v>6704</v>
      </c>
      <c r="S62" s="35">
        <f t="shared" si="53"/>
        <v>64</v>
      </c>
      <c r="T62" s="45">
        <v>6768</v>
      </c>
      <c r="U62" s="45">
        <f t="shared" si="2"/>
        <v>57</v>
      </c>
      <c r="V62" s="45">
        <v>6825</v>
      </c>
      <c r="W62" s="45">
        <f t="shared" si="15"/>
        <v>75</v>
      </c>
      <c r="X62" s="45">
        <v>6900</v>
      </c>
      <c r="Y62" s="45">
        <f t="shared" si="27"/>
        <v>64</v>
      </c>
      <c r="Z62" s="45">
        <v>6964</v>
      </c>
      <c r="AA62" s="47"/>
      <c r="AB62" s="30"/>
      <c r="AD62" s="31">
        <f t="shared" si="5"/>
        <v>-0.14666666666666661</v>
      </c>
    </row>
    <row r="63" spans="1:30" ht="29.45" customHeight="1" x14ac:dyDescent="0.3">
      <c r="A63" s="84"/>
      <c r="B63" s="44" t="s">
        <v>43</v>
      </c>
      <c r="C63" s="43" t="s">
        <v>45</v>
      </c>
      <c r="D63" s="56"/>
      <c r="E63" s="56" t="s">
        <v>472</v>
      </c>
      <c r="F63" s="208" t="s">
        <v>581</v>
      </c>
      <c r="G63" s="223">
        <v>1</v>
      </c>
      <c r="H63" s="45">
        <v>5092</v>
      </c>
      <c r="I63" s="46">
        <f t="shared" si="25"/>
        <v>1</v>
      </c>
      <c r="J63" s="45">
        <v>5092</v>
      </c>
      <c r="K63" s="35">
        <f t="shared" si="21"/>
        <v>1</v>
      </c>
      <c r="L63" s="37">
        <v>5092</v>
      </c>
      <c r="M63" s="35">
        <f t="shared" si="7"/>
        <v>1</v>
      </c>
      <c r="N63" s="35">
        <v>5093</v>
      </c>
      <c r="O63" s="35">
        <f t="shared" ref="O63:S63" si="54">P63-N63</f>
        <v>0</v>
      </c>
      <c r="P63" s="35">
        <v>5093</v>
      </c>
      <c r="Q63" s="35">
        <f t="shared" si="54"/>
        <v>1</v>
      </c>
      <c r="R63" s="45">
        <v>5094</v>
      </c>
      <c r="S63" s="35">
        <f t="shared" si="54"/>
        <v>18</v>
      </c>
      <c r="T63" s="45">
        <v>5112</v>
      </c>
      <c r="U63" s="45">
        <f t="shared" si="2"/>
        <v>31</v>
      </c>
      <c r="V63" s="45">
        <v>5143</v>
      </c>
      <c r="W63" s="45">
        <f t="shared" si="15"/>
        <v>6</v>
      </c>
      <c r="X63" s="45">
        <v>5149</v>
      </c>
      <c r="Y63" s="45">
        <f t="shared" si="27"/>
        <v>10</v>
      </c>
      <c r="Z63" s="45">
        <v>5159</v>
      </c>
      <c r="AA63" s="47"/>
      <c r="AB63" s="30"/>
      <c r="AD63" s="31">
        <f t="shared" si="5"/>
        <v>0.66666666666666674</v>
      </c>
    </row>
    <row r="64" spans="1:30" ht="29.45" customHeight="1" x14ac:dyDescent="0.3">
      <c r="A64" s="84"/>
      <c r="B64" s="44" t="s">
        <v>43</v>
      </c>
      <c r="C64" s="49" t="s">
        <v>249</v>
      </c>
      <c r="D64" s="57"/>
      <c r="E64" s="57" t="s">
        <v>394</v>
      </c>
      <c r="F64" s="208" t="s">
        <v>582</v>
      </c>
      <c r="G64" s="223">
        <v>1</v>
      </c>
      <c r="H64" s="45">
        <v>4183</v>
      </c>
      <c r="I64" s="46">
        <f t="shared" si="25"/>
        <v>0</v>
      </c>
      <c r="J64" s="45">
        <v>4183</v>
      </c>
      <c r="K64" s="35">
        <f t="shared" si="21"/>
        <v>0</v>
      </c>
      <c r="L64" s="37">
        <v>4183</v>
      </c>
      <c r="M64" s="35">
        <f t="shared" si="7"/>
        <v>0</v>
      </c>
      <c r="N64" s="35">
        <v>4183</v>
      </c>
      <c r="O64" s="35">
        <f t="shared" ref="O64:S64" si="55">P64-N64</f>
        <v>0</v>
      </c>
      <c r="P64" s="35">
        <v>4183</v>
      </c>
      <c r="Q64" s="35">
        <f t="shared" si="55"/>
        <v>0</v>
      </c>
      <c r="R64" s="45">
        <v>4183</v>
      </c>
      <c r="S64" s="35">
        <f t="shared" si="55"/>
        <v>0</v>
      </c>
      <c r="T64" s="45">
        <v>4183</v>
      </c>
      <c r="U64" s="45">
        <f t="shared" si="2"/>
        <v>41</v>
      </c>
      <c r="V64" s="45">
        <v>4224</v>
      </c>
      <c r="W64" s="45">
        <f t="shared" si="15"/>
        <v>41</v>
      </c>
      <c r="X64" s="45">
        <v>4265</v>
      </c>
      <c r="Y64" s="45">
        <f t="shared" si="27"/>
        <v>39</v>
      </c>
      <c r="Z64" s="45">
        <v>4304</v>
      </c>
      <c r="AA64" s="47"/>
      <c r="AB64" s="30"/>
      <c r="AD64" s="31">
        <f t="shared" si="5"/>
        <v>-4.8780487804878092E-2</v>
      </c>
    </row>
    <row r="65" spans="1:30" ht="29.45" customHeight="1" x14ac:dyDescent="0.3">
      <c r="A65" s="84"/>
      <c r="B65" s="44" t="s">
        <v>43</v>
      </c>
      <c r="C65" s="43" t="s">
        <v>239</v>
      </c>
      <c r="D65" s="56"/>
      <c r="E65" s="56" t="s">
        <v>510</v>
      </c>
      <c r="F65" s="208" t="s">
        <v>583</v>
      </c>
      <c r="G65" s="223">
        <v>1</v>
      </c>
      <c r="H65" s="45">
        <v>10893</v>
      </c>
      <c r="I65" s="46">
        <f t="shared" si="25"/>
        <v>612</v>
      </c>
      <c r="J65" s="45">
        <v>11283</v>
      </c>
      <c r="K65" s="35">
        <f t="shared" ref="K65:K96" si="56">L65-J65+M65</f>
        <v>222</v>
      </c>
      <c r="L65" s="37">
        <v>11503</v>
      </c>
      <c r="M65" s="35">
        <f t="shared" si="7"/>
        <v>2</v>
      </c>
      <c r="N65" s="35">
        <v>11505</v>
      </c>
      <c r="O65" s="35">
        <f t="shared" ref="O65:S65" si="57">P65-N65</f>
        <v>0</v>
      </c>
      <c r="P65" s="35">
        <v>11505</v>
      </c>
      <c r="Q65" s="35">
        <f t="shared" si="57"/>
        <v>0</v>
      </c>
      <c r="R65" s="45">
        <v>11505</v>
      </c>
      <c r="S65" s="35">
        <f t="shared" si="57"/>
        <v>108</v>
      </c>
      <c r="T65" s="45">
        <v>11613</v>
      </c>
      <c r="U65" s="45">
        <f t="shared" si="2"/>
        <v>187</v>
      </c>
      <c r="V65" s="45">
        <v>11800</v>
      </c>
      <c r="W65" s="45">
        <f t="shared" si="15"/>
        <v>291</v>
      </c>
      <c r="X65" s="45">
        <v>12091</v>
      </c>
      <c r="Y65" s="45">
        <f t="shared" si="27"/>
        <v>169</v>
      </c>
      <c r="Z65" s="45">
        <v>12260</v>
      </c>
      <c r="AA65" s="47"/>
      <c r="AB65" s="30"/>
      <c r="AD65" s="31">
        <f t="shared" si="5"/>
        <v>-0.41924398625429549</v>
      </c>
    </row>
    <row r="66" spans="1:30" ht="29.45" customHeight="1" x14ac:dyDescent="0.3">
      <c r="A66" s="84"/>
      <c r="B66" s="44" t="s">
        <v>43</v>
      </c>
      <c r="C66" s="43" t="s">
        <v>214</v>
      </c>
      <c r="D66" s="56"/>
      <c r="E66" s="56" t="s">
        <v>299</v>
      </c>
      <c r="F66" s="208" t="s">
        <v>584</v>
      </c>
      <c r="G66" s="223">
        <v>1</v>
      </c>
      <c r="H66" s="45">
        <v>8048</v>
      </c>
      <c r="I66" s="46">
        <f t="shared" si="25"/>
        <v>121</v>
      </c>
      <c r="J66" s="45">
        <v>8169</v>
      </c>
      <c r="K66" s="35">
        <f t="shared" si="56"/>
        <v>0</v>
      </c>
      <c r="L66" s="37">
        <v>8169</v>
      </c>
      <c r="M66" s="35">
        <f t="shared" si="7"/>
        <v>0</v>
      </c>
      <c r="N66" s="35">
        <v>8169</v>
      </c>
      <c r="O66" s="35">
        <f t="shared" ref="O66:S66" si="58">P66-N66</f>
        <v>3</v>
      </c>
      <c r="P66" s="35">
        <v>8172</v>
      </c>
      <c r="Q66" s="35">
        <f t="shared" si="58"/>
        <v>5</v>
      </c>
      <c r="R66" s="45">
        <v>8177</v>
      </c>
      <c r="S66" s="35">
        <f t="shared" si="58"/>
        <v>4</v>
      </c>
      <c r="T66" s="45">
        <v>8181</v>
      </c>
      <c r="U66" s="45">
        <f t="shared" ref="U66:U126" si="59">V66-T66</f>
        <v>2</v>
      </c>
      <c r="V66" s="45">
        <v>8183</v>
      </c>
      <c r="W66" s="45">
        <f t="shared" si="15"/>
        <v>2</v>
      </c>
      <c r="X66" s="45">
        <v>8185</v>
      </c>
      <c r="Y66" s="45">
        <f t="shared" si="27"/>
        <v>0</v>
      </c>
      <c r="Z66" s="45">
        <v>8185</v>
      </c>
      <c r="AA66" s="47"/>
      <c r="AB66" s="30"/>
      <c r="AD66" s="31">
        <f t="shared" si="5"/>
        <v>-1</v>
      </c>
    </row>
    <row r="67" spans="1:30" ht="29.45" customHeight="1" x14ac:dyDescent="0.3">
      <c r="A67" s="84"/>
      <c r="B67" s="44" t="s">
        <v>43</v>
      </c>
      <c r="C67" s="43" t="s">
        <v>46</v>
      </c>
      <c r="D67" s="56"/>
      <c r="E67" s="56" t="s">
        <v>326</v>
      </c>
      <c r="F67" s="208" t="s">
        <v>585</v>
      </c>
      <c r="G67" s="223">
        <v>1</v>
      </c>
      <c r="H67" s="45">
        <v>10265</v>
      </c>
      <c r="I67" s="46">
        <f t="shared" si="25"/>
        <v>271</v>
      </c>
      <c r="J67" s="45">
        <v>10366</v>
      </c>
      <c r="K67" s="35">
        <f t="shared" si="56"/>
        <v>170</v>
      </c>
      <c r="L67" s="37">
        <v>10457</v>
      </c>
      <c r="M67" s="35">
        <f t="shared" si="7"/>
        <v>79</v>
      </c>
      <c r="N67" s="35">
        <v>10536</v>
      </c>
      <c r="O67" s="35">
        <f t="shared" ref="O67:S67" si="60">P67-N67</f>
        <v>61</v>
      </c>
      <c r="P67" s="35">
        <v>10597</v>
      </c>
      <c r="Q67" s="35">
        <f t="shared" si="60"/>
        <v>304</v>
      </c>
      <c r="R67" s="45">
        <v>10901</v>
      </c>
      <c r="S67" s="35">
        <f t="shared" si="60"/>
        <v>194</v>
      </c>
      <c r="T67" s="45">
        <v>11095</v>
      </c>
      <c r="U67" s="45">
        <f t="shared" si="59"/>
        <v>129</v>
      </c>
      <c r="V67" s="45">
        <v>11224</v>
      </c>
      <c r="W67" s="45">
        <f t="shared" si="15"/>
        <v>169</v>
      </c>
      <c r="X67" s="45">
        <v>11393</v>
      </c>
      <c r="Y67" s="45">
        <f t="shared" si="27"/>
        <v>54</v>
      </c>
      <c r="Z67" s="45">
        <v>11447</v>
      </c>
      <c r="AA67" s="47"/>
      <c r="AB67" s="30"/>
      <c r="AD67" s="31">
        <f t="shared" ref="AD67:AD126" si="61">IF(W67=0,0,(Y67/W67-1))</f>
        <v>-0.68047337278106501</v>
      </c>
    </row>
    <row r="68" spans="1:30" ht="29.45" customHeight="1" x14ac:dyDescent="0.3">
      <c r="A68" s="84"/>
      <c r="B68" s="44" t="s">
        <v>43</v>
      </c>
      <c r="C68" s="43" t="s">
        <v>47</v>
      </c>
      <c r="D68" s="56"/>
      <c r="E68" s="56" t="s">
        <v>506</v>
      </c>
      <c r="F68" s="208" t="s">
        <v>586</v>
      </c>
      <c r="G68" s="223">
        <v>1</v>
      </c>
      <c r="H68" s="45">
        <v>2223</v>
      </c>
      <c r="I68" s="46">
        <f t="shared" ref="I68:I99" si="62">J68-H68+K68</f>
        <v>118</v>
      </c>
      <c r="J68" s="45">
        <v>2261</v>
      </c>
      <c r="K68" s="35">
        <f t="shared" si="56"/>
        <v>80</v>
      </c>
      <c r="L68" s="37">
        <v>2301</v>
      </c>
      <c r="M68" s="35">
        <f t="shared" si="7"/>
        <v>40</v>
      </c>
      <c r="N68" s="35">
        <v>2341</v>
      </c>
      <c r="O68" s="35">
        <f t="shared" ref="O68:S68" si="63">P68-N68</f>
        <v>34</v>
      </c>
      <c r="P68" s="35">
        <v>2375</v>
      </c>
      <c r="Q68" s="35">
        <f t="shared" si="63"/>
        <v>46</v>
      </c>
      <c r="R68" s="45">
        <v>2421</v>
      </c>
      <c r="S68" s="35">
        <f t="shared" si="63"/>
        <v>40</v>
      </c>
      <c r="T68" s="45">
        <v>2461</v>
      </c>
      <c r="U68" s="45">
        <f t="shared" si="59"/>
        <v>34</v>
      </c>
      <c r="V68" s="45">
        <v>2495</v>
      </c>
      <c r="W68" s="45">
        <f t="shared" si="15"/>
        <v>47</v>
      </c>
      <c r="X68" s="45">
        <v>2542</v>
      </c>
      <c r="Y68" s="45">
        <f t="shared" si="27"/>
        <v>37</v>
      </c>
      <c r="Z68" s="45">
        <v>2579</v>
      </c>
      <c r="AA68" s="47"/>
      <c r="AB68" s="30"/>
      <c r="AD68" s="31">
        <f t="shared" si="61"/>
        <v>-0.21276595744680848</v>
      </c>
    </row>
    <row r="69" spans="1:30" ht="29.45" customHeight="1" x14ac:dyDescent="0.3">
      <c r="A69" s="84">
        <v>30</v>
      </c>
      <c r="B69" s="44" t="s">
        <v>48</v>
      </c>
      <c r="C69" s="43" t="s">
        <v>215</v>
      </c>
      <c r="D69" s="56"/>
      <c r="E69" s="56" t="s">
        <v>371</v>
      </c>
      <c r="F69" s="208" t="s">
        <v>587</v>
      </c>
      <c r="G69" s="223">
        <v>1</v>
      </c>
      <c r="H69" s="45">
        <v>10383</v>
      </c>
      <c r="I69" s="46">
        <f t="shared" si="62"/>
        <v>169</v>
      </c>
      <c r="J69" s="45">
        <v>10436</v>
      </c>
      <c r="K69" s="35">
        <f t="shared" si="56"/>
        <v>116</v>
      </c>
      <c r="L69" s="37">
        <v>10454</v>
      </c>
      <c r="M69" s="35">
        <f t="shared" si="7"/>
        <v>98</v>
      </c>
      <c r="N69" s="35">
        <v>10552</v>
      </c>
      <c r="O69" s="35">
        <f t="shared" ref="O69:S69" si="64">P69-N69</f>
        <v>99</v>
      </c>
      <c r="P69" s="35">
        <v>10651</v>
      </c>
      <c r="Q69" s="35">
        <f t="shared" si="64"/>
        <v>243</v>
      </c>
      <c r="R69" s="45">
        <v>10894</v>
      </c>
      <c r="S69" s="35">
        <f t="shared" si="64"/>
        <v>161</v>
      </c>
      <c r="T69" s="45">
        <v>11055</v>
      </c>
      <c r="U69" s="45">
        <f t="shared" si="59"/>
        <v>120</v>
      </c>
      <c r="V69" s="45">
        <v>11175</v>
      </c>
      <c r="W69" s="45">
        <f t="shared" si="15"/>
        <v>124</v>
      </c>
      <c r="X69" s="45">
        <v>11299</v>
      </c>
      <c r="Y69" s="45">
        <f t="shared" si="27"/>
        <v>110</v>
      </c>
      <c r="Z69" s="45">
        <v>11409</v>
      </c>
      <c r="AA69" s="47"/>
      <c r="AB69" s="30"/>
      <c r="AD69" s="31">
        <f t="shared" si="61"/>
        <v>-0.11290322580645162</v>
      </c>
    </row>
    <row r="70" spans="1:30" ht="29.45" customHeight="1" x14ac:dyDescent="0.3">
      <c r="A70" s="84"/>
      <c r="B70" s="44" t="s">
        <v>48</v>
      </c>
      <c r="C70" s="43" t="s">
        <v>216</v>
      </c>
      <c r="D70" s="56"/>
      <c r="E70" s="56" t="s">
        <v>371</v>
      </c>
      <c r="F70" s="208" t="s">
        <v>588</v>
      </c>
      <c r="G70" s="223">
        <v>1</v>
      </c>
      <c r="H70" s="45">
        <v>34929</v>
      </c>
      <c r="I70" s="46">
        <f t="shared" si="62"/>
        <v>204</v>
      </c>
      <c r="J70" s="45">
        <v>35086</v>
      </c>
      <c r="K70" s="35">
        <f t="shared" si="56"/>
        <v>47</v>
      </c>
      <c r="L70" s="37">
        <v>35094</v>
      </c>
      <c r="M70" s="35">
        <f t="shared" si="7"/>
        <v>39</v>
      </c>
      <c r="N70" s="35">
        <v>35133</v>
      </c>
      <c r="O70" s="35">
        <f t="shared" ref="O70:S70" si="65">P70-N70</f>
        <v>63</v>
      </c>
      <c r="P70" s="35">
        <v>35196</v>
      </c>
      <c r="Q70" s="35">
        <f t="shared" si="65"/>
        <v>200</v>
      </c>
      <c r="R70" s="45">
        <v>35396</v>
      </c>
      <c r="S70" s="35">
        <f t="shared" si="65"/>
        <v>125</v>
      </c>
      <c r="T70" s="45">
        <v>35521</v>
      </c>
      <c r="U70" s="45">
        <f t="shared" si="59"/>
        <v>118</v>
      </c>
      <c r="V70" s="45">
        <v>35639</v>
      </c>
      <c r="W70" s="45">
        <f t="shared" si="15"/>
        <v>79</v>
      </c>
      <c r="X70" s="45">
        <v>35718</v>
      </c>
      <c r="Y70" s="45">
        <f t="shared" si="27"/>
        <v>95</v>
      </c>
      <c r="Z70" s="45">
        <v>35813</v>
      </c>
      <c r="AA70" s="47"/>
      <c r="AB70" s="30"/>
      <c r="AD70" s="31">
        <f t="shared" si="61"/>
        <v>0.20253164556962022</v>
      </c>
    </row>
    <row r="71" spans="1:30" ht="29.45" customHeight="1" x14ac:dyDescent="0.3">
      <c r="A71" s="84"/>
      <c r="B71" s="44" t="s">
        <v>48</v>
      </c>
      <c r="C71" s="43" t="s">
        <v>217</v>
      </c>
      <c r="D71" s="56"/>
      <c r="E71" s="56" t="s">
        <v>371</v>
      </c>
      <c r="F71" s="208" t="s">
        <v>589</v>
      </c>
      <c r="G71" s="223">
        <v>1</v>
      </c>
      <c r="H71" s="45">
        <v>15993</v>
      </c>
      <c r="I71" s="46">
        <f t="shared" si="62"/>
        <v>136</v>
      </c>
      <c r="J71" s="45">
        <v>16093</v>
      </c>
      <c r="K71" s="35">
        <f t="shared" si="56"/>
        <v>36</v>
      </c>
      <c r="L71" s="37">
        <v>16102</v>
      </c>
      <c r="M71" s="35">
        <f t="shared" si="7"/>
        <v>27</v>
      </c>
      <c r="N71" s="35">
        <v>16129</v>
      </c>
      <c r="O71" s="35">
        <f t="shared" ref="O71:S71" si="66">P71-N71</f>
        <v>21</v>
      </c>
      <c r="P71" s="35">
        <v>16150</v>
      </c>
      <c r="Q71" s="35">
        <f t="shared" si="66"/>
        <v>127</v>
      </c>
      <c r="R71" s="45">
        <v>16277</v>
      </c>
      <c r="S71" s="35">
        <f t="shared" si="66"/>
        <v>78</v>
      </c>
      <c r="T71" s="45">
        <v>16355</v>
      </c>
      <c r="U71" s="45">
        <f t="shared" si="59"/>
        <v>52</v>
      </c>
      <c r="V71" s="45">
        <v>16407</v>
      </c>
      <c r="W71" s="45">
        <f t="shared" si="15"/>
        <v>62</v>
      </c>
      <c r="X71" s="45">
        <v>16469</v>
      </c>
      <c r="Y71" s="45">
        <f t="shared" si="27"/>
        <v>48</v>
      </c>
      <c r="Z71" s="45">
        <v>16517</v>
      </c>
      <c r="AA71" s="47"/>
      <c r="AB71" s="30"/>
      <c r="AD71" s="31">
        <f t="shared" si="61"/>
        <v>-0.22580645161290325</v>
      </c>
    </row>
    <row r="72" spans="1:30" ht="29.45" customHeight="1" x14ac:dyDescent="0.3">
      <c r="A72" s="84"/>
      <c r="B72" s="44" t="s">
        <v>48</v>
      </c>
      <c r="C72" s="43" t="s">
        <v>218</v>
      </c>
      <c r="D72" s="56"/>
      <c r="E72" s="56" t="s">
        <v>510</v>
      </c>
      <c r="F72" s="208" t="s">
        <v>590</v>
      </c>
      <c r="G72" s="223">
        <v>1</v>
      </c>
      <c r="H72" s="45">
        <v>15833</v>
      </c>
      <c r="I72" s="46">
        <f t="shared" si="62"/>
        <v>375</v>
      </c>
      <c r="J72" s="45">
        <v>15991</v>
      </c>
      <c r="K72" s="35">
        <f t="shared" si="56"/>
        <v>217</v>
      </c>
      <c r="L72" s="37">
        <v>16011</v>
      </c>
      <c r="M72" s="35">
        <f t="shared" si="7"/>
        <v>197</v>
      </c>
      <c r="N72" s="35">
        <v>16208</v>
      </c>
      <c r="O72" s="35">
        <f t="shared" ref="O72:S72" si="67">P72-N72</f>
        <v>171</v>
      </c>
      <c r="P72" s="35">
        <v>16379</v>
      </c>
      <c r="Q72" s="35">
        <f t="shared" si="67"/>
        <v>576</v>
      </c>
      <c r="R72" s="45">
        <v>16955</v>
      </c>
      <c r="S72" s="35">
        <f t="shared" si="67"/>
        <v>239</v>
      </c>
      <c r="T72" s="45">
        <v>17194</v>
      </c>
      <c r="U72" s="45">
        <f t="shared" si="59"/>
        <v>213</v>
      </c>
      <c r="V72" s="45">
        <v>17407</v>
      </c>
      <c r="W72" s="45">
        <f t="shared" si="15"/>
        <v>245</v>
      </c>
      <c r="X72" s="45">
        <v>17652</v>
      </c>
      <c r="Y72" s="45">
        <f t="shared" si="27"/>
        <v>216</v>
      </c>
      <c r="Z72" s="45">
        <v>17868</v>
      </c>
      <c r="AA72" s="47"/>
      <c r="AB72" s="30"/>
      <c r="AD72" s="31">
        <f t="shared" si="61"/>
        <v>-0.11836734693877549</v>
      </c>
    </row>
    <row r="73" spans="1:30" ht="29.45" customHeight="1" x14ac:dyDescent="0.3">
      <c r="A73" s="84"/>
      <c r="B73" s="44" t="s">
        <v>48</v>
      </c>
      <c r="C73" s="77" t="s">
        <v>653</v>
      </c>
      <c r="D73" s="56"/>
      <c r="E73" s="56" t="s">
        <v>479</v>
      </c>
      <c r="F73" s="208" t="s">
        <v>591</v>
      </c>
      <c r="G73" s="223">
        <v>1</v>
      </c>
      <c r="H73" s="45">
        <v>52905</v>
      </c>
      <c r="I73" s="46">
        <f t="shared" si="62"/>
        <v>246</v>
      </c>
      <c r="J73" s="45">
        <v>53151</v>
      </c>
      <c r="K73" s="35">
        <f t="shared" si="56"/>
        <v>0</v>
      </c>
      <c r="L73" s="37">
        <v>53151</v>
      </c>
      <c r="M73" s="35">
        <f t="shared" si="7"/>
        <v>0</v>
      </c>
      <c r="N73" s="35">
        <v>53151</v>
      </c>
      <c r="O73" s="35">
        <f t="shared" ref="O73:S73" si="68">P73-N73</f>
        <v>0</v>
      </c>
      <c r="P73" s="35">
        <v>53151</v>
      </c>
      <c r="Q73" s="35">
        <f t="shared" si="68"/>
        <v>0</v>
      </c>
      <c r="R73" s="45">
        <v>53151</v>
      </c>
      <c r="S73" s="35">
        <f t="shared" si="68"/>
        <v>0</v>
      </c>
      <c r="T73" s="45">
        <v>53151</v>
      </c>
      <c r="U73" s="45">
        <f t="shared" si="59"/>
        <v>-1</v>
      </c>
      <c r="V73" s="45">
        <v>53150</v>
      </c>
      <c r="W73" s="45">
        <f t="shared" si="15"/>
        <v>1</v>
      </c>
      <c r="X73" s="45">
        <v>53151</v>
      </c>
      <c r="Y73" s="45">
        <f t="shared" si="27"/>
        <v>0</v>
      </c>
      <c r="Z73" s="45">
        <v>53151</v>
      </c>
      <c r="AA73" s="47"/>
      <c r="AB73" s="30"/>
      <c r="AD73" s="31">
        <f t="shared" si="61"/>
        <v>-1</v>
      </c>
    </row>
    <row r="74" spans="1:30" ht="29.45" customHeight="1" x14ac:dyDescent="0.3">
      <c r="A74" s="84"/>
      <c r="B74" s="44" t="s">
        <v>48</v>
      </c>
      <c r="C74" s="43" t="s">
        <v>49</v>
      </c>
      <c r="D74" s="56"/>
      <c r="E74" s="56" t="s">
        <v>342</v>
      </c>
      <c r="F74" s="208" t="s">
        <v>592</v>
      </c>
      <c r="G74" s="223">
        <v>1</v>
      </c>
      <c r="H74" s="45">
        <v>14043</v>
      </c>
      <c r="I74" s="46">
        <f t="shared" si="62"/>
        <v>29</v>
      </c>
      <c r="J74" s="45">
        <v>14056</v>
      </c>
      <c r="K74" s="35">
        <f t="shared" si="56"/>
        <v>16</v>
      </c>
      <c r="L74" s="37">
        <v>14065</v>
      </c>
      <c r="M74" s="35">
        <f t="shared" si="7"/>
        <v>7</v>
      </c>
      <c r="N74" s="35">
        <v>14072</v>
      </c>
      <c r="O74" s="35">
        <f t="shared" ref="O74:S74" si="69">P74-N74</f>
        <v>3</v>
      </c>
      <c r="P74" s="35">
        <v>14075</v>
      </c>
      <c r="Q74" s="35">
        <f t="shared" si="69"/>
        <v>16</v>
      </c>
      <c r="R74" s="45">
        <v>14091</v>
      </c>
      <c r="S74" s="35">
        <f t="shared" si="69"/>
        <v>13</v>
      </c>
      <c r="T74" s="45">
        <v>14104</v>
      </c>
      <c r="U74" s="45">
        <f t="shared" si="59"/>
        <v>8</v>
      </c>
      <c r="V74" s="45">
        <v>14112</v>
      </c>
      <c r="W74" s="45">
        <f t="shared" si="15"/>
        <v>7</v>
      </c>
      <c r="X74" s="45">
        <v>14119</v>
      </c>
      <c r="Y74" s="45">
        <f t="shared" si="27"/>
        <v>13</v>
      </c>
      <c r="Z74" s="45">
        <v>14132</v>
      </c>
      <c r="AA74" s="47"/>
      <c r="AB74" s="30"/>
      <c r="AD74" s="31">
        <f t="shared" si="61"/>
        <v>0.85714285714285721</v>
      </c>
    </row>
    <row r="75" spans="1:30" ht="29.45" customHeight="1" x14ac:dyDescent="0.3">
      <c r="A75" s="84"/>
      <c r="B75" s="44" t="s">
        <v>48</v>
      </c>
      <c r="C75" s="43" t="s">
        <v>50</v>
      </c>
      <c r="D75" s="56"/>
      <c r="E75" s="56" t="s">
        <v>504</v>
      </c>
      <c r="F75" s="208" t="s">
        <v>593</v>
      </c>
      <c r="G75" s="223">
        <v>1</v>
      </c>
      <c r="H75" s="45">
        <v>30256</v>
      </c>
      <c r="I75" s="46">
        <f t="shared" si="62"/>
        <v>33</v>
      </c>
      <c r="J75" s="45">
        <v>30256</v>
      </c>
      <c r="K75" s="35">
        <f t="shared" si="56"/>
        <v>33</v>
      </c>
      <c r="L75" s="37">
        <v>30289</v>
      </c>
      <c r="M75" s="35">
        <f t="shared" si="7"/>
        <v>0</v>
      </c>
      <c r="N75" s="35">
        <v>30289</v>
      </c>
      <c r="O75" s="35">
        <f t="shared" ref="O75:S75" si="70">P75-N75</f>
        <v>0</v>
      </c>
      <c r="P75" s="35">
        <v>30289</v>
      </c>
      <c r="Q75" s="35">
        <f t="shared" si="70"/>
        <v>0</v>
      </c>
      <c r="R75" s="45">
        <v>30289</v>
      </c>
      <c r="S75" s="35">
        <f t="shared" si="70"/>
        <v>0</v>
      </c>
      <c r="T75" s="45">
        <v>30289</v>
      </c>
      <c r="U75" s="45">
        <f t="shared" si="59"/>
        <v>0</v>
      </c>
      <c r="V75" s="45">
        <v>30289</v>
      </c>
      <c r="W75" s="45">
        <f t="shared" si="15"/>
        <v>0</v>
      </c>
      <c r="X75" s="45">
        <v>30289</v>
      </c>
      <c r="Y75" s="45">
        <f t="shared" si="27"/>
        <v>0</v>
      </c>
      <c r="Z75" s="45">
        <v>30289</v>
      </c>
      <c r="AA75" s="47"/>
      <c r="AB75" s="30"/>
      <c r="AD75" s="31">
        <f t="shared" si="61"/>
        <v>0</v>
      </c>
    </row>
    <row r="76" spans="1:30" ht="29.45" customHeight="1" x14ac:dyDescent="0.3">
      <c r="A76" s="84">
        <v>31</v>
      </c>
      <c r="B76" s="44" t="s">
        <v>51</v>
      </c>
      <c r="C76" s="43" t="s">
        <v>251</v>
      </c>
      <c r="D76" s="56"/>
      <c r="E76" s="56" t="s">
        <v>355</v>
      </c>
      <c r="F76" s="208" t="s">
        <v>594</v>
      </c>
      <c r="G76" s="223">
        <v>1</v>
      </c>
      <c r="H76" s="45">
        <v>5029</v>
      </c>
      <c r="I76" s="46">
        <f t="shared" si="62"/>
        <v>835</v>
      </c>
      <c r="J76" s="45">
        <v>5328</v>
      </c>
      <c r="K76" s="35">
        <f t="shared" si="56"/>
        <v>536</v>
      </c>
      <c r="L76" s="37">
        <v>5574</v>
      </c>
      <c r="M76" s="35">
        <f t="shared" si="7"/>
        <v>290</v>
      </c>
      <c r="N76" s="35">
        <v>5864</v>
      </c>
      <c r="O76" s="35">
        <f t="shared" ref="O76:S76" si="71">P76-N76</f>
        <v>256</v>
      </c>
      <c r="P76" s="35">
        <v>6120</v>
      </c>
      <c r="Q76" s="35">
        <f t="shared" si="71"/>
        <v>430</v>
      </c>
      <c r="R76" s="45">
        <v>6550</v>
      </c>
      <c r="S76" s="35">
        <f t="shared" si="71"/>
        <v>288</v>
      </c>
      <c r="T76" s="45">
        <v>6838</v>
      </c>
      <c r="U76" s="45">
        <f t="shared" si="59"/>
        <v>226</v>
      </c>
      <c r="V76" s="45">
        <v>7064</v>
      </c>
      <c r="W76" s="45">
        <f t="shared" si="15"/>
        <v>1</v>
      </c>
      <c r="X76" s="45">
        <v>7065</v>
      </c>
      <c r="Y76" s="45">
        <f t="shared" si="27"/>
        <v>0</v>
      </c>
      <c r="Z76" s="45">
        <v>7065</v>
      </c>
      <c r="AA76" s="47" t="s">
        <v>180</v>
      </c>
      <c r="AB76" s="30"/>
      <c r="AD76" s="31">
        <f t="shared" si="61"/>
        <v>-1</v>
      </c>
    </row>
    <row r="77" spans="1:30" ht="29.45" customHeight="1" x14ac:dyDescent="0.3">
      <c r="A77" s="84"/>
      <c r="B77" s="44" t="s">
        <v>51</v>
      </c>
      <c r="C77" s="43" t="s">
        <v>52</v>
      </c>
      <c r="D77" s="56"/>
      <c r="E77" s="56" t="s">
        <v>482</v>
      </c>
      <c r="F77" s="208" t="s">
        <v>595</v>
      </c>
      <c r="G77" s="223">
        <v>1</v>
      </c>
      <c r="H77" s="45">
        <v>435</v>
      </c>
      <c r="I77" s="46">
        <f t="shared" si="62"/>
        <v>45</v>
      </c>
      <c r="J77" s="45">
        <v>439</v>
      </c>
      <c r="K77" s="35">
        <f t="shared" si="56"/>
        <v>41</v>
      </c>
      <c r="L77" s="37">
        <v>455</v>
      </c>
      <c r="M77" s="35">
        <f t="shared" si="7"/>
        <v>25</v>
      </c>
      <c r="N77" s="35">
        <v>480</v>
      </c>
      <c r="O77" s="35">
        <f t="shared" ref="O77:S77" si="72">P77-N77</f>
        <v>21</v>
      </c>
      <c r="P77" s="35">
        <v>501</v>
      </c>
      <c r="Q77" s="35">
        <f t="shared" si="72"/>
        <v>33</v>
      </c>
      <c r="R77" s="45">
        <v>534</v>
      </c>
      <c r="S77" s="35">
        <f t="shared" si="72"/>
        <v>26</v>
      </c>
      <c r="T77" s="45">
        <v>560</v>
      </c>
      <c r="U77" s="45">
        <f t="shared" si="59"/>
        <v>23</v>
      </c>
      <c r="V77" s="45">
        <v>583</v>
      </c>
      <c r="W77" s="45">
        <f t="shared" si="15"/>
        <v>31</v>
      </c>
      <c r="X77" s="45">
        <v>614</v>
      </c>
      <c r="Y77" s="45">
        <f t="shared" si="27"/>
        <v>28</v>
      </c>
      <c r="Z77" s="45">
        <v>642</v>
      </c>
      <c r="AA77" s="47"/>
      <c r="AB77" s="30"/>
      <c r="AD77" s="31">
        <f t="shared" si="61"/>
        <v>-9.6774193548387122E-2</v>
      </c>
    </row>
    <row r="78" spans="1:30" ht="29.45" customHeight="1" x14ac:dyDescent="0.3">
      <c r="A78" s="84"/>
      <c r="B78" s="44" t="s">
        <v>51</v>
      </c>
      <c r="C78" s="79" t="s">
        <v>53</v>
      </c>
      <c r="D78" s="56"/>
      <c r="E78" s="56" t="s">
        <v>510</v>
      </c>
      <c r="F78" s="208" t="s">
        <v>596</v>
      </c>
      <c r="G78" s="223">
        <v>1</v>
      </c>
      <c r="H78" s="45">
        <v>7481</v>
      </c>
      <c r="I78" s="46">
        <f t="shared" si="62"/>
        <v>267</v>
      </c>
      <c r="J78" s="45">
        <v>7591</v>
      </c>
      <c r="K78" s="35">
        <f t="shared" si="56"/>
        <v>157</v>
      </c>
      <c r="L78" s="37">
        <v>7686</v>
      </c>
      <c r="M78" s="35">
        <f t="shared" si="7"/>
        <v>62</v>
      </c>
      <c r="N78" s="35">
        <v>7748</v>
      </c>
      <c r="O78" s="35">
        <f t="shared" ref="O78:S78" si="73">P78-N78</f>
        <v>61</v>
      </c>
      <c r="P78" s="35">
        <v>7809</v>
      </c>
      <c r="Q78" s="35">
        <f t="shared" si="73"/>
        <v>330</v>
      </c>
      <c r="R78" s="45">
        <v>8139</v>
      </c>
      <c r="S78" s="35">
        <f t="shared" si="73"/>
        <v>84</v>
      </c>
      <c r="T78" s="45">
        <v>8223</v>
      </c>
      <c r="U78" s="45">
        <f t="shared" si="59"/>
        <v>2</v>
      </c>
      <c r="V78" s="45">
        <v>8225</v>
      </c>
      <c r="W78" s="45">
        <f t="shared" si="15"/>
        <v>0</v>
      </c>
      <c r="X78" s="45">
        <v>8225</v>
      </c>
      <c r="Y78" s="45">
        <f t="shared" si="27"/>
        <v>0</v>
      </c>
      <c r="Z78" s="45">
        <v>8225</v>
      </c>
      <c r="AA78" s="47"/>
      <c r="AB78" s="30"/>
      <c r="AD78" s="31">
        <f t="shared" si="61"/>
        <v>0</v>
      </c>
    </row>
    <row r="79" spans="1:30" ht="29.45" customHeight="1" x14ac:dyDescent="0.3">
      <c r="A79" s="84"/>
      <c r="B79" s="44" t="s">
        <v>51</v>
      </c>
      <c r="C79" s="79" t="s">
        <v>219</v>
      </c>
      <c r="D79" s="56"/>
      <c r="E79" s="56" t="s">
        <v>504</v>
      </c>
      <c r="F79" s="208" t="s">
        <v>597</v>
      </c>
      <c r="G79" s="223">
        <v>1</v>
      </c>
      <c r="H79" s="45">
        <v>3007</v>
      </c>
      <c r="I79" s="46">
        <f t="shared" si="62"/>
        <v>0</v>
      </c>
      <c r="J79" s="45">
        <v>3007</v>
      </c>
      <c r="K79" s="35">
        <f t="shared" si="56"/>
        <v>0</v>
      </c>
      <c r="L79" s="37">
        <v>3007</v>
      </c>
      <c r="M79" s="35">
        <f t="shared" si="7"/>
        <v>0</v>
      </c>
      <c r="N79" s="35">
        <v>3007</v>
      </c>
      <c r="O79" s="35">
        <f t="shared" ref="O79:S79" si="74">P79-N79</f>
        <v>0</v>
      </c>
      <c r="P79" s="35">
        <v>3007</v>
      </c>
      <c r="Q79" s="35">
        <f t="shared" si="74"/>
        <v>0</v>
      </c>
      <c r="R79" s="45">
        <v>3007</v>
      </c>
      <c r="S79" s="35">
        <f t="shared" si="74"/>
        <v>0</v>
      </c>
      <c r="T79" s="45">
        <v>3007</v>
      </c>
      <c r="U79" s="45">
        <f t="shared" si="59"/>
        <v>0</v>
      </c>
      <c r="V79" s="45">
        <v>3007</v>
      </c>
      <c r="W79" s="45">
        <f t="shared" si="15"/>
        <v>0</v>
      </c>
      <c r="X79" s="45">
        <v>3007</v>
      </c>
      <c r="Y79" s="45">
        <f t="shared" si="27"/>
        <v>0</v>
      </c>
      <c r="Z79" s="45">
        <v>3007</v>
      </c>
      <c r="AA79" s="47"/>
      <c r="AB79" s="30"/>
      <c r="AD79" s="31">
        <f t="shared" si="61"/>
        <v>0</v>
      </c>
    </row>
    <row r="80" spans="1:30" ht="29.45" customHeight="1" x14ac:dyDescent="0.3">
      <c r="A80" s="84"/>
      <c r="B80" s="44" t="s">
        <v>51</v>
      </c>
      <c r="C80" s="43" t="s">
        <v>654</v>
      </c>
      <c r="D80" s="56"/>
      <c r="E80" s="56" t="s">
        <v>504</v>
      </c>
      <c r="F80" s="208" t="s">
        <v>598</v>
      </c>
      <c r="G80" s="223">
        <v>1</v>
      </c>
      <c r="H80" s="45">
        <v>11878</v>
      </c>
      <c r="I80" s="46">
        <f t="shared" si="62"/>
        <v>19</v>
      </c>
      <c r="J80" s="45">
        <v>11888</v>
      </c>
      <c r="K80" s="35">
        <f t="shared" si="56"/>
        <v>9</v>
      </c>
      <c r="L80" s="37">
        <v>11890</v>
      </c>
      <c r="M80" s="35">
        <f t="shared" si="7"/>
        <v>7</v>
      </c>
      <c r="N80" s="35">
        <v>11897</v>
      </c>
      <c r="O80" s="35">
        <f t="shared" ref="O80:S80" si="75">P80-N80</f>
        <v>4</v>
      </c>
      <c r="P80" s="35">
        <v>11901</v>
      </c>
      <c r="Q80" s="35">
        <f t="shared" si="75"/>
        <v>9</v>
      </c>
      <c r="R80" s="45">
        <v>11910</v>
      </c>
      <c r="S80" s="35">
        <f t="shared" si="75"/>
        <v>5</v>
      </c>
      <c r="T80" s="45">
        <v>11915</v>
      </c>
      <c r="U80" s="45">
        <f t="shared" si="59"/>
        <v>6</v>
      </c>
      <c r="V80" s="45">
        <v>11921</v>
      </c>
      <c r="W80" s="45">
        <f t="shared" si="15"/>
        <v>7</v>
      </c>
      <c r="X80" s="45">
        <v>11928</v>
      </c>
      <c r="Y80" s="45">
        <f t="shared" si="27"/>
        <v>2</v>
      </c>
      <c r="Z80" s="45">
        <v>11930</v>
      </c>
      <c r="AA80" s="47"/>
      <c r="AB80" s="30"/>
      <c r="AD80" s="31">
        <f t="shared" si="61"/>
        <v>-0.7142857142857143</v>
      </c>
    </row>
    <row r="81" spans="1:30" ht="29.45" customHeight="1" x14ac:dyDescent="0.3">
      <c r="A81" s="84"/>
      <c r="B81" s="44" t="s">
        <v>51</v>
      </c>
      <c r="C81" s="43" t="s">
        <v>655</v>
      </c>
      <c r="D81" s="56"/>
      <c r="E81" s="56" t="s">
        <v>504</v>
      </c>
      <c r="F81" s="208" t="s">
        <v>599</v>
      </c>
      <c r="G81" s="223">
        <v>1</v>
      </c>
      <c r="H81" s="45">
        <v>4762</v>
      </c>
      <c r="I81" s="46">
        <f t="shared" si="62"/>
        <v>35</v>
      </c>
      <c r="J81" s="45">
        <v>4785</v>
      </c>
      <c r="K81" s="35">
        <f t="shared" si="56"/>
        <v>12</v>
      </c>
      <c r="L81" s="37">
        <v>4794</v>
      </c>
      <c r="M81" s="35">
        <f t="shared" si="7"/>
        <v>3</v>
      </c>
      <c r="N81" s="35">
        <v>4797</v>
      </c>
      <c r="O81" s="35">
        <f t="shared" ref="O81:S81" si="76">P81-N81</f>
        <v>24</v>
      </c>
      <c r="P81" s="35">
        <v>4821</v>
      </c>
      <c r="Q81" s="35">
        <f t="shared" si="76"/>
        <v>31</v>
      </c>
      <c r="R81" s="45">
        <v>4852</v>
      </c>
      <c r="S81" s="35">
        <f t="shared" si="76"/>
        <v>31</v>
      </c>
      <c r="T81" s="45">
        <v>4883</v>
      </c>
      <c r="U81" s="45">
        <f t="shared" si="59"/>
        <v>25</v>
      </c>
      <c r="V81" s="45">
        <v>4908</v>
      </c>
      <c r="W81" s="45">
        <f t="shared" si="15"/>
        <v>9</v>
      </c>
      <c r="X81" s="45">
        <v>4917</v>
      </c>
      <c r="Y81" s="45">
        <f t="shared" si="27"/>
        <v>2</v>
      </c>
      <c r="Z81" s="45">
        <v>4919</v>
      </c>
      <c r="AA81" s="47"/>
      <c r="AB81" s="30"/>
      <c r="AD81" s="31">
        <f t="shared" si="61"/>
        <v>-0.77777777777777779</v>
      </c>
    </row>
    <row r="82" spans="1:30" ht="29.45" customHeight="1" x14ac:dyDescent="0.3">
      <c r="A82" s="84"/>
      <c r="B82" s="44" t="s">
        <v>51</v>
      </c>
      <c r="C82" s="43" t="s">
        <v>220</v>
      </c>
      <c r="D82" s="56"/>
      <c r="E82" s="56" t="s">
        <v>504</v>
      </c>
      <c r="F82" s="208" t="s">
        <v>600</v>
      </c>
      <c r="G82" s="223">
        <v>1</v>
      </c>
      <c r="H82" s="45">
        <v>977</v>
      </c>
      <c r="I82" s="46">
        <f t="shared" si="62"/>
        <v>0</v>
      </c>
      <c r="J82" s="45">
        <v>977</v>
      </c>
      <c r="K82" s="35">
        <f t="shared" si="56"/>
        <v>0</v>
      </c>
      <c r="L82" s="37">
        <v>977</v>
      </c>
      <c r="M82" s="35">
        <f t="shared" si="7"/>
        <v>0</v>
      </c>
      <c r="N82" s="35">
        <v>977</v>
      </c>
      <c r="O82" s="35">
        <f t="shared" ref="O82:S82" si="77">P82-N82</f>
        <v>0</v>
      </c>
      <c r="P82" s="35">
        <v>977</v>
      </c>
      <c r="Q82" s="35">
        <f t="shared" si="77"/>
        <v>0</v>
      </c>
      <c r="R82" s="45">
        <v>977</v>
      </c>
      <c r="S82" s="35">
        <f t="shared" si="77"/>
        <v>0</v>
      </c>
      <c r="T82" s="45">
        <v>977</v>
      </c>
      <c r="U82" s="45">
        <f t="shared" si="59"/>
        <v>0</v>
      </c>
      <c r="V82" s="45">
        <v>977</v>
      </c>
      <c r="W82" s="45">
        <f t="shared" si="15"/>
        <v>0</v>
      </c>
      <c r="X82" s="45">
        <v>977</v>
      </c>
      <c r="Y82" s="45">
        <f t="shared" si="27"/>
        <v>0</v>
      </c>
      <c r="Z82" s="45">
        <v>977</v>
      </c>
      <c r="AA82" s="47"/>
      <c r="AB82" s="30"/>
      <c r="AD82" s="31">
        <f t="shared" si="61"/>
        <v>0</v>
      </c>
    </row>
    <row r="83" spans="1:30" ht="29.45" customHeight="1" x14ac:dyDescent="0.3">
      <c r="A83" s="84"/>
      <c r="B83" s="44" t="s">
        <v>51</v>
      </c>
      <c r="C83" s="43" t="s">
        <v>54</v>
      </c>
      <c r="D83" s="56"/>
      <c r="E83" s="56" t="s">
        <v>410</v>
      </c>
      <c r="F83" s="208" t="s">
        <v>601</v>
      </c>
      <c r="G83" s="223">
        <v>1</v>
      </c>
      <c r="H83" s="45">
        <v>4844</v>
      </c>
      <c r="I83" s="46">
        <f t="shared" si="62"/>
        <v>2</v>
      </c>
      <c r="J83" s="45">
        <v>4845</v>
      </c>
      <c r="K83" s="35">
        <f t="shared" si="56"/>
        <v>1</v>
      </c>
      <c r="L83" s="37">
        <v>4845</v>
      </c>
      <c r="M83" s="35">
        <f t="shared" si="7"/>
        <v>1</v>
      </c>
      <c r="N83" s="35">
        <v>4846</v>
      </c>
      <c r="O83" s="35">
        <f t="shared" ref="O83:S83" si="78">P83-N83</f>
        <v>3</v>
      </c>
      <c r="P83" s="35">
        <v>4849</v>
      </c>
      <c r="Q83" s="35">
        <f t="shared" si="78"/>
        <v>7</v>
      </c>
      <c r="R83" s="45">
        <v>4856</v>
      </c>
      <c r="S83" s="35">
        <f t="shared" si="78"/>
        <v>1</v>
      </c>
      <c r="T83" s="45">
        <v>4857</v>
      </c>
      <c r="U83" s="45">
        <f t="shared" si="59"/>
        <v>5</v>
      </c>
      <c r="V83" s="45">
        <v>4862</v>
      </c>
      <c r="W83" s="45">
        <f t="shared" si="15"/>
        <v>4</v>
      </c>
      <c r="X83" s="45">
        <v>4866</v>
      </c>
      <c r="Y83" s="45">
        <f t="shared" si="27"/>
        <v>1</v>
      </c>
      <c r="Z83" s="45">
        <v>4867</v>
      </c>
      <c r="AA83" s="47" t="s">
        <v>180</v>
      </c>
      <c r="AB83" s="30"/>
      <c r="AD83" s="31">
        <f t="shared" si="61"/>
        <v>-0.75</v>
      </c>
    </row>
    <row r="84" spans="1:30" ht="29.45" customHeight="1" x14ac:dyDescent="0.3">
      <c r="A84" s="84"/>
      <c r="B84" s="44" t="s">
        <v>51</v>
      </c>
      <c r="C84" s="43" t="s">
        <v>656</v>
      </c>
      <c r="D84" s="56"/>
      <c r="E84" s="56" t="s">
        <v>504</v>
      </c>
      <c r="F84" s="208" t="s">
        <v>602</v>
      </c>
      <c r="G84" s="223">
        <v>1</v>
      </c>
      <c r="H84" s="45">
        <v>316</v>
      </c>
      <c r="I84" s="46">
        <f t="shared" si="62"/>
        <v>5</v>
      </c>
      <c r="J84" s="45">
        <v>320</v>
      </c>
      <c r="K84" s="35">
        <f t="shared" si="56"/>
        <v>1</v>
      </c>
      <c r="L84" s="37">
        <v>321</v>
      </c>
      <c r="M84" s="35">
        <f t="shared" si="7"/>
        <v>0</v>
      </c>
      <c r="N84" s="35">
        <v>321</v>
      </c>
      <c r="O84" s="35">
        <f t="shared" ref="O84:S84" si="79">P84-N84</f>
        <v>8</v>
      </c>
      <c r="P84" s="35">
        <v>329</v>
      </c>
      <c r="Q84" s="35">
        <f t="shared" si="79"/>
        <v>14</v>
      </c>
      <c r="R84" s="45">
        <v>343</v>
      </c>
      <c r="S84" s="35">
        <f t="shared" si="79"/>
        <v>16</v>
      </c>
      <c r="T84" s="45">
        <v>359</v>
      </c>
      <c r="U84" s="45">
        <f t="shared" si="59"/>
        <v>13</v>
      </c>
      <c r="V84" s="45">
        <v>372</v>
      </c>
      <c r="W84" s="45">
        <f t="shared" si="15"/>
        <v>4</v>
      </c>
      <c r="X84" s="45">
        <v>376</v>
      </c>
      <c r="Y84" s="45">
        <f t="shared" si="27"/>
        <v>0</v>
      </c>
      <c r="Z84" s="45">
        <v>376</v>
      </c>
      <c r="AA84" s="47"/>
      <c r="AB84" s="30"/>
      <c r="AD84" s="31">
        <f t="shared" si="61"/>
        <v>-1</v>
      </c>
    </row>
    <row r="85" spans="1:30" ht="29.45" customHeight="1" x14ac:dyDescent="0.3">
      <c r="A85" s="84"/>
      <c r="B85" s="44" t="s">
        <v>51</v>
      </c>
      <c r="C85" s="43" t="s">
        <v>55</v>
      </c>
      <c r="D85" s="56"/>
      <c r="E85" s="56" t="s">
        <v>504</v>
      </c>
      <c r="F85" s="208" t="s">
        <v>603</v>
      </c>
      <c r="G85" s="223">
        <v>1</v>
      </c>
      <c r="H85" s="45">
        <v>1382</v>
      </c>
      <c r="I85" s="46">
        <f t="shared" si="62"/>
        <v>0</v>
      </c>
      <c r="J85" s="45">
        <v>1382</v>
      </c>
      <c r="K85" s="35">
        <f t="shared" si="56"/>
        <v>0</v>
      </c>
      <c r="L85" s="37">
        <v>1382</v>
      </c>
      <c r="M85" s="35">
        <f t="shared" si="7"/>
        <v>0</v>
      </c>
      <c r="N85" s="35">
        <v>1382</v>
      </c>
      <c r="O85" s="35">
        <f t="shared" ref="O85:S85" si="80">P85-N85</f>
        <v>0</v>
      </c>
      <c r="P85" s="35">
        <v>1382</v>
      </c>
      <c r="Q85" s="35">
        <f t="shared" si="80"/>
        <v>0</v>
      </c>
      <c r="R85" s="45">
        <v>1382</v>
      </c>
      <c r="S85" s="35">
        <f t="shared" si="80"/>
        <v>0</v>
      </c>
      <c r="T85" s="45">
        <v>1382</v>
      </c>
      <c r="U85" s="45">
        <f t="shared" si="59"/>
        <v>0</v>
      </c>
      <c r="V85" s="45">
        <v>1382</v>
      </c>
      <c r="W85" s="45">
        <f t="shared" si="15"/>
        <v>2</v>
      </c>
      <c r="X85" s="45">
        <v>1384</v>
      </c>
      <c r="Y85" s="45">
        <f t="shared" si="27"/>
        <v>0</v>
      </c>
      <c r="Z85" s="45">
        <v>1384</v>
      </c>
      <c r="AA85" s="47"/>
      <c r="AB85" s="30"/>
      <c r="AD85" s="31">
        <f t="shared" si="61"/>
        <v>-1</v>
      </c>
    </row>
    <row r="86" spans="1:30" ht="29.45" customHeight="1" x14ac:dyDescent="0.3">
      <c r="A86" s="84"/>
      <c r="B86" s="44" t="s">
        <v>51</v>
      </c>
      <c r="C86" s="43" t="s">
        <v>56</v>
      </c>
      <c r="D86" s="56"/>
      <c r="E86" s="56" t="s">
        <v>504</v>
      </c>
      <c r="F86" s="208" t="s">
        <v>604</v>
      </c>
      <c r="G86" s="223">
        <v>1</v>
      </c>
      <c r="H86" s="45">
        <v>130</v>
      </c>
      <c r="I86" s="46">
        <f t="shared" si="62"/>
        <v>21</v>
      </c>
      <c r="J86" s="45">
        <v>138</v>
      </c>
      <c r="K86" s="35">
        <f t="shared" si="56"/>
        <v>13</v>
      </c>
      <c r="L86" s="37">
        <v>144</v>
      </c>
      <c r="M86" s="35">
        <f t="shared" si="7"/>
        <v>7</v>
      </c>
      <c r="N86" s="35">
        <v>151</v>
      </c>
      <c r="O86" s="35">
        <f t="shared" ref="O86:S86" si="81">P86-N86</f>
        <v>0</v>
      </c>
      <c r="P86" s="35">
        <v>151</v>
      </c>
      <c r="Q86" s="35">
        <f t="shared" si="81"/>
        <v>0</v>
      </c>
      <c r="R86" s="45">
        <v>151</v>
      </c>
      <c r="S86" s="35">
        <f t="shared" si="81"/>
        <v>0</v>
      </c>
      <c r="T86" s="45">
        <v>151</v>
      </c>
      <c r="U86" s="45">
        <f t="shared" si="59"/>
        <v>0</v>
      </c>
      <c r="V86" s="45">
        <v>151</v>
      </c>
      <c r="W86" s="45">
        <f t="shared" si="15"/>
        <v>0</v>
      </c>
      <c r="X86" s="45">
        <v>151</v>
      </c>
      <c r="Y86" s="45">
        <f t="shared" si="27"/>
        <v>0</v>
      </c>
      <c r="Z86" s="45">
        <v>151</v>
      </c>
      <c r="AA86" s="47"/>
      <c r="AB86" s="30"/>
      <c r="AD86" s="31">
        <f t="shared" si="61"/>
        <v>0</v>
      </c>
    </row>
    <row r="87" spans="1:30" ht="29.45" customHeight="1" x14ac:dyDescent="0.3">
      <c r="A87" s="84"/>
      <c r="B87" s="44" t="s">
        <v>51</v>
      </c>
      <c r="C87" s="43" t="s">
        <v>55</v>
      </c>
      <c r="D87" s="56"/>
      <c r="E87" s="56" t="s">
        <v>504</v>
      </c>
      <c r="F87" s="208" t="s">
        <v>605</v>
      </c>
      <c r="G87" s="223">
        <v>1</v>
      </c>
      <c r="H87" s="45">
        <v>138</v>
      </c>
      <c r="I87" s="46">
        <f t="shared" si="62"/>
        <v>0</v>
      </c>
      <c r="J87" s="45">
        <v>138</v>
      </c>
      <c r="K87" s="35">
        <f t="shared" si="56"/>
        <v>0</v>
      </c>
      <c r="L87" s="37">
        <v>138</v>
      </c>
      <c r="M87" s="35">
        <f t="shared" si="7"/>
        <v>0</v>
      </c>
      <c r="N87" s="35">
        <v>138</v>
      </c>
      <c r="O87" s="35">
        <f t="shared" ref="O87:S87" si="82">P87-N87</f>
        <v>0</v>
      </c>
      <c r="P87" s="35">
        <v>138</v>
      </c>
      <c r="Q87" s="35">
        <f t="shared" si="82"/>
        <v>0</v>
      </c>
      <c r="R87" s="45">
        <v>138</v>
      </c>
      <c r="S87" s="35">
        <f t="shared" si="82"/>
        <v>0</v>
      </c>
      <c r="T87" s="45">
        <v>138</v>
      </c>
      <c r="U87" s="45">
        <f t="shared" si="59"/>
        <v>0</v>
      </c>
      <c r="V87" s="45">
        <v>138</v>
      </c>
      <c r="W87" s="45">
        <f t="shared" si="15"/>
        <v>0</v>
      </c>
      <c r="X87" s="45">
        <v>138</v>
      </c>
      <c r="Y87" s="45">
        <f t="shared" si="27"/>
        <v>0</v>
      </c>
      <c r="Z87" s="45">
        <v>138</v>
      </c>
      <c r="AA87" s="47"/>
      <c r="AB87" s="30"/>
      <c r="AD87" s="31">
        <f t="shared" si="61"/>
        <v>0</v>
      </c>
    </row>
    <row r="88" spans="1:30" ht="29.45" customHeight="1" x14ac:dyDescent="0.3">
      <c r="A88" s="84"/>
      <c r="B88" s="44" t="s">
        <v>51</v>
      </c>
      <c r="C88" s="43" t="s">
        <v>174</v>
      </c>
      <c r="D88" s="56"/>
      <c r="E88" s="56" t="s">
        <v>414</v>
      </c>
      <c r="F88" s="208" t="s">
        <v>606</v>
      </c>
      <c r="G88" s="223">
        <v>1</v>
      </c>
      <c r="H88" s="45">
        <v>6408</v>
      </c>
      <c r="I88" s="46">
        <f t="shared" si="62"/>
        <v>241</v>
      </c>
      <c r="J88" s="45">
        <v>6446</v>
      </c>
      <c r="K88" s="35">
        <f t="shared" si="56"/>
        <v>203</v>
      </c>
      <c r="L88" s="37">
        <v>6479</v>
      </c>
      <c r="M88" s="35">
        <f t="shared" ref="M88:M124" si="83">N88-L88</f>
        <v>170</v>
      </c>
      <c r="N88" s="35">
        <v>6649</v>
      </c>
      <c r="O88" s="35">
        <f t="shared" ref="O88:S88" si="84">P88-N88</f>
        <v>507</v>
      </c>
      <c r="P88" s="35">
        <v>7156</v>
      </c>
      <c r="Q88" s="35">
        <f t="shared" si="84"/>
        <v>621</v>
      </c>
      <c r="R88" s="45">
        <v>7777</v>
      </c>
      <c r="S88" s="35">
        <f t="shared" si="84"/>
        <v>514</v>
      </c>
      <c r="T88" s="45">
        <v>8291</v>
      </c>
      <c r="U88" s="45">
        <f t="shared" si="59"/>
        <v>433</v>
      </c>
      <c r="V88" s="45">
        <v>8724</v>
      </c>
      <c r="W88" s="45">
        <f t="shared" si="15"/>
        <v>540</v>
      </c>
      <c r="X88" s="45">
        <v>9264</v>
      </c>
      <c r="Y88" s="45">
        <f t="shared" si="27"/>
        <v>458</v>
      </c>
      <c r="Z88" s="45">
        <v>9722</v>
      </c>
      <c r="AA88" s="47" t="s">
        <v>180</v>
      </c>
      <c r="AB88" s="30"/>
      <c r="AD88" s="31">
        <f t="shared" si="61"/>
        <v>-0.1518518518518519</v>
      </c>
    </row>
    <row r="89" spans="1:30" ht="29.45" customHeight="1" x14ac:dyDescent="0.3">
      <c r="A89" s="84">
        <v>32</v>
      </c>
      <c r="B89" s="78" t="s">
        <v>57</v>
      </c>
      <c r="C89" s="77" t="s">
        <v>657</v>
      </c>
      <c r="D89" s="56"/>
      <c r="E89" s="56" t="s">
        <v>485</v>
      </c>
      <c r="F89" s="208" t="s">
        <v>607</v>
      </c>
      <c r="G89" s="223">
        <v>1</v>
      </c>
      <c r="H89" s="45">
        <v>2135</v>
      </c>
      <c r="I89" s="46">
        <f t="shared" si="62"/>
        <v>0</v>
      </c>
      <c r="J89" s="45">
        <v>2135</v>
      </c>
      <c r="K89" s="35">
        <f t="shared" si="56"/>
        <v>0</v>
      </c>
      <c r="L89" s="37">
        <v>2135</v>
      </c>
      <c r="M89" s="35">
        <f t="shared" si="83"/>
        <v>0</v>
      </c>
      <c r="N89" s="35">
        <v>2135</v>
      </c>
      <c r="O89" s="35">
        <f t="shared" ref="O89:S89" si="85">P89-N89</f>
        <v>0</v>
      </c>
      <c r="P89" s="35">
        <v>2135</v>
      </c>
      <c r="Q89" s="35">
        <f t="shared" si="85"/>
        <v>0</v>
      </c>
      <c r="R89" s="45">
        <v>2135</v>
      </c>
      <c r="S89" s="35">
        <f t="shared" si="85"/>
        <v>22</v>
      </c>
      <c r="T89" s="45">
        <v>2157</v>
      </c>
      <c r="U89" s="45">
        <f t="shared" si="59"/>
        <v>33</v>
      </c>
      <c r="V89" s="45">
        <v>2190</v>
      </c>
      <c r="W89" s="45">
        <f t="shared" si="15"/>
        <v>44</v>
      </c>
      <c r="X89" s="45">
        <v>2234</v>
      </c>
      <c r="Y89" s="45">
        <f t="shared" si="27"/>
        <v>28</v>
      </c>
      <c r="Z89" s="45">
        <v>2262</v>
      </c>
      <c r="AA89" s="47"/>
      <c r="AB89" s="30"/>
      <c r="AD89" s="31">
        <f t="shared" si="61"/>
        <v>-0.36363636363636365</v>
      </c>
    </row>
    <row r="90" spans="1:30" ht="29.45" customHeight="1" x14ac:dyDescent="0.3">
      <c r="A90" s="84">
        <v>33</v>
      </c>
      <c r="B90" s="78" t="s">
        <v>57</v>
      </c>
      <c r="C90" s="43" t="s">
        <v>658</v>
      </c>
      <c r="D90" s="56"/>
      <c r="E90" s="56" t="s">
        <v>350</v>
      </c>
      <c r="F90" s="208" t="s">
        <v>608</v>
      </c>
      <c r="G90" s="223">
        <v>1</v>
      </c>
      <c r="H90" s="45">
        <v>712</v>
      </c>
      <c r="I90" s="46">
        <f t="shared" si="62"/>
        <v>-1</v>
      </c>
      <c r="J90" s="45">
        <v>712</v>
      </c>
      <c r="K90" s="35">
        <f t="shared" si="56"/>
        <v>-1</v>
      </c>
      <c r="L90" s="37">
        <v>712</v>
      </c>
      <c r="M90" s="35">
        <f t="shared" si="83"/>
        <v>-1</v>
      </c>
      <c r="N90" s="35">
        <v>711</v>
      </c>
      <c r="O90" s="35">
        <f t="shared" ref="O90:S90" si="86">P90-N90</f>
        <v>0</v>
      </c>
      <c r="P90" s="35">
        <v>711</v>
      </c>
      <c r="Q90" s="35">
        <f t="shared" si="86"/>
        <v>1</v>
      </c>
      <c r="R90" s="45">
        <v>712</v>
      </c>
      <c r="S90" s="35">
        <f t="shared" si="86"/>
        <v>7</v>
      </c>
      <c r="T90" s="45">
        <v>719</v>
      </c>
      <c r="U90" s="45">
        <f t="shared" si="59"/>
        <v>9</v>
      </c>
      <c r="V90" s="45">
        <v>728</v>
      </c>
      <c r="W90" s="45">
        <f t="shared" si="15"/>
        <v>1</v>
      </c>
      <c r="X90" s="45">
        <v>729</v>
      </c>
      <c r="Y90" s="45">
        <f t="shared" si="27"/>
        <v>0</v>
      </c>
      <c r="Z90" s="45">
        <v>729</v>
      </c>
      <c r="AA90" s="47"/>
      <c r="AB90" s="30"/>
      <c r="AD90" s="31">
        <f t="shared" si="61"/>
        <v>-1</v>
      </c>
    </row>
    <row r="91" spans="1:30" ht="29.45" customHeight="1" x14ac:dyDescent="0.3">
      <c r="A91" s="84">
        <v>34</v>
      </c>
      <c r="B91" s="78" t="s">
        <v>58</v>
      </c>
      <c r="C91" s="43" t="s">
        <v>59</v>
      </c>
      <c r="D91" s="56"/>
      <c r="E91" s="56" t="s">
        <v>450</v>
      </c>
      <c r="F91" s="208" t="s">
        <v>609</v>
      </c>
      <c r="G91" s="223">
        <v>1</v>
      </c>
      <c r="H91" s="45">
        <v>60832</v>
      </c>
      <c r="I91" s="46">
        <f t="shared" si="62"/>
        <v>6980</v>
      </c>
      <c r="J91" s="45">
        <v>63176</v>
      </c>
      <c r="K91" s="35">
        <f t="shared" si="56"/>
        <v>4636</v>
      </c>
      <c r="L91" s="37">
        <v>65533</v>
      </c>
      <c r="M91" s="35">
        <f t="shared" si="83"/>
        <v>2279</v>
      </c>
      <c r="N91" s="35">
        <v>67812</v>
      </c>
      <c r="O91" s="35">
        <f t="shared" ref="O91:S91" si="87">P91-N91</f>
        <v>1872</v>
      </c>
      <c r="P91" s="35">
        <v>69684</v>
      </c>
      <c r="Q91" s="35">
        <f t="shared" si="87"/>
        <v>2308</v>
      </c>
      <c r="R91" s="45">
        <v>71992</v>
      </c>
      <c r="S91" s="35">
        <f t="shared" si="87"/>
        <v>2047</v>
      </c>
      <c r="T91" s="45">
        <v>74039</v>
      </c>
      <c r="U91" s="45">
        <f t="shared" si="59"/>
        <v>1850</v>
      </c>
      <c r="V91" s="45">
        <v>75889</v>
      </c>
      <c r="W91" s="45">
        <f t="shared" si="15"/>
        <v>2498</v>
      </c>
      <c r="X91" s="45">
        <v>78387</v>
      </c>
      <c r="Y91" s="45">
        <f t="shared" si="27"/>
        <v>2111</v>
      </c>
      <c r="Z91" s="45">
        <v>80498</v>
      </c>
      <c r="AA91" s="47"/>
      <c r="AB91" s="30"/>
      <c r="AD91" s="31">
        <f t="shared" si="61"/>
        <v>-0.15492393915132108</v>
      </c>
    </row>
    <row r="92" spans="1:30" ht="29.45" customHeight="1" x14ac:dyDescent="0.3">
      <c r="A92" s="84">
        <v>35</v>
      </c>
      <c r="B92" s="78" t="s">
        <v>60</v>
      </c>
      <c r="C92" s="43" t="s">
        <v>61</v>
      </c>
      <c r="D92" s="56"/>
      <c r="E92" s="56" t="s">
        <v>379</v>
      </c>
      <c r="F92" s="208" t="s">
        <v>610</v>
      </c>
      <c r="G92" s="223">
        <v>1</v>
      </c>
      <c r="H92" s="45">
        <v>33607</v>
      </c>
      <c r="I92" s="46">
        <f t="shared" si="62"/>
        <v>2921</v>
      </c>
      <c r="J92" s="45">
        <v>34669</v>
      </c>
      <c r="K92" s="35">
        <f t="shared" si="56"/>
        <v>1859</v>
      </c>
      <c r="L92" s="37">
        <v>35627</v>
      </c>
      <c r="M92" s="35">
        <f t="shared" si="83"/>
        <v>901</v>
      </c>
      <c r="N92" s="35">
        <v>36528</v>
      </c>
      <c r="O92" s="35">
        <f t="shared" ref="O92:S92" si="88">P92-N92</f>
        <v>740</v>
      </c>
      <c r="P92" s="35">
        <v>37268</v>
      </c>
      <c r="Q92" s="35">
        <f t="shared" si="88"/>
        <v>1005</v>
      </c>
      <c r="R92" s="45">
        <v>38273</v>
      </c>
      <c r="S92" s="35">
        <f t="shared" si="88"/>
        <v>837</v>
      </c>
      <c r="T92" s="45">
        <v>39110</v>
      </c>
      <c r="U92" s="45">
        <f t="shared" si="59"/>
        <v>785</v>
      </c>
      <c r="V92" s="45">
        <v>39895</v>
      </c>
      <c r="W92" s="45">
        <f t="shared" ref="W92:W123" si="89">X92-V92</f>
        <v>1098</v>
      </c>
      <c r="X92" s="45">
        <v>40993</v>
      </c>
      <c r="Y92" s="45">
        <f t="shared" si="27"/>
        <v>841</v>
      </c>
      <c r="Z92" s="45">
        <v>41834</v>
      </c>
      <c r="AA92" s="47" t="s">
        <v>180</v>
      </c>
      <c r="AB92" s="30"/>
      <c r="AD92" s="31">
        <f t="shared" si="61"/>
        <v>-0.23406193078324222</v>
      </c>
    </row>
    <row r="93" spans="1:30" ht="29.45" customHeight="1" x14ac:dyDescent="0.3">
      <c r="A93" s="84">
        <v>36</v>
      </c>
      <c r="B93" s="44" t="s">
        <v>62</v>
      </c>
      <c r="C93" s="43" t="s">
        <v>63</v>
      </c>
      <c r="D93" s="56"/>
      <c r="E93" s="56" t="s">
        <v>374</v>
      </c>
      <c r="F93" s="208" t="s">
        <v>611</v>
      </c>
      <c r="G93" s="223">
        <v>1</v>
      </c>
      <c r="H93" s="45">
        <v>37589</v>
      </c>
      <c r="I93" s="46">
        <f t="shared" si="62"/>
        <v>1547</v>
      </c>
      <c r="J93" s="45">
        <v>38169</v>
      </c>
      <c r="K93" s="35">
        <f t="shared" si="56"/>
        <v>967</v>
      </c>
      <c r="L93" s="37">
        <v>38667</v>
      </c>
      <c r="M93" s="35">
        <f t="shared" si="83"/>
        <v>469</v>
      </c>
      <c r="N93" s="35">
        <v>39136</v>
      </c>
      <c r="O93" s="35">
        <f t="shared" ref="O93:S93" si="90">P93-N93</f>
        <v>400</v>
      </c>
      <c r="P93" s="35">
        <v>39536</v>
      </c>
      <c r="Q93" s="35">
        <f t="shared" si="90"/>
        <v>506</v>
      </c>
      <c r="R93" s="45">
        <v>40042</v>
      </c>
      <c r="S93" s="35">
        <f t="shared" si="90"/>
        <v>493</v>
      </c>
      <c r="T93" s="45">
        <v>40535</v>
      </c>
      <c r="U93" s="45">
        <f t="shared" si="59"/>
        <v>468</v>
      </c>
      <c r="V93" s="45">
        <v>41003</v>
      </c>
      <c r="W93" s="45">
        <f t="shared" si="89"/>
        <v>546</v>
      </c>
      <c r="X93" s="45">
        <v>41549</v>
      </c>
      <c r="Y93" s="45">
        <f t="shared" si="27"/>
        <v>506</v>
      </c>
      <c r="Z93" s="45">
        <v>42055</v>
      </c>
      <c r="AA93" s="47"/>
      <c r="AB93" s="30"/>
      <c r="AD93" s="31">
        <f t="shared" si="61"/>
        <v>-7.3260073260073222E-2</v>
      </c>
    </row>
    <row r="94" spans="1:30" ht="29.45" customHeight="1" x14ac:dyDescent="0.3">
      <c r="A94" s="84"/>
      <c r="B94" s="44" t="s">
        <v>62</v>
      </c>
      <c r="C94" s="79" t="s">
        <v>64</v>
      </c>
      <c r="D94" s="56"/>
      <c r="E94" s="56" t="s">
        <v>374</v>
      </c>
      <c r="F94" s="208" t="s">
        <v>612</v>
      </c>
      <c r="G94" s="223">
        <v>1</v>
      </c>
      <c r="H94" s="45">
        <v>61138</v>
      </c>
      <c r="I94" s="46">
        <f t="shared" si="62"/>
        <v>3066</v>
      </c>
      <c r="J94" s="45">
        <v>62246</v>
      </c>
      <c r="K94" s="35">
        <f t="shared" si="56"/>
        <v>1958</v>
      </c>
      <c r="L94" s="37">
        <v>63239</v>
      </c>
      <c r="M94" s="35">
        <f t="shared" si="83"/>
        <v>965</v>
      </c>
      <c r="N94" s="35">
        <v>64204</v>
      </c>
      <c r="O94" s="35">
        <f t="shared" ref="O94:S94" si="91">P94-N94</f>
        <v>824</v>
      </c>
      <c r="P94" s="35">
        <v>65028</v>
      </c>
      <c r="Q94" s="35">
        <f t="shared" si="91"/>
        <v>1709</v>
      </c>
      <c r="R94" s="45">
        <v>66737</v>
      </c>
      <c r="S94" s="35">
        <f t="shared" si="91"/>
        <v>1214</v>
      </c>
      <c r="T94" s="45">
        <v>67951</v>
      </c>
      <c r="U94" s="45">
        <f t="shared" si="59"/>
        <v>1114</v>
      </c>
      <c r="V94" s="45">
        <v>69065</v>
      </c>
      <c r="W94" s="45">
        <f t="shared" si="89"/>
        <v>1361</v>
      </c>
      <c r="X94" s="45">
        <v>70426</v>
      </c>
      <c r="Y94" s="45">
        <f t="shared" si="27"/>
        <v>1212</v>
      </c>
      <c r="Z94" s="45">
        <v>71638</v>
      </c>
      <c r="AA94" s="47" t="s">
        <v>180</v>
      </c>
      <c r="AB94" s="30"/>
      <c r="AD94" s="31">
        <f t="shared" si="61"/>
        <v>-0.109478324761205</v>
      </c>
    </row>
    <row r="95" spans="1:30" ht="29.45" customHeight="1" x14ac:dyDescent="0.3">
      <c r="A95" s="84">
        <v>37</v>
      </c>
      <c r="B95" s="78" t="s">
        <v>62</v>
      </c>
      <c r="C95" s="79" t="s">
        <v>65</v>
      </c>
      <c r="D95" s="56"/>
      <c r="E95" s="56" t="s">
        <v>359</v>
      </c>
      <c r="F95" s="208" t="s">
        <v>613</v>
      </c>
      <c r="G95" s="223">
        <v>1</v>
      </c>
      <c r="H95" s="45">
        <v>46261</v>
      </c>
      <c r="I95" s="46">
        <f t="shared" si="62"/>
        <v>1776</v>
      </c>
      <c r="J95" s="45">
        <v>46921</v>
      </c>
      <c r="K95" s="35">
        <f t="shared" si="56"/>
        <v>1116</v>
      </c>
      <c r="L95" s="37">
        <v>47525</v>
      </c>
      <c r="M95" s="35">
        <f t="shared" si="83"/>
        <v>512</v>
      </c>
      <c r="N95" s="35">
        <v>48037</v>
      </c>
      <c r="O95" s="35">
        <f t="shared" ref="O95:S95" si="92">P95-N95</f>
        <v>462</v>
      </c>
      <c r="P95" s="35">
        <v>48499</v>
      </c>
      <c r="Q95" s="35">
        <f t="shared" si="92"/>
        <v>521</v>
      </c>
      <c r="R95" s="45">
        <v>49020</v>
      </c>
      <c r="S95" s="35">
        <f t="shared" si="92"/>
        <v>484</v>
      </c>
      <c r="T95" s="45">
        <v>49504</v>
      </c>
      <c r="U95" s="45">
        <f t="shared" si="59"/>
        <v>435</v>
      </c>
      <c r="V95" s="45">
        <v>49939</v>
      </c>
      <c r="W95" s="45">
        <f t="shared" si="89"/>
        <v>536</v>
      </c>
      <c r="X95" s="45">
        <v>50475</v>
      </c>
      <c r="Y95" s="45">
        <f t="shared" si="27"/>
        <v>467</v>
      </c>
      <c r="Z95" s="45">
        <v>50942</v>
      </c>
      <c r="AA95" s="47"/>
      <c r="AB95" s="30"/>
      <c r="AD95" s="31">
        <f t="shared" si="61"/>
        <v>-0.12873134328358204</v>
      </c>
    </row>
    <row r="96" spans="1:30" ht="29.45" customHeight="1" x14ac:dyDescent="0.3">
      <c r="A96" s="84">
        <v>38</v>
      </c>
      <c r="B96" s="78" t="s">
        <v>62</v>
      </c>
      <c r="C96" s="43" t="s">
        <v>66</v>
      </c>
      <c r="D96" s="56"/>
      <c r="E96" s="56" t="s">
        <v>271</v>
      </c>
      <c r="F96" s="208" t="s">
        <v>614</v>
      </c>
      <c r="G96" s="223">
        <v>1</v>
      </c>
      <c r="H96" s="45">
        <v>218909</v>
      </c>
      <c r="I96" s="46">
        <f t="shared" si="62"/>
        <v>1667</v>
      </c>
      <c r="J96" s="45">
        <v>219745</v>
      </c>
      <c r="K96" s="35">
        <f t="shared" si="56"/>
        <v>831</v>
      </c>
      <c r="L96" s="37">
        <v>220343</v>
      </c>
      <c r="M96" s="35">
        <f t="shared" si="83"/>
        <v>233</v>
      </c>
      <c r="N96" s="35">
        <v>220576</v>
      </c>
      <c r="O96" s="35">
        <f t="shared" ref="O96:S96" si="93">P96-N96</f>
        <v>267</v>
      </c>
      <c r="P96" s="35">
        <v>220843</v>
      </c>
      <c r="Q96" s="35">
        <f t="shared" si="93"/>
        <v>1654</v>
      </c>
      <c r="R96" s="45">
        <v>222497</v>
      </c>
      <c r="S96" s="35">
        <f t="shared" si="93"/>
        <v>605</v>
      </c>
      <c r="T96" s="45">
        <v>223102</v>
      </c>
      <c r="U96" s="45">
        <f t="shared" si="59"/>
        <v>457</v>
      </c>
      <c r="V96" s="45">
        <v>223559</v>
      </c>
      <c r="W96" s="45">
        <f t="shared" si="89"/>
        <v>440</v>
      </c>
      <c r="X96" s="45">
        <v>223999</v>
      </c>
      <c r="Y96" s="45">
        <f t="shared" si="27"/>
        <v>495</v>
      </c>
      <c r="Z96" s="45">
        <v>224494</v>
      </c>
      <c r="AA96" s="47"/>
      <c r="AB96" s="30"/>
      <c r="AD96" s="31">
        <f t="shared" si="61"/>
        <v>0.125</v>
      </c>
    </row>
    <row r="97" spans="1:30" ht="29.45" customHeight="1" x14ac:dyDescent="0.3">
      <c r="A97" s="84">
        <v>39</v>
      </c>
      <c r="B97" s="78" t="s">
        <v>62</v>
      </c>
      <c r="C97" s="43" t="s">
        <v>67</v>
      </c>
      <c r="D97" s="56"/>
      <c r="E97" s="56" t="s">
        <v>271</v>
      </c>
      <c r="F97" s="208" t="s">
        <v>615</v>
      </c>
      <c r="G97" s="223">
        <v>1</v>
      </c>
      <c r="H97" s="45">
        <v>20379</v>
      </c>
      <c r="I97" s="46">
        <f t="shared" si="62"/>
        <v>399</v>
      </c>
      <c r="J97" s="45">
        <v>20554</v>
      </c>
      <c r="K97" s="35">
        <f t="shared" ref="K97:K124" si="94">L97-J97+M97</f>
        <v>224</v>
      </c>
      <c r="L97" s="37">
        <v>20705</v>
      </c>
      <c r="M97" s="35">
        <f t="shared" si="83"/>
        <v>73</v>
      </c>
      <c r="N97" s="35">
        <v>20778</v>
      </c>
      <c r="O97" s="35">
        <f t="shared" ref="O97:S97" si="95">P97-N97</f>
        <v>19</v>
      </c>
      <c r="P97" s="35">
        <v>20797</v>
      </c>
      <c r="Q97" s="35">
        <f t="shared" si="95"/>
        <v>88</v>
      </c>
      <c r="R97" s="45">
        <v>20885</v>
      </c>
      <c r="S97" s="35">
        <f t="shared" si="95"/>
        <v>109</v>
      </c>
      <c r="T97" s="45">
        <v>20994</v>
      </c>
      <c r="U97" s="45">
        <f t="shared" si="59"/>
        <v>94</v>
      </c>
      <c r="V97" s="45">
        <v>21088</v>
      </c>
      <c r="W97" s="45">
        <f t="shared" si="89"/>
        <v>76</v>
      </c>
      <c r="X97" s="45">
        <v>21164</v>
      </c>
      <c r="Y97" s="45">
        <f t="shared" si="27"/>
        <v>87</v>
      </c>
      <c r="Z97" s="45">
        <v>21251</v>
      </c>
      <c r="AA97" s="47"/>
      <c r="AB97" s="30"/>
      <c r="AD97" s="31">
        <f t="shared" si="61"/>
        <v>0.14473684210526305</v>
      </c>
    </row>
    <row r="98" spans="1:30" ht="29.45" customHeight="1" x14ac:dyDescent="0.3">
      <c r="A98" s="84">
        <v>40</v>
      </c>
      <c r="B98" s="78" t="s">
        <v>68</v>
      </c>
      <c r="C98" s="43" t="s">
        <v>69</v>
      </c>
      <c r="D98" s="56"/>
      <c r="E98" s="56" t="s">
        <v>475</v>
      </c>
      <c r="F98" s="208" t="s">
        <v>616</v>
      </c>
      <c r="G98" s="223">
        <v>1</v>
      </c>
      <c r="H98" s="45">
        <v>19076</v>
      </c>
      <c r="I98" s="46">
        <f t="shared" si="62"/>
        <v>304</v>
      </c>
      <c r="J98" s="45">
        <v>19249</v>
      </c>
      <c r="K98" s="35">
        <f t="shared" si="94"/>
        <v>131</v>
      </c>
      <c r="L98" s="37">
        <v>19329</v>
      </c>
      <c r="M98" s="35">
        <f t="shared" si="83"/>
        <v>51</v>
      </c>
      <c r="N98" s="35">
        <v>19380</v>
      </c>
      <c r="O98" s="35">
        <f t="shared" ref="O98:S98" si="96">P98-N98</f>
        <v>89</v>
      </c>
      <c r="P98" s="35">
        <v>19469</v>
      </c>
      <c r="Q98" s="35">
        <f t="shared" si="96"/>
        <v>209</v>
      </c>
      <c r="R98" s="45">
        <v>19678</v>
      </c>
      <c r="S98" s="35">
        <f t="shared" si="96"/>
        <v>262</v>
      </c>
      <c r="T98" s="45">
        <v>19940</v>
      </c>
      <c r="U98" s="45">
        <f t="shared" si="59"/>
        <v>157</v>
      </c>
      <c r="V98" s="45">
        <v>20097</v>
      </c>
      <c r="W98" s="45">
        <f t="shared" si="89"/>
        <v>130</v>
      </c>
      <c r="X98" s="45">
        <v>20227</v>
      </c>
      <c r="Y98" s="45">
        <f t="shared" si="27"/>
        <v>245</v>
      </c>
      <c r="Z98" s="45">
        <v>20472</v>
      </c>
      <c r="AA98" s="47"/>
      <c r="AB98" s="30"/>
      <c r="AD98" s="31">
        <f t="shared" si="61"/>
        <v>0.88461538461538458</v>
      </c>
    </row>
    <row r="99" spans="1:30" ht="29.45" customHeight="1" x14ac:dyDescent="0.3">
      <c r="A99" s="84">
        <v>41</v>
      </c>
      <c r="B99" s="44" t="s">
        <v>70</v>
      </c>
      <c r="C99" s="43" t="s">
        <v>71</v>
      </c>
      <c r="D99" s="56"/>
      <c r="E99" s="56"/>
      <c r="F99" s="208" t="s">
        <v>617</v>
      </c>
      <c r="G99" s="223">
        <v>1</v>
      </c>
      <c r="H99" s="45">
        <v>123341</v>
      </c>
      <c r="I99" s="46">
        <f t="shared" si="62"/>
        <v>434</v>
      </c>
      <c r="J99" s="45">
        <v>123540</v>
      </c>
      <c r="K99" s="35">
        <f t="shared" si="94"/>
        <v>235</v>
      </c>
      <c r="L99" s="37">
        <v>123686</v>
      </c>
      <c r="M99" s="35">
        <f t="shared" si="83"/>
        <v>89</v>
      </c>
      <c r="N99" s="35">
        <v>123775</v>
      </c>
      <c r="O99" s="35">
        <f t="shared" ref="O99:S99" si="97">P99-N99</f>
        <v>74</v>
      </c>
      <c r="P99" s="35">
        <v>123849</v>
      </c>
      <c r="Q99" s="35">
        <f t="shared" si="97"/>
        <v>179</v>
      </c>
      <c r="R99" s="45">
        <v>124028</v>
      </c>
      <c r="S99" s="35">
        <f t="shared" si="97"/>
        <v>170</v>
      </c>
      <c r="T99" s="45">
        <v>124198</v>
      </c>
      <c r="U99" s="45">
        <f t="shared" si="59"/>
        <v>103</v>
      </c>
      <c r="V99" s="45">
        <v>124301</v>
      </c>
      <c r="W99" s="45">
        <f t="shared" si="89"/>
        <v>126</v>
      </c>
      <c r="X99" s="45">
        <v>124427</v>
      </c>
      <c r="Y99" s="45">
        <f t="shared" si="27"/>
        <v>114</v>
      </c>
      <c r="Z99" s="45">
        <v>124541</v>
      </c>
      <c r="AA99" s="47"/>
      <c r="AB99" s="30"/>
      <c r="AD99" s="31">
        <f t="shared" si="61"/>
        <v>-9.5238095238095233E-2</v>
      </c>
    </row>
    <row r="100" spans="1:30" ht="29.45" customHeight="1" x14ac:dyDescent="0.3">
      <c r="A100" s="84">
        <v>42</v>
      </c>
      <c r="B100" s="44" t="s">
        <v>70</v>
      </c>
      <c r="C100" s="43" t="s">
        <v>72</v>
      </c>
      <c r="D100" s="56"/>
      <c r="E100" s="56"/>
      <c r="F100" s="208" t="s">
        <v>618</v>
      </c>
      <c r="G100" s="223">
        <v>1</v>
      </c>
      <c r="H100" s="45">
        <v>31544</v>
      </c>
      <c r="I100" s="46">
        <f t="shared" ref="I100:I128" si="98">J100-H100+K100</f>
        <v>127</v>
      </c>
      <c r="J100" s="45">
        <v>31598</v>
      </c>
      <c r="K100" s="35">
        <f t="shared" si="94"/>
        <v>73</v>
      </c>
      <c r="L100" s="37">
        <v>31638</v>
      </c>
      <c r="M100" s="35">
        <f t="shared" si="83"/>
        <v>33</v>
      </c>
      <c r="N100" s="35">
        <v>31671</v>
      </c>
      <c r="O100" s="35">
        <f t="shared" ref="O100:S100" si="99">P100-N100</f>
        <v>27</v>
      </c>
      <c r="P100" s="35">
        <v>31698</v>
      </c>
      <c r="Q100" s="35">
        <f t="shared" si="99"/>
        <v>40</v>
      </c>
      <c r="R100" s="45">
        <v>31738</v>
      </c>
      <c r="S100" s="35">
        <f t="shared" si="99"/>
        <v>31</v>
      </c>
      <c r="T100" s="45">
        <v>31769</v>
      </c>
      <c r="U100" s="45">
        <f t="shared" si="59"/>
        <v>33</v>
      </c>
      <c r="V100" s="45">
        <v>31802</v>
      </c>
      <c r="W100" s="45">
        <f t="shared" si="89"/>
        <v>38</v>
      </c>
      <c r="X100" s="45">
        <v>31840</v>
      </c>
      <c r="Y100" s="45">
        <f t="shared" ref="Y100:Y123" si="100">Z100-X100</f>
        <v>34</v>
      </c>
      <c r="Z100" s="45">
        <v>31874</v>
      </c>
      <c r="AA100" s="47"/>
      <c r="AB100" s="30"/>
      <c r="AD100" s="31">
        <f t="shared" si="61"/>
        <v>-0.10526315789473684</v>
      </c>
    </row>
    <row r="101" spans="1:30" ht="29.45" customHeight="1" x14ac:dyDescent="0.3">
      <c r="A101" s="84">
        <v>43</v>
      </c>
      <c r="B101" s="78" t="s">
        <v>73</v>
      </c>
      <c r="C101" s="43" t="s">
        <v>234</v>
      </c>
      <c r="D101" s="56"/>
      <c r="E101" s="56" t="s">
        <v>391</v>
      </c>
      <c r="F101" s="208" t="s">
        <v>619</v>
      </c>
      <c r="G101" s="223">
        <v>1</v>
      </c>
      <c r="H101" s="45">
        <v>78366</v>
      </c>
      <c r="I101" s="46">
        <f t="shared" si="98"/>
        <v>2991</v>
      </c>
      <c r="J101" s="45">
        <v>79388</v>
      </c>
      <c r="K101" s="35">
        <f t="shared" si="94"/>
        <v>1969</v>
      </c>
      <c r="L101" s="37">
        <v>80423</v>
      </c>
      <c r="M101" s="35">
        <f t="shared" si="83"/>
        <v>934</v>
      </c>
      <c r="N101" s="35">
        <v>81357</v>
      </c>
      <c r="O101" s="35">
        <f t="shared" ref="O101:S101" si="101">P101-N101</f>
        <v>768</v>
      </c>
      <c r="P101" s="35">
        <v>82125</v>
      </c>
      <c r="Q101" s="35">
        <f t="shared" si="101"/>
        <v>1443</v>
      </c>
      <c r="R101" s="45">
        <v>83568</v>
      </c>
      <c r="S101" s="35">
        <f t="shared" si="101"/>
        <v>1217</v>
      </c>
      <c r="T101" s="45">
        <v>84785</v>
      </c>
      <c r="U101" s="45">
        <f t="shared" si="59"/>
        <v>1220</v>
      </c>
      <c r="V101" s="45">
        <v>86005</v>
      </c>
      <c r="W101" s="45">
        <f t="shared" si="89"/>
        <v>1493</v>
      </c>
      <c r="X101" s="45">
        <v>87498</v>
      </c>
      <c r="Y101" s="45">
        <f t="shared" si="100"/>
        <v>1393</v>
      </c>
      <c r="Z101" s="45">
        <v>88891</v>
      </c>
      <c r="AA101" s="47"/>
      <c r="AB101" s="30"/>
      <c r="AD101" s="31">
        <f t="shared" si="61"/>
        <v>-6.697923643670467E-2</v>
      </c>
    </row>
    <row r="102" spans="1:30" ht="29.45" customHeight="1" x14ac:dyDescent="0.3">
      <c r="A102" s="84">
        <v>44</v>
      </c>
      <c r="B102" s="78" t="s">
        <v>73</v>
      </c>
      <c r="C102" s="78" t="s">
        <v>221</v>
      </c>
      <c r="D102" s="57"/>
      <c r="E102" s="57" t="s">
        <v>337</v>
      </c>
      <c r="F102" s="208" t="s">
        <v>620</v>
      </c>
      <c r="G102" s="223">
        <v>1</v>
      </c>
      <c r="H102" s="45">
        <v>57356</v>
      </c>
      <c r="I102" s="46">
        <f t="shared" si="98"/>
        <v>1020</v>
      </c>
      <c r="J102" s="45">
        <v>57839</v>
      </c>
      <c r="K102" s="35">
        <f t="shared" si="94"/>
        <v>537</v>
      </c>
      <c r="L102" s="37">
        <v>58282</v>
      </c>
      <c r="M102" s="35">
        <f t="shared" si="83"/>
        <v>94</v>
      </c>
      <c r="N102" s="35">
        <v>58376</v>
      </c>
      <c r="O102" s="35">
        <f t="shared" ref="O102:S102" si="102">P102-N102</f>
        <v>1</v>
      </c>
      <c r="P102" s="35">
        <v>58377</v>
      </c>
      <c r="Q102" s="35">
        <f t="shared" si="102"/>
        <v>199</v>
      </c>
      <c r="R102" s="45">
        <v>58576</v>
      </c>
      <c r="S102" s="35">
        <f t="shared" si="102"/>
        <v>493</v>
      </c>
      <c r="T102" s="45">
        <v>59069</v>
      </c>
      <c r="U102" s="45">
        <f t="shared" si="59"/>
        <v>190</v>
      </c>
      <c r="V102" s="45">
        <v>59259</v>
      </c>
      <c r="W102" s="45">
        <f t="shared" si="89"/>
        <v>233</v>
      </c>
      <c r="X102" s="45">
        <v>59492</v>
      </c>
      <c r="Y102" s="45">
        <f t="shared" si="100"/>
        <v>171</v>
      </c>
      <c r="Z102" s="45">
        <v>59663</v>
      </c>
      <c r="AA102" s="47"/>
      <c r="AB102" s="30"/>
      <c r="AD102" s="31">
        <f t="shared" si="61"/>
        <v>-0.26609442060085842</v>
      </c>
    </row>
    <row r="103" spans="1:30" ht="30.75" customHeight="1" x14ac:dyDescent="0.3">
      <c r="A103" s="84">
        <v>45</v>
      </c>
      <c r="B103" s="44" t="s">
        <v>74</v>
      </c>
      <c r="C103" s="78" t="s">
        <v>235</v>
      </c>
      <c r="D103" s="52"/>
      <c r="E103" s="52" t="s">
        <v>397</v>
      </c>
      <c r="F103" s="208" t="s">
        <v>621</v>
      </c>
      <c r="G103" s="223">
        <v>1</v>
      </c>
      <c r="H103" s="45">
        <v>100122</v>
      </c>
      <c r="I103" s="46">
        <f t="shared" si="98"/>
        <v>2993</v>
      </c>
      <c r="J103" s="45">
        <v>101457</v>
      </c>
      <c r="K103" s="35">
        <f t="shared" si="94"/>
        <v>1658</v>
      </c>
      <c r="L103" s="37">
        <v>102362</v>
      </c>
      <c r="M103" s="35">
        <f t="shared" si="83"/>
        <v>753</v>
      </c>
      <c r="N103" s="35">
        <v>103115</v>
      </c>
      <c r="O103" s="35">
        <f t="shared" ref="O103:S103" si="103">P103-N103</f>
        <v>692</v>
      </c>
      <c r="P103" s="35">
        <v>103807</v>
      </c>
      <c r="Q103" s="35">
        <f t="shared" si="103"/>
        <v>1547</v>
      </c>
      <c r="R103" s="45">
        <v>105354</v>
      </c>
      <c r="S103" s="35">
        <f t="shared" si="103"/>
        <v>1184</v>
      </c>
      <c r="T103" s="45">
        <v>106538</v>
      </c>
      <c r="U103" s="45">
        <f t="shared" si="59"/>
        <v>1388</v>
      </c>
      <c r="V103" s="45">
        <v>107926</v>
      </c>
      <c r="W103" s="45">
        <f t="shared" si="89"/>
        <v>1282</v>
      </c>
      <c r="X103" s="45">
        <v>109208</v>
      </c>
      <c r="Y103" s="45">
        <f t="shared" si="100"/>
        <v>1367</v>
      </c>
      <c r="Z103" s="45">
        <v>110575</v>
      </c>
      <c r="AA103" s="47"/>
      <c r="AB103" s="30"/>
      <c r="AD103" s="31">
        <f t="shared" si="61"/>
        <v>6.6302652106084325E-2</v>
      </c>
    </row>
    <row r="104" spans="1:30" ht="30.75" customHeight="1" x14ac:dyDescent="0.3">
      <c r="A104" s="84"/>
      <c r="B104" s="44" t="s">
        <v>74</v>
      </c>
      <c r="C104" s="78" t="s">
        <v>235</v>
      </c>
      <c r="D104" s="52"/>
      <c r="E104" s="52" t="s">
        <v>397</v>
      </c>
      <c r="F104" s="208" t="s">
        <v>622</v>
      </c>
      <c r="G104" s="223">
        <v>1</v>
      </c>
      <c r="H104" s="45">
        <v>26928</v>
      </c>
      <c r="I104" s="46">
        <f t="shared" si="98"/>
        <v>1739</v>
      </c>
      <c r="J104" s="45">
        <v>27576</v>
      </c>
      <c r="K104" s="35">
        <f t="shared" si="94"/>
        <v>1091</v>
      </c>
      <c r="L104" s="37">
        <v>28157</v>
      </c>
      <c r="M104" s="35">
        <f t="shared" si="83"/>
        <v>510</v>
      </c>
      <c r="N104" s="35">
        <v>28667</v>
      </c>
      <c r="O104" s="35">
        <f t="shared" ref="O104:S104" si="104">P104-N104</f>
        <v>485</v>
      </c>
      <c r="P104" s="35">
        <v>29152</v>
      </c>
      <c r="Q104" s="35">
        <f t="shared" si="104"/>
        <v>670</v>
      </c>
      <c r="R104" s="45">
        <v>29822</v>
      </c>
      <c r="S104" s="35">
        <f t="shared" si="104"/>
        <v>514</v>
      </c>
      <c r="T104" s="45">
        <v>30336</v>
      </c>
      <c r="U104" s="45">
        <f t="shared" si="59"/>
        <v>528</v>
      </c>
      <c r="V104" s="45">
        <v>30864</v>
      </c>
      <c r="W104" s="45">
        <f t="shared" si="89"/>
        <v>538</v>
      </c>
      <c r="X104" s="45">
        <v>31402</v>
      </c>
      <c r="Y104" s="45">
        <f t="shared" si="100"/>
        <v>539</v>
      </c>
      <c r="Z104" s="45">
        <v>31941</v>
      </c>
      <c r="AA104" s="47"/>
      <c r="AB104" s="30"/>
      <c r="AD104" s="31">
        <f t="shared" si="61"/>
        <v>1.8587360594795044E-3</v>
      </c>
    </row>
    <row r="105" spans="1:30" ht="30.75" customHeight="1" x14ac:dyDescent="0.3">
      <c r="A105" s="84">
        <v>46</v>
      </c>
      <c r="B105" s="78" t="s">
        <v>75</v>
      </c>
      <c r="C105" s="49" t="s">
        <v>76</v>
      </c>
      <c r="D105" s="56"/>
      <c r="E105" s="56" t="s">
        <v>433</v>
      </c>
      <c r="F105" s="208" t="s">
        <v>623</v>
      </c>
      <c r="G105" s="223">
        <v>1</v>
      </c>
      <c r="H105" s="45">
        <v>1519</v>
      </c>
      <c r="I105" s="46">
        <f t="shared" si="98"/>
        <v>446</v>
      </c>
      <c r="J105" s="45">
        <v>1687</v>
      </c>
      <c r="K105" s="35">
        <f t="shared" si="94"/>
        <v>278</v>
      </c>
      <c r="L105" s="37">
        <v>1818</v>
      </c>
      <c r="M105" s="35">
        <f t="shared" si="83"/>
        <v>147</v>
      </c>
      <c r="N105" s="35">
        <v>1965</v>
      </c>
      <c r="O105" s="35">
        <f t="shared" ref="O105:S105" si="105">P105-N105</f>
        <v>132</v>
      </c>
      <c r="P105" s="35">
        <v>2097</v>
      </c>
      <c r="Q105" s="35">
        <f t="shared" si="105"/>
        <v>377</v>
      </c>
      <c r="R105" s="45">
        <v>2474</v>
      </c>
      <c r="S105" s="35">
        <f t="shared" si="105"/>
        <v>219</v>
      </c>
      <c r="T105" s="45">
        <v>2693</v>
      </c>
      <c r="U105" s="45">
        <f t="shared" si="59"/>
        <v>162</v>
      </c>
      <c r="V105" s="45">
        <v>2855</v>
      </c>
      <c r="W105" s="45">
        <f t="shared" si="89"/>
        <v>235</v>
      </c>
      <c r="X105" s="45">
        <v>3090</v>
      </c>
      <c r="Y105" s="45">
        <f t="shared" si="100"/>
        <v>221</v>
      </c>
      <c r="Z105" s="45">
        <v>3311</v>
      </c>
      <c r="AA105" s="47"/>
      <c r="AB105" s="30"/>
      <c r="AD105" s="31">
        <f t="shared" si="61"/>
        <v>-5.9574468085106358E-2</v>
      </c>
    </row>
    <row r="106" spans="1:30" ht="30.75" customHeight="1" x14ac:dyDescent="0.3">
      <c r="A106" s="84">
        <v>47</v>
      </c>
      <c r="B106" s="78" t="s">
        <v>77</v>
      </c>
      <c r="C106" s="43" t="s">
        <v>78</v>
      </c>
      <c r="D106" s="56"/>
      <c r="E106" s="56" t="s">
        <v>281</v>
      </c>
      <c r="F106" s="208" t="s">
        <v>624</v>
      </c>
      <c r="G106" s="223">
        <v>1</v>
      </c>
      <c r="H106" s="45">
        <v>10686</v>
      </c>
      <c r="I106" s="46">
        <f t="shared" si="98"/>
        <v>0</v>
      </c>
      <c r="J106" s="45">
        <v>10686</v>
      </c>
      <c r="K106" s="35">
        <f t="shared" si="94"/>
        <v>0</v>
      </c>
      <c r="L106" s="37">
        <v>10686</v>
      </c>
      <c r="M106" s="35">
        <f t="shared" si="83"/>
        <v>0</v>
      </c>
      <c r="N106" s="35">
        <v>10686</v>
      </c>
      <c r="O106" s="35">
        <f t="shared" ref="O106:S106" si="106">P106-N106</f>
        <v>0</v>
      </c>
      <c r="P106" s="35">
        <v>10686</v>
      </c>
      <c r="Q106" s="35">
        <f t="shared" si="106"/>
        <v>0</v>
      </c>
      <c r="R106" s="45">
        <v>10686</v>
      </c>
      <c r="S106" s="35">
        <f t="shared" si="106"/>
        <v>0</v>
      </c>
      <c r="T106" s="45">
        <v>10686</v>
      </c>
      <c r="U106" s="45">
        <f t="shared" si="59"/>
        <v>0</v>
      </c>
      <c r="V106" s="45">
        <v>10686</v>
      </c>
      <c r="W106" s="45">
        <f t="shared" si="89"/>
        <v>0</v>
      </c>
      <c r="X106" s="45">
        <v>10686</v>
      </c>
      <c r="Y106" s="45">
        <f t="shared" si="100"/>
        <v>0</v>
      </c>
      <c r="Z106" s="45">
        <v>10686</v>
      </c>
      <c r="AA106" s="47"/>
      <c r="AB106" s="30"/>
      <c r="AD106" s="31">
        <f t="shared" si="61"/>
        <v>0</v>
      </c>
    </row>
    <row r="107" spans="1:30" ht="30.75" customHeight="1" x14ac:dyDescent="0.3">
      <c r="A107" s="84">
        <v>48</v>
      </c>
      <c r="B107" s="78" t="s">
        <v>79</v>
      </c>
      <c r="C107" s="43" t="s">
        <v>80</v>
      </c>
      <c r="D107" s="56"/>
      <c r="E107" s="56" t="s">
        <v>498</v>
      </c>
      <c r="F107" s="208" t="s">
        <v>625</v>
      </c>
      <c r="G107" s="223">
        <v>1</v>
      </c>
      <c r="H107" s="45">
        <v>2444</v>
      </c>
      <c r="I107" s="46">
        <f t="shared" si="98"/>
        <v>69</v>
      </c>
      <c r="J107" s="45">
        <v>2507</v>
      </c>
      <c r="K107" s="35">
        <f t="shared" si="94"/>
        <v>6</v>
      </c>
      <c r="L107" s="37">
        <v>2510</v>
      </c>
      <c r="M107" s="35">
        <f t="shared" si="83"/>
        <v>3</v>
      </c>
      <c r="N107" s="35">
        <v>2513</v>
      </c>
      <c r="O107" s="35">
        <f t="shared" ref="O107:S107" si="107">P107-N107</f>
        <v>4</v>
      </c>
      <c r="P107" s="35">
        <v>2517</v>
      </c>
      <c r="Q107" s="35">
        <f t="shared" si="107"/>
        <v>8</v>
      </c>
      <c r="R107" s="45">
        <v>2525</v>
      </c>
      <c r="S107" s="35">
        <f t="shared" si="107"/>
        <v>8</v>
      </c>
      <c r="T107" s="45">
        <v>2533</v>
      </c>
      <c r="U107" s="45">
        <f t="shared" si="59"/>
        <v>0</v>
      </c>
      <c r="V107" s="45">
        <v>2533</v>
      </c>
      <c r="W107" s="45">
        <f t="shared" si="89"/>
        <v>16</v>
      </c>
      <c r="X107" s="45">
        <v>2549</v>
      </c>
      <c r="Y107" s="45">
        <f t="shared" si="100"/>
        <v>4</v>
      </c>
      <c r="Z107" s="45">
        <v>2553</v>
      </c>
      <c r="AA107" s="47"/>
      <c r="AB107" s="30"/>
      <c r="AD107" s="31">
        <f t="shared" si="61"/>
        <v>-0.75</v>
      </c>
    </row>
    <row r="108" spans="1:30" ht="30.75" customHeight="1" x14ac:dyDescent="0.3">
      <c r="A108" s="84">
        <v>49</v>
      </c>
      <c r="B108" s="78" t="s">
        <v>79</v>
      </c>
      <c r="C108" s="43" t="s">
        <v>81</v>
      </c>
      <c r="D108" s="56"/>
      <c r="E108" s="56" t="s">
        <v>446</v>
      </c>
      <c r="F108" s="208" t="s">
        <v>626</v>
      </c>
      <c r="G108" s="223">
        <v>1</v>
      </c>
      <c r="H108" s="45">
        <v>41834</v>
      </c>
      <c r="I108" s="46">
        <f t="shared" si="98"/>
        <v>644</v>
      </c>
      <c r="J108" s="45">
        <v>41834</v>
      </c>
      <c r="K108" s="35">
        <f t="shared" si="94"/>
        <v>644</v>
      </c>
      <c r="L108" s="37">
        <v>42265</v>
      </c>
      <c r="M108" s="35">
        <f t="shared" si="83"/>
        <v>213</v>
      </c>
      <c r="N108" s="35">
        <v>42478</v>
      </c>
      <c r="O108" s="35">
        <f t="shared" ref="O108:S108" si="108">P108-N108</f>
        <v>112</v>
      </c>
      <c r="P108" s="35">
        <v>42590</v>
      </c>
      <c r="Q108" s="35">
        <f t="shared" si="108"/>
        <v>135</v>
      </c>
      <c r="R108" s="45">
        <v>42725</v>
      </c>
      <c r="S108" s="35">
        <f t="shared" si="108"/>
        <v>140</v>
      </c>
      <c r="T108" s="45">
        <v>42865</v>
      </c>
      <c r="U108" s="45">
        <f t="shared" si="59"/>
        <v>127</v>
      </c>
      <c r="V108" s="45">
        <v>42992</v>
      </c>
      <c r="W108" s="45">
        <f t="shared" si="89"/>
        <v>82</v>
      </c>
      <c r="X108" s="45">
        <v>43074</v>
      </c>
      <c r="Y108" s="45">
        <f t="shared" si="100"/>
        <v>220</v>
      </c>
      <c r="Z108" s="45">
        <v>43294</v>
      </c>
      <c r="AA108" s="47" t="s">
        <v>180</v>
      </c>
      <c r="AB108" s="30"/>
      <c r="AD108" s="31">
        <f t="shared" si="61"/>
        <v>1.6829268292682928</v>
      </c>
    </row>
    <row r="109" spans="1:30" ht="30.75" customHeight="1" x14ac:dyDescent="0.3">
      <c r="A109" s="84">
        <v>50</v>
      </c>
      <c r="B109" s="78" t="s">
        <v>79</v>
      </c>
      <c r="C109" s="43" t="s">
        <v>182</v>
      </c>
      <c r="D109" s="56"/>
      <c r="E109" s="56" t="s">
        <v>292</v>
      </c>
      <c r="F109" s="208" t="s">
        <v>627</v>
      </c>
      <c r="G109" s="223">
        <v>1</v>
      </c>
      <c r="H109" s="45">
        <v>74136</v>
      </c>
      <c r="I109" s="46">
        <f t="shared" si="98"/>
        <v>2766</v>
      </c>
      <c r="J109" s="45">
        <v>7505</v>
      </c>
      <c r="K109" s="35">
        <f t="shared" si="94"/>
        <v>69397</v>
      </c>
      <c r="L109" s="37">
        <v>75059</v>
      </c>
      <c r="M109" s="35">
        <f t="shared" si="83"/>
        <v>1843</v>
      </c>
      <c r="N109" s="35">
        <v>76902</v>
      </c>
      <c r="O109" s="35">
        <f t="shared" ref="O109:S109" si="109">P109-N109</f>
        <v>770</v>
      </c>
      <c r="P109" s="35">
        <v>77672</v>
      </c>
      <c r="Q109" s="35">
        <f t="shared" si="109"/>
        <v>1768</v>
      </c>
      <c r="R109" s="45">
        <v>79440</v>
      </c>
      <c r="S109" s="35">
        <f t="shared" si="109"/>
        <v>1448</v>
      </c>
      <c r="T109" s="45">
        <v>80888</v>
      </c>
      <c r="U109" s="45">
        <f t="shared" si="59"/>
        <v>1214</v>
      </c>
      <c r="V109" s="45">
        <v>82102</v>
      </c>
      <c r="W109" s="45">
        <f t="shared" si="89"/>
        <v>1401</v>
      </c>
      <c r="X109" s="45">
        <v>83503</v>
      </c>
      <c r="Y109" s="45">
        <f t="shared" si="100"/>
        <v>1278</v>
      </c>
      <c r="Z109" s="45">
        <v>84781</v>
      </c>
      <c r="AA109" s="47"/>
      <c r="AB109" s="30"/>
      <c r="AD109" s="31">
        <f t="shared" si="61"/>
        <v>-8.7794432548179868E-2</v>
      </c>
    </row>
    <row r="110" spans="1:30" ht="30.75" customHeight="1" x14ac:dyDescent="0.3">
      <c r="A110" s="84">
        <v>51</v>
      </c>
      <c r="B110" s="78" t="s">
        <v>79</v>
      </c>
      <c r="C110" s="43" t="s">
        <v>82</v>
      </c>
      <c r="D110" s="56"/>
      <c r="E110" s="56" t="s">
        <v>304</v>
      </c>
      <c r="F110" s="208" t="s">
        <v>628</v>
      </c>
      <c r="G110" s="223">
        <v>1</v>
      </c>
      <c r="H110" s="45">
        <v>76358</v>
      </c>
      <c r="I110" s="46">
        <f t="shared" si="98"/>
        <v>2579</v>
      </c>
      <c r="J110" s="45">
        <v>77280</v>
      </c>
      <c r="K110" s="35">
        <f t="shared" si="94"/>
        <v>1657</v>
      </c>
      <c r="L110" s="37">
        <v>78160</v>
      </c>
      <c r="M110" s="35">
        <f t="shared" si="83"/>
        <v>777</v>
      </c>
      <c r="N110" s="35">
        <v>78937</v>
      </c>
      <c r="O110" s="35">
        <f t="shared" ref="O110:S110" si="110">P110-N110</f>
        <v>725</v>
      </c>
      <c r="P110" s="35">
        <v>79662</v>
      </c>
      <c r="Q110" s="35">
        <f t="shared" si="110"/>
        <v>1908</v>
      </c>
      <c r="R110" s="45">
        <v>81570</v>
      </c>
      <c r="S110" s="35">
        <f t="shared" si="110"/>
        <v>1013</v>
      </c>
      <c r="T110" s="45">
        <v>82583</v>
      </c>
      <c r="U110" s="45">
        <f t="shared" si="59"/>
        <v>1096</v>
      </c>
      <c r="V110" s="45">
        <v>83679</v>
      </c>
      <c r="W110" s="45">
        <f t="shared" si="89"/>
        <v>1178</v>
      </c>
      <c r="X110" s="45">
        <v>84857</v>
      </c>
      <c r="Y110" s="45">
        <f t="shared" si="100"/>
        <v>1013</v>
      </c>
      <c r="Z110" s="45">
        <v>85870</v>
      </c>
      <c r="AA110" s="47"/>
      <c r="AB110" s="30"/>
      <c r="AD110" s="31">
        <f t="shared" si="61"/>
        <v>-0.14006791171477084</v>
      </c>
    </row>
    <row r="111" spans="1:30" ht="30.75" customHeight="1" x14ac:dyDescent="0.3">
      <c r="A111" s="84">
        <v>52</v>
      </c>
      <c r="B111" s="78" t="s">
        <v>83</v>
      </c>
      <c r="C111" s="79" t="s">
        <v>222</v>
      </c>
      <c r="D111" s="56"/>
      <c r="E111" s="56" t="s">
        <v>512</v>
      </c>
      <c r="F111" s="208" t="s">
        <v>629</v>
      </c>
      <c r="G111" s="223">
        <v>1</v>
      </c>
      <c r="H111" s="45">
        <v>2257</v>
      </c>
      <c r="I111" s="46">
        <f t="shared" si="98"/>
        <v>847</v>
      </c>
      <c r="J111" s="45">
        <v>2547</v>
      </c>
      <c r="K111" s="35">
        <f t="shared" si="94"/>
        <v>557</v>
      </c>
      <c r="L111" s="37">
        <v>2834</v>
      </c>
      <c r="M111" s="35">
        <f t="shared" si="83"/>
        <v>270</v>
      </c>
      <c r="N111" s="35">
        <v>3104</v>
      </c>
      <c r="O111" s="35">
        <f t="shared" ref="O111:S111" si="111">P111-N111</f>
        <v>235</v>
      </c>
      <c r="P111" s="35">
        <v>3339</v>
      </c>
      <c r="Q111" s="35">
        <f t="shared" si="111"/>
        <v>739</v>
      </c>
      <c r="R111" s="45">
        <v>4078</v>
      </c>
      <c r="S111" s="35">
        <f t="shared" si="111"/>
        <v>661</v>
      </c>
      <c r="T111" s="45">
        <v>4739</v>
      </c>
      <c r="U111" s="45">
        <f t="shared" si="59"/>
        <v>831</v>
      </c>
      <c r="V111" s="45">
        <v>5570</v>
      </c>
      <c r="W111" s="45">
        <f t="shared" si="89"/>
        <v>908</v>
      </c>
      <c r="X111" s="45">
        <v>6478</v>
      </c>
      <c r="Y111" s="45">
        <f t="shared" si="100"/>
        <v>846</v>
      </c>
      <c r="Z111" s="45">
        <v>7324</v>
      </c>
      <c r="AA111" s="47"/>
      <c r="AB111" s="30"/>
      <c r="AD111" s="31">
        <f t="shared" si="61"/>
        <v>-6.8281938325991165E-2</v>
      </c>
    </row>
    <row r="112" spans="1:30" ht="30.75" customHeight="1" x14ac:dyDescent="0.3">
      <c r="A112" s="84">
        <v>53</v>
      </c>
      <c r="B112" s="78" t="s">
        <v>84</v>
      </c>
      <c r="C112" s="78" t="s">
        <v>223</v>
      </c>
      <c r="D112" s="56"/>
      <c r="E112" s="56" t="s">
        <v>512</v>
      </c>
      <c r="F112" s="208" t="s">
        <v>630</v>
      </c>
      <c r="G112" s="223">
        <v>1</v>
      </c>
      <c r="H112" s="45">
        <v>30127</v>
      </c>
      <c r="I112" s="46">
        <f t="shared" si="98"/>
        <v>1223</v>
      </c>
      <c r="J112" s="45">
        <v>30547</v>
      </c>
      <c r="K112" s="35">
        <f t="shared" si="94"/>
        <v>803</v>
      </c>
      <c r="L112" s="37">
        <v>30983</v>
      </c>
      <c r="M112" s="35">
        <f t="shared" si="83"/>
        <v>367</v>
      </c>
      <c r="N112" s="35">
        <v>31350</v>
      </c>
      <c r="O112" s="35">
        <f t="shared" ref="O112:S112" si="112">P112-N112</f>
        <v>305</v>
      </c>
      <c r="P112" s="35">
        <v>31655</v>
      </c>
      <c r="Q112" s="35">
        <f t="shared" si="112"/>
        <v>498</v>
      </c>
      <c r="R112" s="45">
        <v>32153</v>
      </c>
      <c r="S112" s="35">
        <f t="shared" si="112"/>
        <v>360</v>
      </c>
      <c r="T112" s="45">
        <v>32513</v>
      </c>
      <c r="U112" s="45">
        <f t="shared" si="59"/>
        <v>661</v>
      </c>
      <c r="V112" s="45">
        <v>33174</v>
      </c>
      <c r="W112" s="45">
        <f t="shared" si="89"/>
        <v>801</v>
      </c>
      <c r="X112" s="45">
        <v>33975</v>
      </c>
      <c r="Y112" s="45">
        <f t="shared" si="100"/>
        <v>541</v>
      </c>
      <c r="Z112" s="45">
        <v>34516</v>
      </c>
      <c r="AA112" s="47"/>
      <c r="AB112" s="30"/>
      <c r="AD112" s="31">
        <f t="shared" si="61"/>
        <v>-0.32459425717852686</v>
      </c>
    </row>
    <row r="113" spans="1:30" s="60" customFormat="1" ht="30.75" customHeight="1" x14ac:dyDescent="0.3">
      <c r="A113" s="84">
        <v>54</v>
      </c>
      <c r="B113" s="78" t="s">
        <v>84</v>
      </c>
      <c r="C113" s="49" t="s">
        <v>86</v>
      </c>
      <c r="D113" s="48"/>
      <c r="E113" s="48" t="s">
        <v>443</v>
      </c>
      <c r="F113" s="208" t="s">
        <v>631</v>
      </c>
      <c r="G113" s="223">
        <v>1</v>
      </c>
      <c r="H113" s="52">
        <v>36023</v>
      </c>
      <c r="I113" s="46">
        <f t="shared" si="98"/>
        <v>294</v>
      </c>
      <c r="J113" s="52">
        <v>36063</v>
      </c>
      <c r="K113" s="35">
        <f t="shared" si="94"/>
        <v>254</v>
      </c>
      <c r="L113" s="35">
        <v>36176</v>
      </c>
      <c r="M113" s="35">
        <f t="shared" si="83"/>
        <v>141</v>
      </c>
      <c r="N113" s="35">
        <v>36317</v>
      </c>
      <c r="O113" s="35">
        <f t="shared" ref="O113:S113" si="113">P113-N113</f>
        <v>140</v>
      </c>
      <c r="P113" s="35">
        <v>36457</v>
      </c>
      <c r="Q113" s="35">
        <f t="shared" si="113"/>
        <v>336</v>
      </c>
      <c r="R113" s="52">
        <v>36793</v>
      </c>
      <c r="S113" s="35">
        <f t="shared" si="113"/>
        <v>490</v>
      </c>
      <c r="T113" s="52">
        <v>37283</v>
      </c>
      <c r="U113" s="45">
        <f t="shared" si="59"/>
        <v>500</v>
      </c>
      <c r="V113" s="52">
        <v>37783</v>
      </c>
      <c r="W113" s="45">
        <f t="shared" si="89"/>
        <v>358</v>
      </c>
      <c r="X113" s="52">
        <v>38141</v>
      </c>
      <c r="Y113" s="45">
        <f t="shared" si="100"/>
        <v>187</v>
      </c>
      <c r="Z113" s="52">
        <v>38328</v>
      </c>
      <c r="AA113" s="58"/>
      <c r="AB113" s="59"/>
      <c r="AD113" s="31">
        <f t="shared" si="61"/>
        <v>-0.47765363128491622</v>
      </c>
    </row>
    <row r="114" spans="1:30" ht="30.75" customHeight="1" x14ac:dyDescent="0.3">
      <c r="A114" s="84">
        <v>55</v>
      </c>
      <c r="B114" s="78" t="s">
        <v>84</v>
      </c>
      <c r="C114" s="52" t="s">
        <v>87</v>
      </c>
      <c r="D114" s="48"/>
      <c r="E114" s="48" t="s">
        <v>310</v>
      </c>
      <c r="F114" s="208" t="s">
        <v>632</v>
      </c>
      <c r="G114" s="223">
        <v>1</v>
      </c>
      <c r="H114" s="45">
        <v>31190</v>
      </c>
      <c r="I114" s="46">
        <f t="shared" si="98"/>
        <v>496</v>
      </c>
      <c r="J114" s="45">
        <v>31362</v>
      </c>
      <c r="K114" s="35">
        <f t="shared" si="94"/>
        <v>324</v>
      </c>
      <c r="L114" s="37">
        <v>31522</v>
      </c>
      <c r="M114" s="35">
        <f t="shared" si="83"/>
        <v>164</v>
      </c>
      <c r="N114" s="35">
        <v>31686</v>
      </c>
      <c r="O114" s="35">
        <f t="shared" ref="O114:S114" si="114">P114-N114</f>
        <v>135</v>
      </c>
      <c r="P114" s="35">
        <v>31821</v>
      </c>
      <c r="Q114" s="35">
        <f t="shared" si="114"/>
        <v>155</v>
      </c>
      <c r="R114" s="45">
        <v>31976</v>
      </c>
      <c r="S114" s="35">
        <f t="shared" si="114"/>
        <v>155</v>
      </c>
      <c r="T114" s="45">
        <v>32131</v>
      </c>
      <c r="U114" s="45">
        <f t="shared" si="59"/>
        <v>162</v>
      </c>
      <c r="V114" s="45">
        <v>32293</v>
      </c>
      <c r="W114" s="45">
        <f t="shared" si="89"/>
        <v>184</v>
      </c>
      <c r="X114" s="45">
        <v>32477</v>
      </c>
      <c r="Y114" s="45">
        <f t="shared" si="100"/>
        <v>136</v>
      </c>
      <c r="Z114" s="45">
        <v>32613</v>
      </c>
      <c r="AA114" s="47"/>
      <c r="AB114" s="30"/>
      <c r="AD114" s="31">
        <f t="shared" si="61"/>
        <v>-0.26086956521739135</v>
      </c>
    </row>
    <row r="115" spans="1:30" ht="30.75" customHeight="1" x14ac:dyDescent="0.3">
      <c r="A115" s="84">
        <v>56</v>
      </c>
      <c r="B115" s="78" t="s">
        <v>88</v>
      </c>
      <c r="C115" s="43" t="s">
        <v>89</v>
      </c>
      <c r="D115" s="48"/>
      <c r="E115" s="48" t="s">
        <v>277</v>
      </c>
      <c r="F115" s="208" t="s">
        <v>633</v>
      </c>
      <c r="G115" s="223">
        <v>1</v>
      </c>
      <c r="H115" s="45">
        <v>86646</v>
      </c>
      <c r="I115" s="46">
        <f t="shared" si="98"/>
        <v>2937</v>
      </c>
      <c r="J115" s="45">
        <v>87656</v>
      </c>
      <c r="K115" s="35">
        <f t="shared" si="94"/>
        <v>1927</v>
      </c>
      <c r="L115" s="37">
        <v>88786</v>
      </c>
      <c r="M115" s="35">
        <f t="shared" si="83"/>
        <v>797</v>
      </c>
      <c r="N115" s="35">
        <v>89583</v>
      </c>
      <c r="O115" s="35">
        <f t="shared" ref="O115:S116" si="115">P115-N115</f>
        <v>700</v>
      </c>
      <c r="P115" s="35">
        <v>90283</v>
      </c>
      <c r="Q115" s="35">
        <f t="shared" si="115"/>
        <v>1630</v>
      </c>
      <c r="R115" s="45">
        <v>91913</v>
      </c>
      <c r="S115" s="35">
        <f t="shared" si="115"/>
        <v>755</v>
      </c>
      <c r="T115" s="45">
        <v>92668</v>
      </c>
      <c r="U115" s="45">
        <f t="shared" si="59"/>
        <v>765</v>
      </c>
      <c r="V115" s="45">
        <v>93433</v>
      </c>
      <c r="W115" s="45">
        <f t="shared" si="89"/>
        <v>741</v>
      </c>
      <c r="X115" s="45">
        <v>94174</v>
      </c>
      <c r="Y115" s="45">
        <f t="shared" si="100"/>
        <v>771</v>
      </c>
      <c r="Z115" s="45">
        <v>94945</v>
      </c>
      <c r="AA115" s="47"/>
      <c r="AB115" s="30"/>
      <c r="AD115" s="31">
        <f t="shared" si="61"/>
        <v>4.0485829959514108E-2</v>
      </c>
    </row>
    <row r="116" spans="1:30" ht="30.75" customHeight="1" x14ac:dyDescent="0.3">
      <c r="A116" s="84">
        <v>57</v>
      </c>
      <c r="B116" s="78" t="s">
        <v>90</v>
      </c>
      <c r="C116" s="79" t="s">
        <v>224</v>
      </c>
      <c r="D116" s="56"/>
      <c r="E116" s="56" t="s">
        <v>382</v>
      </c>
      <c r="F116" s="208" t="s">
        <v>634</v>
      </c>
      <c r="G116" s="223">
        <v>1</v>
      </c>
      <c r="H116" s="45">
        <v>90900</v>
      </c>
      <c r="I116" s="46">
        <f t="shared" si="98"/>
        <v>459</v>
      </c>
      <c r="J116" s="45">
        <v>91129</v>
      </c>
      <c r="K116" s="35">
        <f t="shared" si="94"/>
        <v>230</v>
      </c>
      <c r="L116" s="37">
        <v>91312</v>
      </c>
      <c r="M116" s="35">
        <v>47</v>
      </c>
      <c r="N116" s="35" t="s">
        <v>162</v>
      </c>
      <c r="O116" s="35"/>
      <c r="P116" s="35">
        <v>91392</v>
      </c>
      <c r="Q116" s="35">
        <f t="shared" si="115"/>
        <v>603</v>
      </c>
      <c r="R116" s="45">
        <v>91995</v>
      </c>
      <c r="S116" s="35">
        <f t="shared" si="115"/>
        <v>809</v>
      </c>
      <c r="T116" s="45">
        <v>92804</v>
      </c>
      <c r="U116" s="45">
        <f t="shared" si="59"/>
        <v>939</v>
      </c>
      <c r="V116" s="45">
        <v>93743</v>
      </c>
      <c r="W116" s="45">
        <f t="shared" si="89"/>
        <v>611</v>
      </c>
      <c r="X116" s="45">
        <v>94354</v>
      </c>
      <c r="Y116" s="45">
        <f t="shared" si="100"/>
        <v>791</v>
      </c>
      <c r="Z116" s="45">
        <v>95145</v>
      </c>
      <c r="AA116" s="47"/>
      <c r="AB116" s="30"/>
      <c r="AD116" s="31">
        <f t="shared" si="61"/>
        <v>0.29459901800327337</v>
      </c>
    </row>
    <row r="117" spans="1:30" ht="30.75" customHeight="1" x14ac:dyDescent="0.3">
      <c r="A117" s="84"/>
      <c r="B117" s="78" t="s">
        <v>91</v>
      </c>
      <c r="C117" s="79"/>
      <c r="D117" s="56"/>
      <c r="E117" s="56" t="s">
        <v>382</v>
      </c>
      <c r="F117" s="208" t="s">
        <v>635</v>
      </c>
      <c r="G117" s="223">
        <v>1</v>
      </c>
      <c r="H117" s="45">
        <v>23379</v>
      </c>
      <c r="I117" s="46">
        <f t="shared" si="98"/>
        <v>1613</v>
      </c>
      <c r="J117" s="45">
        <v>23657</v>
      </c>
      <c r="K117" s="35">
        <f t="shared" si="94"/>
        <v>1335</v>
      </c>
      <c r="L117" s="37">
        <v>24308</v>
      </c>
      <c r="M117" s="35">
        <f t="shared" si="83"/>
        <v>684</v>
      </c>
      <c r="N117" s="35">
        <v>24992</v>
      </c>
      <c r="O117" s="35">
        <f t="shared" ref="O117:S117" si="116">P117-N117</f>
        <v>562</v>
      </c>
      <c r="P117" s="35">
        <v>25554</v>
      </c>
      <c r="Q117" s="35">
        <f t="shared" si="116"/>
        <v>317</v>
      </c>
      <c r="R117" s="45">
        <v>25871</v>
      </c>
      <c r="S117" s="35">
        <f t="shared" si="116"/>
        <v>350</v>
      </c>
      <c r="T117" s="45">
        <v>26221</v>
      </c>
      <c r="U117" s="45">
        <f t="shared" si="59"/>
        <v>294</v>
      </c>
      <c r="V117" s="45">
        <v>26515</v>
      </c>
      <c r="W117" s="45">
        <f t="shared" si="89"/>
        <v>324</v>
      </c>
      <c r="X117" s="45">
        <v>26839</v>
      </c>
      <c r="Y117" s="45">
        <f t="shared" si="100"/>
        <v>333</v>
      </c>
      <c r="Z117" s="45">
        <v>27172</v>
      </c>
      <c r="AA117" s="47"/>
      <c r="AB117" s="30"/>
      <c r="AD117" s="31">
        <f t="shared" si="61"/>
        <v>2.7777777777777679E-2</v>
      </c>
    </row>
    <row r="118" spans="1:30" ht="30.75" customHeight="1" x14ac:dyDescent="0.3">
      <c r="A118" s="84">
        <v>58</v>
      </c>
      <c r="B118" s="78" t="s">
        <v>92</v>
      </c>
      <c r="C118" s="79" t="s">
        <v>93</v>
      </c>
      <c r="D118" s="56"/>
      <c r="E118" s="56" t="s">
        <v>368</v>
      </c>
      <c r="F118" s="208" t="s">
        <v>636</v>
      </c>
      <c r="G118" s="223">
        <v>1</v>
      </c>
      <c r="H118" s="45">
        <v>9099</v>
      </c>
      <c r="I118" s="46">
        <f t="shared" si="98"/>
        <v>1812</v>
      </c>
      <c r="J118" s="45">
        <v>9845</v>
      </c>
      <c r="K118" s="35">
        <f t="shared" si="94"/>
        <v>1066</v>
      </c>
      <c r="L118" s="37">
        <v>10419</v>
      </c>
      <c r="M118" s="35">
        <f t="shared" si="83"/>
        <v>492</v>
      </c>
      <c r="N118" s="35">
        <v>10911</v>
      </c>
      <c r="O118" s="35">
        <f t="shared" ref="O118:S118" si="117">P118-N118</f>
        <v>366</v>
      </c>
      <c r="P118" s="35">
        <v>11277</v>
      </c>
      <c r="Q118" s="35">
        <f t="shared" si="117"/>
        <v>591</v>
      </c>
      <c r="R118" s="45">
        <v>11868</v>
      </c>
      <c r="S118" s="35">
        <f t="shared" si="117"/>
        <v>556</v>
      </c>
      <c r="T118" s="45">
        <v>12424</v>
      </c>
      <c r="U118" s="45">
        <f t="shared" si="59"/>
        <v>559</v>
      </c>
      <c r="V118" s="45">
        <v>12983</v>
      </c>
      <c r="W118" s="45">
        <f t="shared" si="89"/>
        <v>568</v>
      </c>
      <c r="X118" s="45">
        <v>13551</v>
      </c>
      <c r="Y118" s="45">
        <f t="shared" si="100"/>
        <v>529</v>
      </c>
      <c r="Z118" s="45">
        <v>14080</v>
      </c>
      <c r="AA118" s="47"/>
      <c r="AB118" s="30"/>
      <c r="AD118" s="31">
        <f t="shared" si="61"/>
        <v>-6.866197183098588E-2</v>
      </c>
    </row>
    <row r="119" spans="1:30" ht="30.75" customHeight="1" x14ac:dyDescent="0.3">
      <c r="A119" s="84">
        <v>59</v>
      </c>
      <c r="B119" s="78" t="s">
        <v>94</v>
      </c>
      <c r="C119" s="61" t="s">
        <v>225</v>
      </c>
      <c r="D119" s="51"/>
      <c r="E119" s="51" t="s">
        <v>453</v>
      </c>
      <c r="F119" s="207" t="s">
        <v>637</v>
      </c>
      <c r="G119" s="223">
        <v>1</v>
      </c>
      <c r="H119" s="45">
        <v>15155</v>
      </c>
      <c r="I119" s="46">
        <f t="shared" si="98"/>
        <v>19543</v>
      </c>
      <c r="J119" s="45">
        <v>21892</v>
      </c>
      <c r="K119" s="35">
        <f t="shared" si="94"/>
        <v>12806</v>
      </c>
      <c r="L119" s="37">
        <v>22691</v>
      </c>
      <c r="M119" s="35">
        <f t="shared" si="83"/>
        <v>12007</v>
      </c>
      <c r="N119" s="35">
        <v>34698</v>
      </c>
      <c r="O119" s="35">
        <f t="shared" ref="O119:S119" si="118">P119-N119</f>
        <v>4922</v>
      </c>
      <c r="P119" s="35">
        <v>39620</v>
      </c>
      <c r="Q119" s="35">
        <f t="shared" si="118"/>
        <v>6437</v>
      </c>
      <c r="R119" s="45">
        <v>46057</v>
      </c>
      <c r="S119" s="35">
        <f t="shared" si="118"/>
        <v>5856</v>
      </c>
      <c r="T119" s="45">
        <v>51913</v>
      </c>
      <c r="U119" s="45">
        <f t="shared" si="59"/>
        <v>4681</v>
      </c>
      <c r="V119" s="45">
        <v>56594</v>
      </c>
      <c r="W119" s="45">
        <f t="shared" si="89"/>
        <v>6675</v>
      </c>
      <c r="X119" s="45">
        <v>63269</v>
      </c>
      <c r="Y119" s="45">
        <f t="shared" si="100"/>
        <v>6463</v>
      </c>
      <c r="Z119" s="45">
        <v>69732</v>
      </c>
      <c r="AA119" s="47"/>
      <c r="AB119" s="30"/>
      <c r="AD119" s="31">
        <f t="shared" si="61"/>
        <v>-3.1760299625468114E-2</v>
      </c>
    </row>
    <row r="120" spans="1:30" ht="30.75" customHeight="1" x14ac:dyDescent="0.3">
      <c r="A120" s="84">
        <v>60</v>
      </c>
      <c r="B120" s="78" t="s">
        <v>94</v>
      </c>
      <c r="C120" s="61" t="s">
        <v>226</v>
      </c>
      <c r="D120" s="51"/>
      <c r="E120" s="51" t="s">
        <v>453</v>
      </c>
      <c r="F120" s="207" t="s">
        <v>638</v>
      </c>
      <c r="G120" s="223">
        <v>1</v>
      </c>
      <c r="H120" s="45">
        <v>137034</v>
      </c>
      <c r="I120" s="46">
        <f t="shared" si="98"/>
        <v>480</v>
      </c>
      <c r="J120" s="45">
        <v>137228</v>
      </c>
      <c r="K120" s="35">
        <f t="shared" si="94"/>
        <v>286</v>
      </c>
      <c r="L120" s="37">
        <v>137413</v>
      </c>
      <c r="M120" s="35">
        <f t="shared" si="83"/>
        <v>101</v>
      </c>
      <c r="N120" s="35">
        <v>137514</v>
      </c>
      <c r="O120" s="35">
        <f t="shared" ref="O120:S120" si="119">P120-N120</f>
        <v>163</v>
      </c>
      <c r="P120" s="35">
        <v>137677</v>
      </c>
      <c r="Q120" s="35">
        <f t="shared" si="119"/>
        <v>1071</v>
      </c>
      <c r="R120" s="45">
        <v>138748</v>
      </c>
      <c r="S120" s="35">
        <f t="shared" si="119"/>
        <v>1055</v>
      </c>
      <c r="T120" s="45">
        <v>139803</v>
      </c>
      <c r="U120" s="45">
        <f t="shared" si="59"/>
        <v>1214</v>
      </c>
      <c r="V120" s="45">
        <v>141017</v>
      </c>
      <c r="W120" s="45">
        <f t="shared" si="89"/>
        <v>1784</v>
      </c>
      <c r="X120" s="45">
        <v>142801</v>
      </c>
      <c r="Y120" s="45">
        <f t="shared" si="100"/>
        <v>1496</v>
      </c>
      <c r="Z120" s="45">
        <v>144297</v>
      </c>
      <c r="AA120" s="47"/>
      <c r="AB120" s="30"/>
      <c r="AD120" s="31">
        <f t="shared" si="61"/>
        <v>-0.16143497757847536</v>
      </c>
    </row>
    <row r="121" spans="1:30" ht="30.75" customHeight="1" x14ac:dyDescent="0.3">
      <c r="A121" s="84">
        <v>61</v>
      </c>
      <c r="B121" s="78" t="s">
        <v>95</v>
      </c>
      <c r="C121" s="43" t="s">
        <v>96</v>
      </c>
      <c r="D121" s="56"/>
      <c r="E121" s="56" t="s">
        <v>371</v>
      </c>
      <c r="F121" s="208" t="s">
        <v>667</v>
      </c>
      <c r="G121" s="223">
        <v>1</v>
      </c>
      <c r="H121" s="45">
        <v>440</v>
      </c>
      <c r="I121" s="46">
        <f t="shared" si="98"/>
        <v>599</v>
      </c>
      <c r="J121" s="45">
        <v>602</v>
      </c>
      <c r="K121" s="35">
        <f t="shared" si="94"/>
        <v>437</v>
      </c>
      <c r="L121" s="37">
        <v>879</v>
      </c>
      <c r="M121" s="35">
        <f t="shared" si="83"/>
        <v>160</v>
      </c>
      <c r="N121" s="35">
        <v>1039</v>
      </c>
      <c r="O121" s="35">
        <f t="shared" ref="O121:S121" si="120">P121-N121</f>
        <v>0</v>
      </c>
      <c r="P121" s="35">
        <v>1039</v>
      </c>
      <c r="Q121" s="35">
        <f t="shared" si="120"/>
        <v>0</v>
      </c>
      <c r="R121" s="45">
        <v>1039</v>
      </c>
      <c r="S121" s="35">
        <f t="shared" si="120"/>
        <v>0</v>
      </c>
      <c r="T121" s="45">
        <v>1039</v>
      </c>
      <c r="U121" s="45">
        <f t="shared" si="59"/>
        <v>0</v>
      </c>
      <c r="V121" s="45">
        <v>1039</v>
      </c>
      <c r="W121" s="45">
        <f t="shared" si="89"/>
        <v>0</v>
      </c>
      <c r="X121" s="45">
        <v>1039</v>
      </c>
      <c r="Y121" s="45">
        <f t="shared" si="100"/>
        <v>0</v>
      </c>
      <c r="Z121" s="45">
        <v>1039</v>
      </c>
      <c r="AA121" s="47"/>
      <c r="AB121" s="30"/>
      <c r="AD121" s="31">
        <f t="shared" si="61"/>
        <v>0</v>
      </c>
    </row>
    <row r="122" spans="1:30" ht="30.75" customHeight="1" x14ac:dyDescent="0.3">
      <c r="A122" s="84">
        <v>62</v>
      </c>
      <c r="B122" s="78" t="s">
        <v>97</v>
      </c>
      <c r="C122" s="62" t="s">
        <v>227</v>
      </c>
      <c r="D122" s="56"/>
      <c r="E122" s="56" t="s">
        <v>504</v>
      </c>
      <c r="F122" s="208" t="s">
        <v>665</v>
      </c>
      <c r="G122" s="223">
        <v>1</v>
      </c>
      <c r="H122" s="45">
        <v>56</v>
      </c>
      <c r="I122" s="46">
        <f t="shared" si="98"/>
        <v>0</v>
      </c>
      <c r="J122" s="45">
        <v>56</v>
      </c>
      <c r="K122" s="35">
        <f t="shared" si="94"/>
        <v>0</v>
      </c>
      <c r="L122" s="37">
        <v>56</v>
      </c>
      <c r="M122" s="35">
        <f t="shared" si="83"/>
        <v>0</v>
      </c>
      <c r="N122" s="35">
        <v>56</v>
      </c>
      <c r="O122" s="35">
        <f t="shared" ref="O122:S123" si="121">P122-N122</f>
        <v>-56</v>
      </c>
      <c r="P122" s="35"/>
      <c r="Q122" s="35">
        <f t="shared" si="121"/>
        <v>0</v>
      </c>
      <c r="R122" s="45">
        <v>0</v>
      </c>
      <c r="S122" s="35">
        <f t="shared" si="121"/>
        <v>0</v>
      </c>
      <c r="T122" s="45">
        <v>0</v>
      </c>
      <c r="U122" s="45">
        <f t="shared" si="59"/>
        <v>0</v>
      </c>
      <c r="V122" s="45">
        <v>0</v>
      </c>
      <c r="W122" s="45">
        <f t="shared" si="89"/>
        <v>0</v>
      </c>
      <c r="X122" s="45">
        <v>0</v>
      </c>
      <c r="Y122" s="45">
        <f t="shared" si="100"/>
        <v>0</v>
      </c>
      <c r="Z122" s="45">
        <v>0</v>
      </c>
      <c r="AA122" s="47"/>
      <c r="AB122" s="30"/>
      <c r="AD122" s="31">
        <f t="shared" si="61"/>
        <v>0</v>
      </c>
    </row>
    <row r="123" spans="1:30" ht="30.75" customHeight="1" x14ac:dyDescent="0.3">
      <c r="A123" s="84"/>
      <c r="B123" s="78" t="s">
        <v>508</v>
      </c>
      <c r="C123" s="62" t="s">
        <v>170</v>
      </c>
      <c r="D123" s="56"/>
      <c r="E123" s="56" t="s">
        <v>507</v>
      </c>
      <c r="F123" s="208" t="s">
        <v>639</v>
      </c>
      <c r="G123" s="223">
        <v>1</v>
      </c>
      <c r="H123" s="45"/>
      <c r="I123" s="46"/>
      <c r="J123" s="45"/>
      <c r="K123" s="35"/>
      <c r="L123" s="37"/>
      <c r="M123" s="35"/>
      <c r="N123" s="35"/>
      <c r="O123" s="35">
        <v>0</v>
      </c>
      <c r="P123" s="35"/>
      <c r="Q123" s="35">
        <f t="shared" si="121"/>
        <v>12</v>
      </c>
      <c r="R123" s="35">
        <v>12</v>
      </c>
      <c r="S123" s="35">
        <f t="shared" si="121"/>
        <v>11</v>
      </c>
      <c r="T123" s="45">
        <v>23</v>
      </c>
      <c r="U123" s="45">
        <f t="shared" si="59"/>
        <v>9</v>
      </c>
      <c r="V123" s="45">
        <v>32</v>
      </c>
      <c r="W123" s="45">
        <f t="shared" si="89"/>
        <v>11</v>
      </c>
      <c r="X123" s="45">
        <v>43</v>
      </c>
      <c r="Y123" s="45">
        <f t="shared" si="100"/>
        <v>11</v>
      </c>
      <c r="Z123" s="45">
        <v>54</v>
      </c>
      <c r="AA123" s="47"/>
      <c r="AB123" s="30"/>
      <c r="AD123" s="31">
        <f t="shared" si="61"/>
        <v>0</v>
      </c>
    </row>
    <row r="124" spans="1:30" ht="30.75" customHeight="1" x14ac:dyDescent="0.3">
      <c r="A124" s="84"/>
      <c r="B124" s="78" t="s">
        <v>191</v>
      </c>
      <c r="C124" s="62" t="s">
        <v>98</v>
      </c>
      <c r="D124" s="56"/>
      <c r="E124" s="56" t="s">
        <v>510</v>
      </c>
      <c r="F124" s="208" t="s">
        <v>640</v>
      </c>
      <c r="G124" s="223">
        <v>1</v>
      </c>
      <c r="H124" s="45">
        <v>390852</v>
      </c>
      <c r="I124" s="46">
        <f t="shared" si="98"/>
        <v>0</v>
      </c>
      <c r="J124" s="45">
        <v>390852</v>
      </c>
      <c r="K124" s="35">
        <f t="shared" si="94"/>
        <v>0</v>
      </c>
      <c r="L124" s="37">
        <v>390852</v>
      </c>
      <c r="M124" s="35">
        <f t="shared" si="83"/>
        <v>0</v>
      </c>
      <c r="N124" s="35">
        <v>390852</v>
      </c>
      <c r="O124" s="35">
        <f t="shared" ref="O124:S124" si="122">P124-N124</f>
        <v>0</v>
      </c>
      <c r="P124" s="35">
        <v>390852</v>
      </c>
      <c r="Q124" s="35">
        <f t="shared" si="122"/>
        <v>4</v>
      </c>
      <c r="R124" s="45">
        <v>390856</v>
      </c>
      <c r="S124" s="35">
        <f t="shared" si="122"/>
        <v>13356</v>
      </c>
      <c r="T124" s="45">
        <v>404212</v>
      </c>
      <c r="U124" s="45">
        <f>V124-T124</f>
        <v>11036</v>
      </c>
      <c r="V124" s="45">
        <v>415248</v>
      </c>
      <c r="W124" s="45">
        <f>X124-V124</f>
        <v>17197</v>
      </c>
      <c r="X124" s="45">
        <v>432445</v>
      </c>
      <c r="Y124" s="45">
        <f>Z124-X124</f>
        <v>8168</v>
      </c>
      <c r="Z124" s="45">
        <v>440613</v>
      </c>
      <c r="AA124" s="47"/>
      <c r="AB124" s="30"/>
      <c r="AD124" s="31">
        <f t="shared" si="61"/>
        <v>-0.52503343606442976</v>
      </c>
    </row>
    <row r="125" spans="1:30" ht="30.75" customHeight="1" x14ac:dyDescent="0.3">
      <c r="A125" s="84">
        <v>65</v>
      </c>
      <c r="B125" s="80" t="s">
        <v>185</v>
      </c>
      <c r="C125" s="43" t="s">
        <v>186</v>
      </c>
      <c r="D125" s="56"/>
      <c r="E125" s="56" t="s">
        <v>401</v>
      </c>
      <c r="F125" s="212" t="s">
        <v>641</v>
      </c>
      <c r="G125" s="226">
        <v>1</v>
      </c>
      <c r="H125" s="45"/>
      <c r="I125" s="46"/>
      <c r="J125" s="45"/>
      <c r="K125" s="35"/>
      <c r="L125" s="37"/>
      <c r="M125" s="35"/>
      <c r="N125" s="35"/>
      <c r="O125" s="35"/>
      <c r="P125" s="35"/>
      <c r="Q125" s="35"/>
      <c r="R125" s="45"/>
      <c r="S125" s="35">
        <f t="shared" ref="S125" si="123">T125-R125</f>
        <v>111</v>
      </c>
      <c r="T125" s="35">
        <v>111</v>
      </c>
      <c r="U125" s="45">
        <f t="shared" si="59"/>
        <v>1957</v>
      </c>
      <c r="V125" s="35">
        <v>2068</v>
      </c>
      <c r="W125" s="45">
        <f t="shared" ref="W125:W126" si="124">X125-V125</f>
        <v>3369</v>
      </c>
      <c r="X125" s="35">
        <v>5437</v>
      </c>
      <c r="Y125" s="45">
        <f t="shared" ref="Y125:Y126" si="125">Z125-X125</f>
        <v>2325</v>
      </c>
      <c r="Z125" s="75">
        <v>7762</v>
      </c>
      <c r="AA125" s="47"/>
      <c r="AB125" s="30"/>
      <c r="AD125" s="31">
        <f t="shared" si="61"/>
        <v>-0.30988423864648262</v>
      </c>
    </row>
    <row r="126" spans="1:30" ht="30.75" customHeight="1" x14ac:dyDescent="0.3">
      <c r="A126" s="84">
        <v>66</v>
      </c>
      <c r="B126" s="80" t="s">
        <v>192</v>
      </c>
      <c r="C126" s="43"/>
      <c r="D126" s="56"/>
      <c r="E126" s="56" t="s">
        <v>510</v>
      </c>
      <c r="F126" s="212" t="s">
        <v>642</v>
      </c>
      <c r="G126" s="226">
        <v>1</v>
      </c>
      <c r="H126" s="45"/>
      <c r="I126" s="46"/>
      <c r="J126" s="45"/>
      <c r="K126" s="35"/>
      <c r="L126" s="37"/>
      <c r="M126" s="35"/>
      <c r="N126" s="35"/>
      <c r="O126" s="35"/>
      <c r="P126" s="35"/>
      <c r="Q126" s="35"/>
      <c r="R126" s="45"/>
      <c r="S126" s="35"/>
      <c r="T126" s="35">
        <v>696649</v>
      </c>
      <c r="U126" s="45">
        <f t="shared" si="59"/>
        <v>7576</v>
      </c>
      <c r="V126" s="35">
        <v>704225</v>
      </c>
      <c r="W126" s="45">
        <f t="shared" si="124"/>
        <v>21900</v>
      </c>
      <c r="X126" s="35">
        <v>726125</v>
      </c>
      <c r="Y126" s="45">
        <f t="shared" si="125"/>
        <v>7586</v>
      </c>
      <c r="Z126" s="75">
        <v>733711</v>
      </c>
      <c r="AA126" s="47"/>
      <c r="AB126" s="30"/>
      <c r="AD126" s="31">
        <f t="shared" si="61"/>
        <v>-0.65360730593607308</v>
      </c>
    </row>
    <row r="127" spans="1:30" ht="30.75" customHeight="1" x14ac:dyDescent="0.3">
      <c r="A127" s="80"/>
      <c r="B127" s="44" t="s">
        <v>99</v>
      </c>
      <c r="C127" s="43" t="s">
        <v>261</v>
      </c>
      <c r="D127" s="84">
        <v>40</v>
      </c>
      <c r="E127" s="56" t="s">
        <v>510</v>
      </c>
      <c r="F127" s="207" t="s">
        <v>643</v>
      </c>
      <c r="G127" s="226">
        <v>40</v>
      </c>
      <c r="H127" s="45">
        <v>1455</v>
      </c>
      <c r="I127" s="46">
        <f>J127-H127+K127</f>
        <v>4201</v>
      </c>
      <c r="J127" s="45">
        <v>2942</v>
      </c>
      <c r="K127" s="35">
        <f>L127-J127+M127</f>
        <v>2714</v>
      </c>
      <c r="L127" s="37">
        <v>4414</v>
      </c>
      <c r="M127" s="35">
        <f>N127-L127</f>
        <v>1242</v>
      </c>
      <c r="N127" s="35">
        <v>5656</v>
      </c>
      <c r="O127" s="35">
        <f>P127-N127</f>
        <v>-5656</v>
      </c>
      <c r="P127" s="35"/>
      <c r="Q127" s="45"/>
      <c r="R127" s="45">
        <v>8033</v>
      </c>
      <c r="S127" s="45">
        <f>(T127-R127)*40</f>
        <v>54880</v>
      </c>
      <c r="T127" s="45">
        <v>9405</v>
      </c>
      <c r="U127" s="45">
        <f>(V127-T127)*40</f>
        <v>59360</v>
      </c>
      <c r="V127" s="45">
        <v>10889</v>
      </c>
      <c r="W127" s="45">
        <f>(X127-V127)*40</f>
        <v>72440</v>
      </c>
      <c r="X127" s="45">
        <v>12700</v>
      </c>
      <c r="Y127" s="45">
        <f>(Z127-X127)*40</f>
        <v>65120</v>
      </c>
      <c r="Z127" s="45">
        <v>14328</v>
      </c>
      <c r="AA127" s="63" t="s">
        <v>184</v>
      </c>
      <c r="AB127" s="30"/>
      <c r="AD127" s="31">
        <f t="shared" ref="AD127:AD128" si="126">IF(W127=0,0,(Y127/W127-1))</f>
        <v>-0.10104914411927113</v>
      </c>
    </row>
    <row r="128" spans="1:30" ht="30.75" customHeight="1" x14ac:dyDescent="0.3">
      <c r="A128" s="80"/>
      <c r="B128" s="44" t="s">
        <v>99</v>
      </c>
      <c r="C128" s="64" t="s">
        <v>100</v>
      </c>
      <c r="D128" s="84">
        <v>40</v>
      </c>
      <c r="E128" s="56" t="s">
        <v>510</v>
      </c>
      <c r="F128" s="208" t="s">
        <v>644</v>
      </c>
      <c r="G128" s="226">
        <v>40</v>
      </c>
      <c r="H128" s="45">
        <v>1747</v>
      </c>
      <c r="I128" s="46">
        <f t="shared" si="98"/>
        <v>3956</v>
      </c>
      <c r="J128" s="45">
        <v>3333</v>
      </c>
      <c r="K128" s="35">
        <f t="shared" ref="K128" si="127">L128-J128+M128</f>
        <v>2370</v>
      </c>
      <c r="L128" s="37">
        <v>4703</v>
      </c>
      <c r="M128" s="35">
        <f>N128-L128</f>
        <v>1000</v>
      </c>
      <c r="N128" s="35">
        <v>5703</v>
      </c>
      <c r="O128" s="35">
        <f>P128-N128</f>
        <v>-5703</v>
      </c>
      <c r="P128" s="35"/>
      <c r="Q128" s="45"/>
      <c r="R128" s="45">
        <v>8016</v>
      </c>
      <c r="S128" s="45">
        <f>(T128-R128)*40</f>
        <v>70400</v>
      </c>
      <c r="T128" s="45">
        <v>9776</v>
      </c>
      <c r="U128" s="45">
        <f>(V128-T128)*40</f>
        <v>75120</v>
      </c>
      <c r="V128" s="45">
        <v>11654</v>
      </c>
      <c r="W128" s="45">
        <f>(X128-V128)*40</f>
        <v>106800</v>
      </c>
      <c r="X128" s="45">
        <v>14324</v>
      </c>
      <c r="Y128" s="45">
        <f>(Z128-X128)*40</f>
        <v>76000</v>
      </c>
      <c r="Z128" s="45">
        <v>16224</v>
      </c>
      <c r="AA128" s="63" t="s">
        <v>183</v>
      </c>
      <c r="AB128" s="30"/>
      <c r="AD128" s="31">
        <f t="shared" si="126"/>
        <v>-0.28838951310861427</v>
      </c>
    </row>
    <row r="129" spans="13:13" x14ac:dyDescent="0.3">
      <c r="M129" s="67">
        <f>SUM(M3:M126)</f>
        <v>92150</v>
      </c>
    </row>
  </sheetData>
  <autoFilter ref="Z1:Z129"/>
  <conditionalFormatting sqref="AD3:AD128">
    <cfRule type="expression" dxfId="1" priority="2" stopIfTrue="1">
      <formula>ABS(AD3)&gt;0.15</formula>
    </cfRule>
  </conditionalFormatting>
  <pageMargins left="0.25" right="0.25" top="0.75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Лист1!$C$2:$C$80</xm:f>
          </x14:formula1>
          <xm:sqref>E3:E128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28"/>
  <sheetViews>
    <sheetView workbookViewId="0">
      <pane xSplit="5" ySplit="2" topLeftCell="U27" activePane="bottomRight" state="frozen"/>
      <selection pane="topRight" activeCell="E1" sqref="E1"/>
      <selection pane="bottomLeft" activeCell="A4" sqref="A4"/>
      <selection pane="bottomRight" activeCell="E38" sqref="E38"/>
    </sheetView>
  </sheetViews>
  <sheetFormatPr defaultColWidth="9.140625" defaultRowHeight="18.75" x14ac:dyDescent="0.3"/>
  <cols>
    <col min="1" max="1" width="11.28515625" customWidth="1"/>
    <col min="2" max="2" width="33" style="74" customWidth="1"/>
    <col min="3" max="3" width="11.85546875" style="1" customWidth="1"/>
    <col min="4" max="4" width="17.5703125" style="202" customWidth="1"/>
    <col min="5" max="5" width="19.7109375" style="1" customWidth="1"/>
    <col min="6" max="6" width="9.28515625" style="221" customWidth="1"/>
    <col min="7" max="8" width="13.42578125" style="9" customWidth="1"/>
    <col min="9" max="9" width="11" style="1" customWidth="1"/>
    <col min="10" max="10" width="12.28515625" style="1" customWidth="1"/>
    <col min="11" max="11" width="15.42578125" style="9" customWidth="1"/>
    <col min="12" max="12" width="15.5703125" style="10" customWidth="1"/>
    <col min="13" max="13" width="15.140625" style="10" customWidth="1"/>
    <col min="14" max="14" width="10.28515625" style="11" customWidth="1"/>
    <col min="15" max="15" width="15.42578125" style="11" customWidth="1"/>
    <col min="16" max="16" width="13.85546875" style="11" customWidth="1"/>
    <col min="17" max="17" width="14.140625" style="11" customWidth="1"/>
    <col min="18" max="18" width="13.85546875" style="11" customWidth="1"/>
    <col min="19" max="19" width="14.140625" style="11" customWidth="1"/>
    <col min="20" max="20" width="17.140625" style="11" customWidth="1"/>
    <col min="21" max="29" width="17" style="11" customWidth="1"/>
  </cols>
  <sheetData>
    <row r="1" spans="1:31" x14ac:dyDescent="0.3">
      <c r="A1" s="3"/>
      <c r="B1" s="71"/>
      <c r="C1" s="232">
        <v>2024</v>
      </c>
      <c r="D1" s="195" t="s">
        <v>262</v>
      </c>
      <c r="E1" s="2" t="s">
        <v>102</v>
      </c>
      <c r="F1" s="214"/>
      <c r="G1" s="6"/>
      <c r="H1" s="6"/>
      <c r="I1" s="2"/>
      <c r="J1" s="2"/>
      <c r="K1" s="6"/>
      <c r="L1" s="13"/>
      <c r="M1" s="1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31" x14ac:dyDescent="0.3">
      <c r="A2" s="14" t="s">
        <v>103</v>
      </c>
      <c r="B2" s="72" t="s">
        <v>104</v>
      </c>
      <c r="C2" s="233"/>
      <c r="D2" s="196"/>
      <c r="E2" s="8" t="s">
        <v>105</v>
      </c>
      <c r="F2" s="215" t="s">
        <v>645</v>
      </c>
      <c r="G2" s="6" t="s">
        <v>106</v>
      </c>
      <c r="H2" s="6" t="s">
        <v>107</v>
      </c>
      <c r="I2" s="15">
        <v>45437</v>
      </c>
      <c r="J2" s="6" t="s">
        <v>2</v>
      </c>
      <c r="K2" s="16">
        <v>45469</v>
      </c>
      <c r="L2" s="13" t="s">
        <v>3</v>
      </c>
      <c r="M2" s="17">
        <v>45502</v>
      </c>
      <c r="N2" s="5" t="s">
        <v>108</v>
      </c>
      <c r="O2" s="4">
        <v>45532</v>
      </c>
      <c r="P2" s="5" t="s">
        <v>164</v>
      </c>
      <c r="Q2" s="4">
        <v>45563</v>
      </c>
      <c r="R2" s="5" t="s">
        <v>175</v>
      </c>
      <c r="S2" s="4">
        <v>45594</v>
      </c>
      <c r="T2" s="5" t="s">
        <v>176</v>
      </c>
      <c r="U2" s="4">
        <v>45625</v>
      </c>
      <c r="V2" s="4" t="s">
        <v>190</v>
      </c>
      <c r="W2" s="4">
        <v>45649</v>
      </c>
      <c r="X2" s="4" t="s">
        <v>236</v>
      </c>
      <c r="Y2" s="4">
        <v>45684</v>
      </c>
      <c r="Z2" s="4" t="s">
        <v>107</v>
      </c>
      <c r="AA2" s="231" t="s">
        <v>646</v>
      </c>
      <c r="AB2" s="4" t="s">
        <v>260</v>
      </c>
      <c r="AC2" s="4"/>
      <c r="AE2" t="s">
        <v>173</v>
      </c>
    </row>
    <row r="3" spans="1:31" ht="31.5" x14ac:dyDescent="0.3">
      <c r="A3" s="14">
        <v>1</v>
      </c>
      <c r="B3" s="73" t="s">
        <v>109</v>
      </c>
      <c r="C3" s="234"/>
      <c r="D3" s="196" t="s">
        <v>510</v>
      </c>
      <c r="E3" s="8">
        <v>12519812</v>
      </c>
      <c r="F3" s="215">
        <v>1</v>
      </c>
      <c r="G3" s="6">
        <v>130430</v>
      </c>
      <c r="H3" s="6" t="e">
        <f>#REF!-G3</f>
        <v>#REF!</v>
      </c>
      <c r="I3" s="2">
        <v>137422</v>
      </c>
      <c r="J3" s="6">
        <f t="shared" ref="J3:J35" si="0">K3-I3</f>
        <v>1818</v>
      </c>
      <c r="K3" s="6">
        <v>139240</v>
      </c>
      <c r="L3" s="13">
        <f t="shared" ref="L3:L21" si="1">M3-K3+N3</f>
        <v>3075</v>
      </c>
      <c r="M3" s="13">
        <v>140089</v>
      </c>
      <c r="N3" s="13">
        <f>O3-M3</f>
        <v>2226</v>
      </c>
      <c r="O3" s="5">
        <v>142315</v>
      </c>
      <c r="P3" s="13">
        <f>Q3-O3</f>
        <v>1154</v>
      </c>
      <c r="Q3" s="5">
        <v>143469</v>
      </c>
      <c r="R3" s="13">
        <f>S3-Q3</f>
        <v>-17728</v>
      </c>
      <c r="S3" s="5">
        <v>125741</v>
      </c>
      <c r="T3" s="13">
        <f>U3-S3</f>
        <v>1269</v>
      </c>
      <c r="U3" s="5">
        <v>127010</v>
      </c>
      <c r="V3" s="5">
        <f>W3-U3</f>
        <v>-861</v>
      </c>
      <c r="W3" s="5">
        <v>126149</v>
      </c>
      <c r="X3" s="5"/>
      <c r="Y3" s="5">
        <v>468</v>
      </c>
      <c r="Z3" s="5">
        <f t="shared" ref="Z3:Z6" si="2">AA3-Y3</f>
        <v>1627</v>
      </c>
      <c r="AA3" s="5">
        <v>2095</v>
      </c>
      <c r="AB3" s="5">
        <f t="shared" ref="AB3:AB6" si="3">AC3-AA3</f>
        <v>-2095</v>
      </c>
      <c r="AC3" s="5"/>
      <c r="AE3" s="23">
        <f t="shared" ref="AE3:AE5" si="4">IF(X3=0,0,(Z3/X3-1))</f>
        <v>0</v>
      </c>
    </row>
    <row r="4" spans="1:31" ht="31.5" x14ac:dyDescent="0.3">
      <c r="A4" s="14">
        <v>2</v>
      </c>
      <c r="B4" s="73" t="s">
        <v>110</v>
      </c>
      <c r="C4" s="234"/>
      <c r="D4" s="196" t="s">
        <v>510</v>
      </c>
      <c r="E4" s="8">
        <v>11550601</v>
      </c>
      <c r="F4" s="215">
        <v>1</v>
      </c>
      <c r="G4" s="6">
        <v>13</v>
      </c>
      <c r="H4" s="6" t="e">
        <f>#REF!-G4</f>
        <v>#REF!</v>
      </c>
      <c r="I4" s="6">
        <v>13</v>
      </c>
      <c r="J4" s="6">
        <f t="shared" si="0"/>
        <v>0</v>
      </c>
      <c r="K4" s="6">
        <v>13</v>
      </c>
      <c r="L4" s="13">
        <f t="shared" si="1"/>
        <v>0</v>
      </c>
      <c r="M4" s="13">
        <v>13</v>
      </c>
      <c r="N4" s="13">
        <f t="shared" ref="N4:N52" si="5">O4-M4</f>
        <v>0</v>
      </c>
      <c r="O4" s="5">
        <v>13</v>
      </c>
      <c r="P4" s="13">
        <f t="shared" ref="P4" si="6">Q4-O4</f>
        <v>0</v>
      </c>
      <c r="Q4" s="5">
        <v>13</v>
      </c>
      <c r="R4" s="13">
        <f t="shared" ref="R4:T51" si="7">S4-Q4</f>
        <v>0</v>
      </c>
      <c r="S4" s="5">
        <v>13</v>
      </c>
      <c r="T4" s="13">
        <f t="shared" si="7"/>
        <v>0</v>
      </c>
      <c r="U4" s="5">
        <v>13</v>
      </c>
      <c r="V4" s="5">
        <f t="shared" ref="V4:V54" si="8">W4-U4</f>
        <v>-8</v>
      </c>
      <c r="W4" s="5">
        <v>5</v>
      </c>
      <c r="X4" s="5"/>
      <c r="Y4" s="5">
        <v>33</v>
      </c>
      <c r="Z4" s="5">
        <f t="shared" si="2"/>
        <v>0</v>
      </c>
      <c r="AA4" s="5">
        <v>33</v>
      </c>
      <c r="AB4" s="5">
        <f t="shared" si="3"/>
        <v>-33</v>
      </c>
      <c r="AC4" s="5"/>
      <c r="AE4" s="23">
        <f t="shared" si="4"/>
        <v>0</v>
      </c>
    </row>
    <row r="5" spans="1:31" ht="31.5" x14ac:dyDescent="0.3">
      <c r="A5" s="14">
        <v>3</v>
      </c>
      <c r="B5" s="73" t="s">
        <v>111</v>
      </c>
      <c r="C5" s="234"/>
      <c r="D5" s="196" t="s">
        <v>510</v>
      </c>
      <c r="E5" s="8" t="s">
        <v>237</v>
      </c>
      <c r="F5" s="215">
        <v>1</v>
      </c>
      <c r="G5" s="6">
        <v>78</v>
      </c>
      <c r="H5" s="6" t="e">
        <f>#REF!-G5</f>
        <v>#REF!</v>
      </c>
      <c r="I5" s="2">
        <v>78</v>
      </c>
      <c r="J5" s="6">
        <f t="shared" si="0"/>
        <v>0</v>
      </c>
      <c r="K5" s="6">
        <v>78</v>
      </c>
      <c r="L5" s="13">
        <f t="shared" si="1"/>
        <v>0</v>
      </c>
      <c r="M5" s="13">
        <v>78</v>
      </c>
      <c r="N5" s="13">
        <f t="shared" si="5"/>
        <v>0</v>
      </c>
      <c r="O5" s="5">
        <v>78</v>
      </c>
      <c r="P5" s="13">
        <f t="shared" ref="P5" si="9">Q5-O5</f>
        <v>0</v>
      </c>
      <c r="Q5" s="5">
        <v>78</v>
      </c>
      <c r="R5" s="13">
        <f t="shared" si="7"/>
        <v>0</v>
      </c>
      <c r="S5" s="5">
        <v>78</v>
      </c>
      <c r="T5" s="13">
        <f t="shared" si="7"/>
        <v>0</v>
      </c>
      <c r="U5" s="5">
        <v>78</v>
      </c>
      <c r="V5" s="5">
        <f t="shared" si="8"/>
        <v>-10</v>
      </c>
      <c r="W5" s="5">
        <v>68</v>
      </c>
      <c r="X5" s="5"/>
      <c r="Y5" s="5">
        <v>494</v>
      </c>
      <c r="Z5" s="5">
        <f t="shared" si="2"/>
        <v>0</v>
      </c>
      <c r="AA5" s="5">
        <v>494</v>
      </c>
      <c r="AB5" s="5">
        <f t="shared" si="3"/>
        <v>-494</v>
      </c>
      <c r="AC5" s="5"/>
      <c r="AE5" s="23">
        <f t="shared" si="4"/>
        <v>0</v>
      </c>
    </row>
    <row r="6" spans="1:31" ht="31.5" x14ac:dyDescent="0.3">
      <c r="A6" s="14">
        <v>4</v>
      </c>
      <c r="B6" s="73" t="s">
        <v>112</v>
      </c>
      <c r="C6" s="234"/>
      <c r="D6" s="196" t="s">
        <v>510</v>
      </c>
      <c r="E6" s="8">
        <v>11550622</v>
      </c>
      <c r="F6" s="215">
        <v>1</v>
      </c>
      <c r="G6" s="6">
        <v>3</v>
      </c>
      <c r="H6" s="6" t="e">
        <f>#REF!-G6</f>
        <v>#REF!</v>
      </c>
      <c r="I6" s="2">
        <v>3</v>
      </c>
      <c r="J6" s="6">
        <f t="shared" si="0"/>
        <v>0</v>
      </c>
      <c r="K6" s="6">
        <v>3</v>
      </c>
      <c r="L6" s="13">
        <f t="shared" si="1"/>
        <v>0</v>
      </c>
      <c r="M6" s="13">
        <v>3</v>
      </c>
      <c r="N6" s="13">
        <f t="shared" si="5"/>
        <v>0</v>
      </c>
      <c r="O6" s="5">
        <v>3</v>
      </c>
      <c r="P6" s="13">
        <f t="shared" ref="P6" si="10">Q6-O6</f>
        <v>0</v>
      </c>
      <c r="Q6" s="5">
        <v>3</v>
      </c>
      <c r="R6" s="13">
        <f t="shared" si="7"/>
        <v>0</v>
      </c>
      <c r="S6" s="5">
        <v>3</v>
      </c>
      <c r="T6" s="13">
        <f t="shared" si="7"/>
        <v>0</v>
      </c>
      <c r="U6" s="5">
        <v>3</v>
      </c>
      <c r="V6" s="5">
        <f t="shared" si="8"/>
        <v>-3</v>
      </c>
      <c r="W6" s="5">
        <v>0</v>
      </c>
      <c r="X6" s="5">
        <f t="shared" ref="X6" si="11">Y6-W6</f>
        <v>2</v>
      </c>
      <c r="Y6" s="5">
        <v>2</v>
      </c>
      <c r="Z6" s="5">
        <f t="shared" si="2"/>
        <v>0</v>
      </c>
      <c r="AA6" s="5">
        <v>2</v>
      </c>
      <c r="AB6" s="5">
        <f t="shared" si="3"/>
        <v>-2</v>
      </c>
      <c r="AC6" s="5"/>
      <c r="AE6" s="23">
        <f>IF(X6=0,0,(Z6/X6-1))</f>
        <v>-1</v>
      </c>
    </row>
    <row r="7" spans="1:31" ht="31.5" x14ac:dyDescent="0.3">
      <c r="A7" s="14">
        <v>5</v>
      </c>
      <c r="B7" s="73" t="s">
        <v>197</v>
      </c>
      <c r="C7" s="234"/>
      <c r="D7" s="196" t="s">
        <v>510</v>
      </c>
      <c r="E7" s="8" t="s">
        <v>188</v>
      </c>
      <c r="F7" s="215">
        <v>1</v>
      </c>
      <c r="G7" s="6"/>
      <c r="H7" s="6"/>
      <c r="I7" s="2"/>
      <c r="J7" s="6"/>
      <c r="K7" s="6"/>
      <c r="L7" s="13"/>
      <c r="M7" s="13"/>
      <c r="N7" s="13"/>
      <c r="O7" s="5"/>
      <c r="P7" s="13"/>
      <c r="Q7" s="5"/>
      <c r="R7" s="13"/>
      <c r="S7" s="5"/>
      <c r="T7" s="13"/>
      <c r="U7" s="5"/>
      <c r="V7" s="5"/>
      <c r="W7" s="5">
        <v>85644</v>
      </c>
      <c r="X7" s="5">
        <f>Y7-W7</f>
        <v>1892</v>
      </c>
      <c r="Y7" s="5">
        <v>87536</v>
      </c>
      <c r="Z7" s="5">
        <f>AA7-Y7</f>
        <v>1772</v>
      </c>
      <c r="AA7" s="5">
        <v>89308</v>
      </c>
      <c r="AB7" s="5">
        <f>AC7-AA7</f>
        <v>-89308</v>
      </c>
      <c r="AC7" s="5"/>
      <c r="AE7" s="23">
        <f t="shared" ref="AE7:AE8" si="12">IF(X7=0,0,(Z7/X7-1))</f>
        <v>-6.3424947145877431E-2</v>
      </c>
    </row>
    <row r="8" spans="1:31" ht="31.5" x14ac:dyDescent="0.3">
      <c r="A8" s="14">
        <v>6</v>
      </c>
      <c r="B8" s="73" t="s">
        <v>113</v>
      </c>
      <c r="C8" s="234"/>
      <c r="D8" s="196" t="s">
        <v>510</v>
      </c>
      <c r="E8" s="8">
        <v>354139204</v>
      </c>
      <c r="F8" s="215">
        <v>1</v>
      </c>
      <c r="G8" s="6">
        <v>9053</v>
      </c>
      <c r="H8" s="6" t="e">
        <f>#REF!-G8</f>
        <v>#REF!</v>
      </c>
      <c r="I8" s="2">
        <v>9334</v>
      </c>
      <c r="J8" s="6">
        <f t="shared" si="0"/>
        <v>96</v>
      </c>
      <c r="K8" s="6">
        <v>9430</v>
      </c>
      <c r="L8" s="13">
        <f t="shared" si="1"/>
        <v>127</v>
      </c>
      <c r="M8" s="13">
        <v>9519</v>
      </c>
      <c r="N8" s="13">
        <f t="shared" si="5"/>
        <v>38</v>
      </c>
      <c r="O8" s="5">
        <v>9557</v>
      </c>
      <c r="P8" s="13">
        <f t="shared" ref="P8" si="13">Q8-O8</f>
        <v>74</v>
      </c>
      <c r="Q8" s="5">
        <v>9631</v>
      </c>
      <c r="R8" s="13">
        <f t="shared" si="7"/>
        <v>46</v>
      </c>
      <c r="S8" s="5">
        <v>9677</v>
      </c>
      <c r="T8" s="13">
        <f t="shared" si="7"/>
        <v>34</v>
      </c>
      <c r="U8" s="5">
        <v>9711</v>
      </c>
      <c r="V8" s="5">
        <f t="shared" si="8"/>
        <v>31</v>
      </c>
      <c r="W8" s="5">
        <v>9742</v>
      </c>
      <c r="X8" s="5">
        <f t="shared" ref="X8:X54" si="14">Y8-W8</f>
        <v>40</v>
      </c>
      <c r="Y8" s="5">
        <v>9782</v>
      </c>
      <c r="Z8" s="5">
        <f t="shared" ref="Z8:Z54" si="15">AA8-Y8</f>
        <v>42</v>
      </c>
      <c r="AA8" s="5">
        <v>9824</v>
      </c>
      <c r="AB8" s="5">
        <f t="shared" ref="AB8:AB54" si="16">AC8-AA8</f>
        <v>-9824</v>
      </c>
      <c r="AC8" s="5"/>
      <c r="AE8" s="23">
        <f t="shared" si="12"/>
        <v>5.0000000000000044E-2</v>
      </c>
    </row>
    <row r="9" spans="1:31" x14ac:dyDescent="0.3">
      <c r="A9" s="14">
        <v>7</v>
      </c>
      <c r="B9" s="73" t="s">
        <v>114</v>
      </c>
      <c r="C9" s="235">
        <v>80094615</v>
      </c>
      <c r="D9" s="196" t="s">
        <v>511</v>
      </c>
      <c r="E9" s="8" t="s">
        <v>115</v>
      </c>
      <c r="F9" s="215">
        <v>1</v>
      </c>
      <c r="G9" s="6">
        <v>61123</v>
      </c>
      <c r="H9" s="6" t="e">
        <f>#REF!-G9</f>
        <v>#REF!</v>
      </c>
      <c r="I9" s="2">
        <v>62384</v>
      </c>
      <c r="J9" s="6">
        <f t="shared" si="0"/>
        <v>427</v>
      </c>
      <c r="K9" s="6">
        <v>62811</v>
      </c>
      <c r="L9" s="13">
        <f t="shared" si="1"/>
        <v>757</v>
      </c>
      <c r="M9" s="13">
        <v>63224</v>
      </c>
      <c r="N9" s="13">
        <f t="shared" si="5"/>
        <v>344</v>
      </c>
      <c r="O9" s="5">
        <v>63568</v>
      </c>
      <c r="P9" s="13">
        <f t="shared" ref="P9" si="17">Q9-O9</f>
        <v>322</v>
      </c>
      <c r="Q9" s="5">
        <v>63890</v>
      </c>
      <c r="R9" s="13">
        <f t="shared" si="7"/>
        <v>342</v>
      </c>
      <c r="S9" s="5">
        <v>64232</v>
      </c>
      <c r="T9" s="13">
        <f t="shared" si="7"/>
        <v>229</v>
      </c>
      <c r="U9" s="5">
        <v>64461</v>
      </c>
      <c r="V9" s="5">
        <f t="shared" si="8"/>
        <v>329</v>
      </c>
      <c r="W9" s="5">
        <v>64790</v>
      </c>
      <c r="X9" s="5">
        <f t="shared" si="14"/>
        <v>453</v>
      </c>
      <c r="Y9" s="5">
        <v>65243</v>
      </c>
      <c r="Z9" s="5">
        <f t="shared" si="15"/>
        <v>372</v>
      </c>
      <c r="AA9" s="5">
        <v>65615</v>
      </c>
      <c r="AB9" s="5">
        <f t="shared" si="16"/>
        <v>-65615</v>
      </c>
      <c r="AC9" s="5"/>
      <c r="AE9" s="23">
        <f>IF(X9=0,0,(Z9/X9-1))</f>
        <v>-0.17880794701986757</v>
      </c>
    </row>
    <row r="10" spans="1:31" ht="31.5" x14ac:dyDescent="0.3">
      <c r="A10" s="14">
        <v>8</v>
      </c>
      <c r="B10" s="73" t="s">
        <v>116</v>
      </c>
      <c r="C10" s="234" t="s">
        <v>117</v>
      </c>
      <c r="D10" s="196" t="s">
        <v>277</v>
      </c>
      <c r="E10" s="8">
        <v>732305</v>
      </c>
      <c r="F10" s="215">
        <v>1</v>
      </c>
      <c r="G10" s="6">
        <v>398</v>
      </c>
      <c r="H10" s="6" t="e">
        <f>#REF!-G10</f>
        <v>#REF!</v>
      </c>
      <c r="I10" s="2">
        <v>411</v>
      </c>
      <c r="J10" s="6">
        <f t="shared" si="0"/>
        <v>5</v>
      </c>
      <c r="K10" s="6">
        <v>416</v>
      </c>
      <c r="L10" s="13">
        <f t="shared" si="1"/>
        <v>10</v>
      </c>
      <c r="M10" s="13">
        <v>421</v>
      </c>
      <c r="N10" s="13">
        <f t="shared" si="5"/>
        <v>5</v>
      </c>
      <c r="O10" s="5">
        <v>426</v>
      </c>
      <c r="P10" s="13">
        <f t="shared" ref="P10" si="18">Q10-O10</f>
        <v>15</v>
      </c>
      <c r="Q10" s="5">
        <v>441</v>
      </c>
      <c r="R10" s="13">
        <f t="shared" si="7"/>
        <v>5</v>
      </c>
      <c r="S10" s="5">
        <v>446</v>
      </c>
      <c r="T10" s="13">
        <f t="shared" si="7"/>
        <v>4</v>
      </c>
      <c r="U10" s="5">
        <v>450</v>
      </c>
      <c r="V10" s="5">
        <f t="shared" si="8"/>
        <v>8</v>
      </c>
      <c r="W10" s="5">
        <v>458</v>
      </c>
      <c r="X10" s="5">
        <f t="shared" si="14"/>
        <v>0</v>
      </c>
      <c r="Y10" s="5">
        <v>458</v>
      </c>
      <c r="Z10" s="5">
        <f t="shared" si="15"/>
        <v>2</v>
      </c>
      <c r="AA10" s="5">
        <v>460</v>
      </c>
      <c r="AB10" s="5">
        <f t="shared" si="16"/>
        <v>-460</v>
      </c>
      <c r="AC10" s="5"/>
      <c r="AE10" s="23">
        <f t="shared" ref="AE10:AE56" si="19">IF(X10=0,0,(Z10/X10-1))</f>
        <v>0</v>
      </c>
    </row>
    <row r="11" spans="1:31" ht="31.5" x14ac:dyDescent="0.3">
      <c r="A11" s="14">
        <v>9</v>
      </c>
      <c r="B11" s="73" t="s">
        <v>165</v>
      </c>
      <c r="C11" s="234"/>
      <c r="D11" s="196" t="s">
        <v>443</v>
      </c>
      <c r="E11" s="24">
        <v>20131943184</v>
      </c>
      <c r="F11" s="216">
        <v>1</v>
      </c>
      <c r="G11" s="6">
        <v>641</v>
      </c>
      <c r="H11" s="6" t="e">
        <f>#REF!-G11</f>
        <v>#REF!</v>
      </c>
      <c r="I11" s="2">
        <v>655</v>
      </c>
      <c r="J11" s="6">
        <f t="shared" si="0"/>
        <v>0</v>
      </c>
      <c r="K11" s="6">
        <v>655</v>
      </c>
      <c r="L11" s="13">
        <f t="shared" si="1"/>
        <v>-19</v>
      </c>
      <c r="M11" s="18">
        <v>655</v>
      </c>
      <c r="N11" s="13">
        <f t="shared" si="5"/>
        <v>-19</v>
      </c>
      <c r="O11" s="5">
        <v>636</v>
      </c>
      <c r="P11" s="13">
        <f t="shared" ref="P11" si="20">Q11-O11</f>
        <v>1</v>
      </c>
      <c r="Q11" s="5">
        <v>637</v>
      </c>
      <c r="R11" s="13">
        <f t="shared" si="7"/>
        <v>1</v>
      </c>
      <c r="S11" s="5">
        <v>638</v>
      </c>
      <c r="T11" s="13">
        <f t="shared" si="7"/>
        <v>0</v>
      </c>
      <c r="U11" s="5">
        <v>638</v>
      </c>
      <c r="V11" s="5">
        <f t="shared" si="8"/>
        <v>1</v>
      </c>
      <c r="W11" s="5">
        <v>639</v>
      </c>
      <c r="X11" s="5">
        <f t="shared" si="14"/>
        <v>1</v>
      </c>
      <c r="Y11" s="5">
        <v>640</v>
      </c>
      <c r="Z11" s="5">
        <f t="shared" si="15"/>
        <v>0</v>
      </c>
      <c r="AA11" s="5">
        <v>640</v>
      </c>
      <c r="AB11" s="5">
        <f t="shared" si="16"/>
        <v>-640</v>
      </c>
      <c r="AC11" s="5"/>
      <c r="AE11" s="23">
        <f t="shared" si="19"/>
        <v>-1</v>
      </c>
    </row>
    <row r="12" spans="1:31" ht="31.5" x14ac:dyDescent="0.3">
      <c r="A12" s="240">
        <v>10</v>
      </c>
      <c r="B12" s="203" t="s">
        <v>256</v>
      </c>
      <c r="C12" s="236" t="s">
        <v>85</v>
      </c>
      <c r="D12" s="196" t="s">
        <v>512</v>
      </c>
      <c r="E12" s="8">
        <v>3646482</v>
      </c>
      <c r="F12" s="215">
        <v>1</v>
      </c>
      <c r="G12" s="6">
        <v>84</v>
      </c>
      <c r="H12" s="6" t="e">
        <f>#REF!-G12</f>
        <v>#REF!</v>
      </c>
      <c r="I12" s="2">
        <v>84</v>
      </c>
      <c r="J12" s="6">
        <f t="shared" si="0"/>
        <v>0</v>
      </c>
      <c r="K12" s="6">
        <v>84</v>
      </c>
      <c r="L12" s="13">
        <f t="shared" si="1"/>
        <v>0</v>
      </c>
      <c r="M12" s="13">
        <v>84</v>
      </c>
      <c r="N12" s="13">
        <f t="shared" si="5"/>
        <v>0</v>
      </c>
      <c r="O12" s="5">
        <v>84</v>
      </c>
      <c r="P12" s="13">
        <f t="shared" ref="P12" si="21">Q12-O12</f>
        <v>0</v>
      </c>
      <c r="Q12" s="5">
        <v>84</v>
      </c>
      <c r="R12" s="13">
        <f t="shared" si="7"/>
        <v>0</v>
      </c>
      <c r="S12" s="5">
        <v>84</v>
      </c>
      <c r="T12" s="13">
        <f t="shared" si="7"/>
        <v>0</v>
      </c>
      <c r="U12" s="5">
        <v>84</v>
      </c>
      <c r="V12" s="5">
        <f t="shared" si="8"/>
        <v>0</v>
      </c>
      <c r="W12" s="5">
        <v>84</v>
      </c>
      <c r="X12" s="5">
        <f t="shared" si="14"/>
        <v>0</v>
      </c>
      <c r="Y12" s="5">
        <v>84</v>
      </c>
      <c r="Z12" s="5">
        <f t="shared" si="15"/>
        <v>0</v>
      </c>
      <c r="AA12" s="5">
        <v>84</v>
      </c>
      <c r="AB12" s="5">
        <f t="shared" si="16"/>
        <v>-84</v>
      </c>
      <c r="AC12" s="5"/>
      <c r="AE12" s="23">
        <f t="shared" si="19"/>
        <v>0</v>
      </c>
    </row>
    <row r="13" spans="1:31" ht="31.5" x14ac:dyDescent="0.3">
      <c r="A13" s="241"/>
      <c r="B13" s="203" t="s">
        <v>256</v>
      </c>
      <c r="C13" s="236" t="s">
        <v>85</v>
      </c>
      <c r="D13" s="196" t="s">
        <v>512</v>
      </c>
      <c r="E13" s="8">
        <v>3527412</v>
      </c>
      <c r="F13" s="215">
        <v>1</v>
      </c>
      <c r="G13" s="6">
        <v>119</v>
      </c>
      <c r="H13" s="6" t="e">
        <f>#REF!-G13</f>
        <v>#REF!</v>
      </c>
      <c r="I13" s="2">
        <v>154</v>
      </c>
      <c r="J13" s="6">
        <f t="shared" si="0"/>
        <v>12</v>
      </c>
      <c r="K13" s="6">
        <v>166</v>
      </c>
      <c r="L13" s="13">
        <f t="shared" si="1"/>
        <v>24</v>
      </c>
      <c r="M13" s="13">
        <v>179</v>
      </c>
      <c r="N13" s="13">
        <f t="shared" si="5"/>
        <v>11</v>
      </c>
      <c r="O13" s="5">
        <v>190</v>
      </c>
      <c r="P13" s="13">
        <f t="shared" ref="P13" si="22">Q13-O13</f>
        <v>9</v>
      </c>
      <c r="Q13" s="5">
        <v>199</v>
      </c>
      <c r="R13" s="13">
        <f t="shared" si="7"/>
        <v>9</v>
      </c>
      <c r="S13" s="5">
        <v>208</v>
      </c>
      <c r="T13" s="13">
        <f t="shared" si="7"/>
        <v>6</v>
      </c>
      <c r="U13" s="5">
        <v>214</v>
      </c>
      <c r="V13" s="5">
        <f t="shared" si="8"/>
        <v>7</v>
      </c>
      <c r="W13" s="5">
        <v>221</v>
      </c>
      <c r="X13" s="5">
        <f t="shared" si="14"/>
        <v>7</v>
      </c>
      <c r="Y13" s="5">
        <v>228</v>
      </c>
      <c r="Z13" s="5">
        <f t="shared" si="15"/>
        <v>10</v>
      </c>
      <c r="AA13" s="5">
        <v>238</v>
      </c>
      <c r="AB13" s="5">
        <f t="shared" si="16"/>
        <v>-238</v>
      </c>
      <c r="AC13" s="5"/>
      <c r="AE13" s="23">
        <f t="shared" si="19"/>
        <v>0.4285714285714286</v>
      </c>
    </row>
    <row r="14" spans="1:31" ht="31.5" x14ac:dyDescent="0.3">
      <c r="A14" s="14">
        <v>11</v>
      </c>
      <c r="B14" s="73" t="s">
        <v>257</v>
      </c>
      <c r="C14" s="237" t="s">
        <v>118</v>
      </c>
      <c r="D14" s="196" t="s">
        <v>512</v>
      </c>
      <c r="E14" s="19">
        <v>230089767</v>
      </c>
      <c r="F14" s="217">
        <v>1</v>
      </c>
      <c r="G14" s="6">
        <v>0</v>
      </c>
      <c r="H14" s="6" t="e">
        <f>#REF!-G14</f>
        <v>#REF!</v>
      </c>
      <c r="I14" s="2">
        <v>0</v>
      </c>
      <c r="J14" s="6">
        <f t="shared" si="0"/>
        <v>1</v>
      </c>
      <c r="K14" s="6">
        <v>1</v>
      </c>
      <c r="L14" s="13">
        <f t="shared" si="1"/>
        <v>1</v>
      </c>
      <c r="M14" s="13">
        <v>1</v>
      </c>
      <c r="N14" s="13">
        <f t="shared" si="5"/>
        <v>1</v>
      </c>
      <c r="O14" s="5">
        <v>2</v>
      </c>
      <c r="P14" s="13">
        <f t="shared" ref="P14" si="23">Q14-O14</f>
        <v>0</v>
      </c>
      <c r="Q14" s="5">
        <v>2</v>
      </c>
      <c r="R14" s="13">
        <f t="shared" si="7"/>
        <v>0</v>
      </c>
      <c r="S14" s="5">
        <v>2</v>
      </c>
      <c r="T14" s="13">
        <f t="shared" si="7"/>
        <v>0</v>
      </c>
      <c r="U14" s="5">
        <v>2</v>
      </c>
      <c r="V14" s="5">
        <f t="shared" si="8"/>
        <v>0</v>
      </c>
      <c r="W14" s="5">
        <v>2</v>
      </c>
      <c r="X14" s="5">
        <f t="shared" si="14"/>
        <v>0</v>
      </c>
      <c r="Y14" s="5">
        <v>2</v>
      </c>
      <c r="Z14" s="5">
        <f t="shared" si="15"/>
        <v>0</v>
      </c>
      <c r="AA14" s="5">
        <v>2</v>
      </c>
      <c r="AB14" s="5">
        <f t="shared" si="16"/>
        <v>-2</v>
      </c>
      <c r="AC14" s="5"/>
      <c r="AE14" s="23">
        <f t="shared" si="19"/>
        <v>0</v>
      </c>
    </row>
    <row r="15" spans="1:31" x14ac:dyDescent="0.3">
      <c r="A15" s="14">
        <v>12</v>
      </c>
      <c r="B15" s="73" t="s">
        <v>119</v>
      </c>
      <c r="C15" s="234" t="s">
        <v>120</v>
      </c>
      <c r="D15" s="196" t="s">
        <v>391</v>
      </c>
      <c r="E15" s="8">
        <v>363949718</v>
      </c>
      <c r="F15" s="215">
        <v>1</v>
      </c>
      <c r="G15" s="6">
        <v>478</v>
      </c>
      <c r="H15" s="6" t="e">
        <f>#REF!-G15</f>
        <v>#REF!</v>
      </c>
      <c r="I15" s="2">
        <v>548</v>
      </c>
      <c r="J15" s="6">
        <f t="shared" si="0"/>
        <v>24</v>
      </c>
      <c r="K15" s="6">
        <v>572</v>
      </c>
      <c r="L15" s="13">
        <f t="shared" si="1"/>
        <v>43</v>
      </c>
      <c r="M15" s="13">
        <v>594</v>
      </c>
      <c r="N15" s="13">
        <f t="shared" si="5"/>
        <v>21</v>
      </c>
      <c r="O15" s="5">
        <v>615</v>
      </c>
      <c r="P15" s="13">
        <f t="shared" ref="P15" si="24">Q15-O15</f>
        <v>19</v>
      </c>
      <c r="Q15" s="5">
        <v>634</v>
      </c>
      <c r="R15" s="13">
        <f t="shared" si="7"/>
        <v>32</v>
      </c>
      <c r="S15" s="5">
        <v>666</v>
      </c>
      <c r="T15" s="13">
        <f t="shared" si="7"/>
        <v>20</v>
      </c>
      <c r="U15" s="5">
        <v>686</v>
      </c>
      <c r="V15" s="5">
        <f t="shared" si="8"/>
        <v>19</v>
      </c>
      <c r="W15" s="5">
        <v>705</v>
      </c>
      <c r="X15" s="5">
        <f t="shared" si="14"/>
        <v>27</v>
      </c>
      <c r="Y15" s="5">
        <v>732</v>
      </c>
      <c r="Z15" s="5">
        <f t="shared" si="15"/>
        <v>23</v>
      </c>
      <c r="AA15" s="5">
        <v>755</v>
      </c>
      <c r="AB15" s="5">
        <f t="shared" si="16"/>
        <v>-755</v>
      </c>
      <c r="AC15" s="5"/>
      <c r="AE15" s="23">
        <f t="shared" si="19"/>
        <v>-0.14814814814814814</v>
      </c>
    </row>
    <row r="16" spans="1:31" ht="31.5" x14ac:dyDescent="0.3">
      <c r="A16" s="14">
        <v>13</v>
      </c>
      <c r="B16" s="73" t="s">
        <v>172</v>
      </c>
      <c r="C16" s="234"/>
      <c r="D16" s="196" t="s">
        <v>337</v>
      </c>
      <c r="E16" s="8">
        <v>365734618</v>
      </c>
      <c r="F16" s="215">
        <v>1</v>
      </c>
      <c r="G16" s="6">
        <v>254</v>
      </c>
      <c r="H16" s="6" t="e">
        <f>#REF!-G16</f>
        <v>#REF!</v>
      </c>
      <c r="I16" s="2">
        <v>262</v>
      </c>
      <c r="J16" s="6">
        <f t="shared" si="0"/>
        <v>0</v>
      </c>
      <c r="K16" s="6">
        <v>262</v>
      </c>
      <c r="L16" s="13">
        <f>M16-K16</f>
        <v>6</v>
      </c>
      <c r="M16" s="13">
        <v>268</v>
      </c>
      <c r="N16" s="13">
        <f t="shared" si="5"/>
        <v>1</v>
      </c>
      <c r="O16" s="5">
        <v>269</v>
      </c>
      <c r="P16" s="13">
        <f t="shared" ref="P16" si="25">Q16-O16</f>
        <v>0</v>
      </c>
      <c r="Q16" s="5">
        <v>269</v>
      </c>
      <c r="R16" s="13">
        <f t="shared" si="7"/>
        <v>1</v>
      </c>
      <c r="S16" s="5">
        <v>270</v>
      </c>
      <c r="T16" s="13">
        <f t="shared" si="7"/>
        <v>3</v>
      </c>
      <c r="U16" s="5">
        <v>273</v>
      </c>
      <c r="V16" s="5">
        <f t="shared" si="8"/>
        <v>3</v>
      </c>
      <c r="W16" s="5">
        <v>276</v>
      </c>
      <c r="X16" s="5">
        <f t="shared" si="14"/>
        <v>4</v>
      </c>
      <c r="Y16" s="5">
        <v>280</v>
      </c>
      <c r="Z16" s="5">
        <f t="shared" si="15"/>
        <v>3</v>
      </c>
      <c r="AA16" s="5">
        <v>283</v>
      </c>
      <c r="AB16" s="5">
        <f t="shared" si="16"/>
        <v>-283</v>
      </c>
      <c r="AC16" s="5"/>
      <c r="AE16" s="23">
        <f t="shared" si="19"/>
        <v>-0.25</v>
      </c>
    </row>
    <row r="17" spans="1:31" x14ac:dyDescent="0.3">
      <c r="A17" s="14">
        <v>14</v>
      </c>
      <c r="B17" s="73" t="s">
        <v>121</v>
      </c>
      <c r="C17" s="234" t="s">
        <v>122</v>
      </c>
      <c r="D17" s="196" t="s">
        <v>397</v>
      </c>
      <c r="E17" s="8">
        <v>97713100</v>
      </c>
      <c r="F17" s="215">
        <v>1</v>
      </c>
      <c r="G17" s="6">
        <v>2027</v>
      </c>
      <c r="H17" s="6" t="e">
        <f>#REF!-G17</f>
        <v>#REF!</v>
      </c>
      <c r="I17" s="2">
        <v>2070</v>
      </c>
      <c r="J17" s="6">
        <f t="shared" si="0"/>
        <v>17</v>
      </c>
      <c r="K17" s="6">
        <v>2087</v>
      </c>
      <c r="L17" s="13">
        <f t="shared" si="1"/>
        <v>38</v>
      </c>
      <c r="M17" s="13">
        <v>2113</v>
      </c>
      <c r="N17" s="13">
        <f t="shared" si="5"/>
        <v>12</v>
      </c>
      <c r="O17" s="5">
        <v>2125</v>
      </c>
      <c r="P17" s="13">
        <f t="shared" ref="P17" si="26">Q17-O17</f>
        <v>16</v>
      </c>
      <c r="Q17" s="5">
        <v>2141</v>
      </c>
      <c r="R17" s="13">
        <f t="shared" si="7"/>
        <v>16</v>
      </c>
      <c r="S17" s="5">
        <v>2157</v>
      </c>
      <c r="T17" s="13">
        <f t="shared" si="7"/>
        <v>13</v>
      </c>
      <c r="U17" s="5">
        <v>2170</v>
      </c>
      <c r="V17" s="5">
        <f t="shared" si="8"/>
        <v>14</v>
      </c>
      <c r="W17" s="5">
        <v>2184</v>
      </c>
      <c r="X17" s="5">
        <f t="shared" si="14"/>
        <v>9</v>
      </c>
      <c r="Y17" s="5">
        <v>2193</v>
      </c>
      <c r="Z17" s="5">
        <f t="shared" si="15"/>
        <v>11</v>
      </c>
      <c r="AA17" s="5">
        <v>2204</v>
      </c>
      <c r="AB17" s="5">
        <f t="shared" si="16"/>
        <v>-2204</v>
      </c>
      <c r="AC17" s="5"/>
      <c r="AE17" s="23">
        <f t="shared" si="19"/>
        <v>0.22222222222222232</v>
      </c>
    </row>
    <row r="18" spans="1:31" ht="31.5" x14ac:dyDescent="0.3">
      <c r="A18" s="14">
        <v>15</v>
      </c>
      <c r="B18" s="73" t="s">
        <v>123</v>
      </c>
      <c r="C18" s="234"/>
      <c r="D18" s="196" t="s">
        <v>292</v>
      </c>
      <c r="E18" s="8">
        <v>18172176</v>
      </c>
      <c r="F18" s="215">
        <v>1</v>
      </c>
      <c r="G18" s="6">
        <v>572</v>
      </c>
      <c r="H18" s="6" t="e">
        <f>#REF!-G18</f>
        <v>#REF!</v>
      </c>
      <c r="I18" s="2">
        <v>597</v>
      </c>
      <c r="J18" s="6">
        <f t="shared" si="0"/>
        <v>8</v>
      </c>
      <c r="K18" s="6">
        <v>605</v>
      </c>
      <c r="L18" s="13">
        <f t="shared" si="1"/>
        <v>12</v>
      </c>
      <c r="M18" s="13">
        <v>611</v>
      </c>
      <c r="N18" s="13">
        <f t="shared" si="5"/>
        <v>6</v>
      </c>
      <c r="O18" s="5">
        <v>617</v>
      </c>
      <c r="P18" s="13">
        <f t="shared" ref="P18" si="27">Q18-O18</f>
        <v>5</v>
      </c>
      <c r="Q18" s="5">
        <v>622</v>
      </c>
      <c r="R18" s="13">
        <f t="shared" si="7"/>
        <v>6</v>
      </c>
      <c r="S18" s="5">
        <v>628</v>
      </c>
      <c r="T18" s="13">
        <f t="shared" si="7"/>
        <v>7</v>
      </c>
      <c r="U18" s="5">
        <v>635</v>
      </c>
      <c r="V18" s="5">
        <f t="shared" si="8"/>
        <v>6</v>
      </c>
      <c r="W18" s="5">
        <v>641</v>
      </c>
      <c r="X18" s="5">
        <f t="shared" si="14"/>
        <v>5</v>
      </c>
      <c r="Y18" s="5">
        <v>646</v>
      </c>
      <c r="Z18" s="5">
        <f t="shared" si="15"/>
        <v>8</v>
      </c>
      <c r="AA18" s="5">
        <v>654</v>
      </c>
      <c r="AB18" s="5">
        <f t="shared" si="16"/>
        <v>-654</v>
      </c>
      <c r="AC18" s="5"/>
      <c r="AE18" s="23">
        <f t="shared" si="19"/>
        <v>0.60000000000000009</v>
      </c>
    </row>
    <row r="19" spans="1:31" x14ac:dyDescent="0.3">
      <c r="A19" s="14">
        <v>16</v>
      </c>
      <c r="B19" s="73" t="s">
        <v>124</v>
      </c>
      <c r="C19" s="235"/>
      <c r="D19" s="196" t="s">
        <v>446</v>
      </c>
      <c r="E19" s="8">
        <v>363940318</v>
      </c>
      <c r="F19" s="215">
        <v>1</v>
      </c>
      <c r="G19" s="6">
        <v>44</v>
      </c>
      <c r="H19" s="6" t="e">
        <f>#REF!-G19</f>
        <v>#REF!</v>
      </c>
      <c r="I19" s="2">
        <v>47</v>
      </c>
      <c r="J19" s="6">
        <f t="shared" si="0"/>
        <v>0</v>
      </c>
      <c r="K19" s="6">
        <v>47</v>
      </c>
      <c r="L19" s="13">
        <f t="shared" si="1"/>
        <v>7</v>
      </c>
      <c r="M19" s="13">
        <v>52</v>
      </c>
      <c r="N19" s="13">
        <f t="shared" si="5"/>
        <v>2</v>
      </c>
      <c r="O19" s="5">
        <v>54</v>
      </c>
      <c r="P19" s="13">
        <f t="shared" ref="P19" si="28">Q19-O19</f>
        <v>1</v>
      </c>
      <c r="Q19" s="5">
        <v>55</v>
      </c>
      <c r="R19" s="13">
        <f t="shared" si="7"/>
        <v>0</v>
      </c>
      <c r="S19" s="5">
        <v>55</v>
      </c>
      <c r="T19" s="13">
        <f t="shared" si="7"/>
        <v>2</v>
      </c>
      <c r="U19" s="5">
        <v>57</v>
      </c>
      <c r="V19" s="5">
        <f t="shared" si="8"/>
        <v>1</v>
      </c>
      <c r="W19" s="5">
        <v>58</v>
      </c>
      <c r="X19" s="5">
        <f t="shared" si="14"/>
        <v>0</v>
      </c>
      <c r="Y19" s="5">
        <v>58</v>
      </c>
      <c r="Z19" s="5">
        <f t="shared" si="15"/>
        <v>1</v>
      </c>
      <c r="AA19" s="5">
        <v>59</v>
      </c>
      <c r="AB19" s="5">
        <f t="shared" si="16"/>
        <v>-59</v>
      </c>
      <c r="AC19" s="5"/>
      <c r="AE19" s="23">
        <f t="shared" si="19"/>
        <v>0</v>
      </c>
    </row>
    <row r="20" spans="1:31" x14ac:dyDescent="0.3">
      <c r="A20" s="14">
        <v>17</v>
      </c>
      <c r="B20" s="73" t="s">
        <v>82</v>
      </c>
      <c r="C20" s="234"/>
      <c r="D20" s="196" t="s">
        <v>304</v>
      </c>
      <c r="E20" s="8">
        <v>76069</v>
      </c>
      <c r="F20" s="215">
        <v>1</v>
      </c>
      <c r="G20" s="6">
        <v>322</v>
      </c>
      <c r="H20" s="6" t="e">
        <f>#REF!-G20</f>
        <v>#REF!</v>
      </c>
      <c r="I20" s="2">
        <v>332</v>
      </c>
      <c r="J20" s="6">
        <f t="shared" si="0"/>
        <v>5</v>
      </c>
      <c r="K20" s="6">
        <v>337</v>
      </c>
      <c r="L20" s="13">
        <f t="shared" si="1"/>
        <v>9</v>
      </c>
      <c r="M20" s="13">
        <v>342</v>
      </c>
      <c r="N20" s="13">
        <f t="shared" si="5"/>
        <v>4</v>
      </c>
      <c r="O20" s="5">
        <v>346</v>
      </c>
      <c r="P20" s="13">
        <f t="shared" ref="P20" si="29">Q20-O20</f>
        <v>5</v>
      </c>
      <c r="Q20" s="5">
        <v>351</v>
      </c>
      <c r="R20" s="13">
        <f t="shared" si="7"/>
        <v>5</v>
      </c>
      <c r="S20" s="5">
        <v>356</v>
      </c>
      <c r="T20" s="13">
        <f t="shared" si="7"/>
        <v>4</v>
      </c>
      <c r="U20" s="5">
        <v>360</v>
      </c>
      <c r="V20" s="5">
        <f t="shared" si="8"/>
        <v>4</v>
      </c>
      <c r="W20" s="5">
        <v>364</v>
      </c>
      <c r="X20" s="5">
        <f t="shared" si="14"/>
        <v>3</v>
      </c>
      <c r="Y20" s="5">
        <v>367</v>
      </c>
      <c r="Z20" s="5">
        <f t="shared" si="15"/>
        <v>3</v>
      </c>
      <c r="AA20" s="5">
        <v>370</v>
      </c>
      <c r="AB20" s="5">
        <f t="shared" si="16"/>
        <v>-370</v>
      </c>
      <c r="AC20" s="5"/>
      <c r="AE20" s="23">
        <f t="shared" si="19"/>
        <v>0</v>
      </c>
    </row>
    <row r="21" spans="1:31" ht="33.950000000000003" customHeight="1" x14ac:dyDescent="0.3">
      <c r="A21" s="14">
        <v>18</v>
      </c>
      <c r="B21" s="73" t="s">
        <v>661</v>
      </c>
      <c r="C21" s="234" t="s">
        <v>101</v>
      </c>
      <c r="D21" s="196" t="s">
        <v>514</v>
      </c>
      <c r="E21" s="8">
        <v>171058226</v>
      </c>
      <c r="F21" s="215">
        <v>1</v>
      </c>
      <c r="G21" s="6">
        <v>1857</v>
      </c>
      <c r="H21" s="6" t="e">
        <f>#REF!-G21</f>
        <v>#REF!</v>
      </c>
      <c r="I21" s="2">
        <v>1930</v>
      </c>
      <c r="J21" s="6">
        <f t="shared" si="0"/>
        <v>51</v>
      </c>
      <c r="K21" s="6">
        <v>1981</v>
      </c>
      <c r="L21" s="13">
        <f t="shared" si="1"/>
        <v>125</v>
      </c>
      <c r="M21" s="13">
        <v>2060</v>
      </c>
      <c r="N21" s="13">
        <f t="shared" si="5"/>
        <v>46</v>
      </c>
      <c r="O21" s="5">
        <v>2106</v>
      </c>
      <c r="P21" s="13">
        <f t="shared" ref="P21" si="30">Q21-O21</f>
        <v>40</v>
      </c>
      <c r="Q21" s="5">
        <v>2146</v>
      </c>
      <c r="R21" s="13">
        <f t="shared" si="7"/>
        <v>21</v>
      </c>
      <c r="S21" s="5">
        <v>2167</v>
      </c>
      <c r="T21" s="13">
        <f t="shared" si="7"/>
        <v>13</v>
      </c>
      <c r="U21" s="5">
        <v>2180</v>
      </c>
      <c r="V21" s="5">
        <f t="shared" si="8"/>
        <v>9</v>
      </c>
      <c r="W21" s="5">
        <v>2189</v>
      </c>
      <c r="X21" s="5">
        <f t="shared" si="14"/>
        <v>20</v>
      </c>
      <c r="Y21" s="5">
        <v>2209</v>
      </c>
      <c r="Z21" s="5">
        <f t="shared" si="15"/>
        <v>14</v>
      </c>
      <c r="AA21" s="5">
        <v>2223</v>
      </c>
      <c r="AB21" s="5">
        <f t="shared" si="16"/>
        <v>-2223</v>
      </c>
      <c r="AC21" s="5"/>
      <c r="AE21" s="23">
        <f t="shared" si="19"/>
        <v>-0.30000000000000004</v>
      </c>
    </row>
    <row r="22" spans="1:31" ht="31.5" x14ac:dyDescent="0.3">
      <c r="A22" s="14">
        <v>19</v>
      </c>
      <c r="B22" s="73" t="s">
        <v>166</v>
      </c>
      <c r="C22" s="234" t="s">
        <v>101</v>
      </c>
      <c r="D22" s="196" t="s">
        <v>407</v>
      </c>
      <c r="E22" s="8">
        <v>161016312</v>
      </c>
      <c r="F22" s="215">
        <v>1</v>
      </c>
      <c r="G22" s="6">
        <v>33372</v>
      </c>
      <c r="H22" s="6" t="e">
        <f>#REF!-G22</f>
        <v>#REF!</v>
      </c>
      <c r="I22" s="2">
        <v>34922</v>
      </c>
      <c r="J22" s="6">
        <f t="shared" si="0"/>
        <v>210</v>
      </c>
      <c r="K22" s="6">
        <v>35132</v>
      </c>
      <c r="L22" s="13">
        <f>M22-K22+N22-L30</f>
        <v>254</v>
      </c>
      <c r="M22" s="13">
        <v>35317</v>
      </c>
      <c r="N22" s="13">
        <f t="shared" si="5"/>
        <v>136</v>
      </c>
      <c r="O22" s="5">
        <v>35453</v>
      </c>
      <c r="P22" s="13">
        <f t="shared" ref="P22" si="31">Q22-O22</f>
        <v>33</v>
      </c>
      <c r="Q22" s="5">
        <v>35486</v>
      </c>
      <c r="R22" s="13">
        <f t="shared" si="7"/>
        <v>49</v>
      </c>
      <c r="S22" s="5">
        <v>35535</v>
      </c>
      <c r="T22" s="13">
        <f t="shared" si="7"/>
        <v>302</v>
      </c>
      <c r="U22" s="5">
        <v>35837</v>
      </c>
      <c r="V22" s="5">
        <f t="shared" si="8"/>
        <v>734</v>
      </c>
      <c r="W22" s="5">
        <v>36571</v>
      </c>
      <c r="X22" s="5">
        <f t="shared" si="14"/>
        <v>573</v>
      </c>
      <c r="Y22" s="5">
        <v>37144</v>
      </c>
      <c r="Z22" s="5">
        <f t="shared" si="15"/>
        <v>557</v>
      </c>
      <c r="AA22" s="5">
        <v>37701</v>
      </c>
      <c r="AB22" s="5">
        <f t="shared" si="16"/>
        <v>-37701</v>
      </c>
      <c r="AC22" s="5"/>
      <c r="AE22" s="23">
        <f t="shared" si="19"/>
        <v>-2.7923211169284423E-2</v>
      </c>
    </row>
    <row r="23" spans="1:31" x14ac:dyDescent="0.3">
      <c r="A23" s="14">
        <v>20</v>
      </c>
      <c r="B23" s="73" t="s">
        <v>125</v>
      </c>
      <c r="C23" s="234" t="s">
        <v>126</v>
      </c>
      <c r="D23" s="196" t="s">
        <v>404</v>
      </c>
      <c r="E23" s="8">
        <v>75506708</v>
      </c>
      <c r="F23" s="215">
        <v>1</v>
      </c>
      <c r="G23" s="6">
        <v>619</v>
      </c>
      <c r="H23" s="6" t="e">
        <f>#REF!-G23</f>
        <v>#REF!</v>
      </c>
      <c r="I23" s="2">
        <v>624</v>
      </c>
      <c r="J23" s="6">
        <f t="shared" si="0"/>
        <v>2</v>
      </c>
      <c r="K23" s="6">
        <v>626</v>
      </c>
      <c r="L23" s="13">
        <f t="shared" ref="L23:L33" si="32">M23-K23+N23</f>
        <v>3</v>
      </c>
      <c r="M23" s="13">
        <v>627</v>
      </c>
      <c r="N23" s="13">
        <f t="shared" si="5"/>
        <v>2</v>
      </c>
      <c r="O23" s="5">
        <v>629</v>
      </c>
      <c r="P23" s="13">
        <f t="shared" ref="P23" si="33">Q23-O23</f>
        <v>1</v>
      </c>
      <c r="Q23" s="5">
        <v>630</v>
      </c>
      <c r="R23" s="13">
        <f t="shared" si="7"/>
        <v>2</v>
      </c>
      <c r="S23" s="5">
        <v>632</v>
      </c>
      <c r="T23" s="13">
        <f t="shared" si="7"/>
        <v>1</v>
      </c>
      <c r="U23" s="5">
        <v>633</v>
      </c>
      <c r="V23" s="5">
        <f t="shared" si="8"/>
        <v>2</v>
      </c>
      <c r="W23" s="5">
        <v>635</v>
      </c>
      <c r="X23" s="5">
        <f t="shared" si="14"/>
        <v>1</v>
      </c>
      <c r="Y23" s="5">
        <v>636</v>
      </c>
      <c r="Z23" s="5">
        <f t="shared" si="15"/>
        <v>2</v>
      </c>
      <c r="AA23" s="5">
        <v>638</v>
      </c>
      <c r="AB23" s="5">
        <f t="shared" si="16"/>
        <v>-638</v>
      </c>
      <c r="AC23" s="5"/>
      <c r="AE23" s="23">
        <f t="shared" si="19"/>
        <v>1</v>
      </c>
    </row>
    <row r="24" spans="1:31" ht="31.5" x14ac:dyDescent="0.3">
      <c r="A24" s="246">
        <v>21</v>
      </c>
      <c r="B24" s="73" t="s">
        <v>127</v>
      </c>
      <c r="C24" s="234" t="s">
        <v>128</v>
      </c>
      <c r="D24" s="196" t="s">
        <v>359</v>
      </c>
      <c r="E24" s="8">
        <v>5087530</v>
      </c>
      <c r="F24" s="215">
        <v>1</v>
      </c>
      <c r="G24" s="6">
        <v>172</v>
      </c>
      <c r="H24" s="6" t="e">
        <f>#REF!-G24</f>
        <v>#REF!</v>
      </c>
      <c r="I24" s="2">
        <v>220</v>
      </c>
      <c r="J24" s="6">
        <f t="shared" si="0"/>
        <v>14</v>
      </c>
      <c r="K24" s="6">
        <v>234</v>
      </c>
      <c r="L24" s="13">
        <f t="shared" si="32"/>
        <v>23</v>
      </c>
      <c r="M24" s="13">
        <v>246</v>
      </c>
      <c r="N24" s="13">
        <f t="shared" si="5"/>
        <v>11</v>
      </c>
      <c r="O24" s="5">
        <v>257</v>
      </c>
      <c r="P24" s="13">
        <f t="shared" ref="P24" si="34">Q24-O24</f>
        <v>11</v>
      </c>
      <c r="Q24" s="5">
        <v>268</v>
      </c>
      <c r="R24" s="13">
        <f t="shared" si="7"/>
        <v>10</v>
      </c>
      <c r="S24" s="5">
        <v>278</v>
      </c>
      <c r="T24" s="13">
        <f t="shared" si="7"/>
        <v>10</v>
      </c>
      <c r="U24" s="5">
        <v>288</v>
      </c>
      <c r="V24" s="5">
        <f t="shared" si="8"/>
        <v>11</v>
      </c>
      <c r="W24" s="5">
        <v>299</v>
      </c>
      <c r="X24" s="5">
        <f t="shared" si="14"/>
        <v>14</v>
      </c>
      <c r="Y24" s="5">
        <v>313</v>
      </c>
      <c r="Z24" s="5">
        <f t="shared" si="15"/>
        <v>12</v>
      </c>
      <c r="AA24" s="5">
        <v>325</v>
      </c>
      <c r="AB24" s="5">
        <f t="shared" si="16"/>
        <v>-325</v>
      </c>
      <c r="AC24" s="5"/>
      <c r="AE24" s="23">
        <f t="shared" si="19"/>
        <v>-0.1428571428571429</v>
      </c>
    </row>
    <row r="25" spans="1:31" ht="31.5" x14ac:dyDescent="0.3">
      <c r="A25" s="247"/>
      <c r="B25" s="73" t="s">
        <v>129</v>
      </c>
      <c r="C25" s="234" t="s">
        <v>130</v>
      </c>
      <c r="D25" s="196" t="s">
        <v>359</v>
      </c>
      <c r="E25" s="8">
        <v>298301331</v>
      </c>
      <c r="F25" s="215">
        <v>1</v>
      </c>
      <c r="G25" s="6">
        <v>239</v>
      </c>
      <c r="H25" s="6" t="e">
        <f>#REF!-G25</f>
        <v>#REF!</v>
      </c>
      <c r="I25" s="2">
        <v>260</v>
      </c>
      <c r="J25" s="6">
        <f t="shared" si="0"/>
        <v>8</v>
      </c>
      <c r="K25" s="6">
        <v>268</v>
      </c>
      <c r="L25" s="13">
        <f t="shared" si="32"/>
        <v>16</v>
      </c>
      <c r="M25" s="13">
        <v>275</v>
      </c>
      <c r="N25" s="13">
        <f t="shared" si="5"/>
        <v>9</v>
      </c>
      <c r="O25" s="5">
        <v>284</v>
      </c>
      <c r="P25" s="13">
        <f t="shared" ref="P25" si="35">Q25-O25</f>
        <v>5</v>
      </c>
      <c r="Q25" s="5">
        <v>289</v>
      </c>
      <c r="R25" s="13">
        <f t="shared" si="7"/>
        <v>5</v>
      </c>
      <c r="S25" s="5">
        <v>294</v>
      </c>
      <c r="T25" s="13">
        <f t="shared" si="7"/>
        <v>4</v>
      </c>
      <c r="U25" s="5">
        <v>298</v>
      </c>
      <c r="V25" s="5">
        <f t="shared" si="8"/>
        <v>3</v>
      </c>
      <c r="W25" s="5">
        <v>301</v>
      </c>
      <c r="X25" s="5">
        <f t="shared" si="14"/>
        <v>3</v>
      </c>
      <c r="Y25" s="5">
        <v>304</v>
      </c>
      <c r="Z25" s="5">
        <f t="shared" si="15"/>
        <v>3</v>
      </c>
      <c r="AA25" s="5">
        <v>307</v>
      </c>
      <c r="AB25" s="5">
        <f t="shared" si="16"/>
        <v>-307</v>
      </c>
      <c r="AC25" s="5"/>
      <c r="AE25" s="23">
        <f t="shared" si="19"/>
        <v>0</v>
      </c>
    </row>
    <row r="26" spans="1:31" ht="31.5" x14ac:dyDescent="0.3">
      <c r="A26" s="248"/>
      <c r="B26" s="73" t="s">
        <v>131</v>
      </c>
      <c r="C26" s="234"/>
      <c r="D26" s="196" t="s">
        <v>359</v>
      </c>
      <c r="E26" s="8">
        <v>210485119</v>
      </c>
      <c r="F26" s="215">
        <v>1</v>
      </c>
      <c r="G26" s="6">
        <v>115</v>
      </c>
      <c r="H26" s="6" t="e">
        <f>#REF!-G26</f>
        <v>#REF!</v>
      </c>
      <c r="I26" s="2">
        <v>133</v>
      </c>
      <c r="J26" s="6">
        <f t="shared" si="0"/>
        <v>17</v>
      </c>
      <c r="K26" s="6">
        <v>150</v>
      </c>
      <c r="L26" s="13">
        <f t="shared" si="32"/>
        <v>47</v>
      </c>
      <c r="M26" s="13">
        <v>158</v>
      </c>
      <c r="N26" s="13">
        <f t="shared" si="5"/>
        <v>39</v>
      </c>
      <c r="O26" s="5">
        <v>197</v>
      </c>
      <c r="P26" s="13">
        <f t="shared" ref="P26" si="36">Q26-O26</f>
        <v>13</v>
      </c>
      <c r="Q26" s="5">
        <v>210</v>
      </c>
      <c r="R26" s="13">
        <f t="shared" si="7"/>
        <v>12</v>
      </c>
      <c r="S26" s="5">
        <v>222</v>
      </c>
      <c r="T26" s="13">
        <f t="shared" si="7"/>
        <v>6</v>
      </c>
      <c r="U26" s="5">
        <v>228</v>
      </c>
      <c r="V26" s="5">
        <f t="shared" si="8"/>
        <v>6</v>
      </c>
      <c r="W26" s="5">
        <v>234</v>
      </c>
      <c r="X26" s="5">
        <f t="shared" si="14"/>
        <v>6</v>
      </c>
      <c r="Y26" s="5">
        <v>240</v>
      </c>
      <c r="Z26" s="5">
        <f t="shared" si="15"/>
        <v>7</v>
      </c>
      <c r="AA26" s="5">
        <v>247</v>
      </c>
      <c r="AB26" s="5">
        <f t="shared" si="16"/>
        <v>-247</v>
      </c>
      <c r="AC26" s="5"/>
      <c r="AE26" s="23">
        <f t="shared" si="19"/>
        <v>0.16666666666666674</v>
      </c>
    </row>
    <row r="27" spans="1:31" ht="31.5" x14ac:dyDescent="0.3">
      <c r="A27" s="20">
        <v>22</v>
      </c>
      <c r="B27" s="73" t="s">
        <v>15</v>
      </c>
      <c r="C27" s="234"/>
      <c r="D27" s="196" t="s">
        <v>488</v>
      </c>
      <c r="E27" s="8">
        <v>21206012608</v>
      </c>
      <c r="F27" s="215">
        <v>1</v>
      </c>
      <c r="G27" s="6">
        <v>442</v>
      </c>
      <c r="H27" s="6" t="e">
        <f>#REF!-G27</f>
        <v>#REF!</v>
      </c>
      <c r="I27" s="2">
        <v>459</v>
      </c>
      <c r="J27" s="6">
        <f t="shared" si="0"/>
        <v>2</v>
      </c>
      <c r="K27" s="6">
        <v>461</v>
      </c>
      <c r="L27" s="13">
        <f t="shared" si="32"/>
        <v>12</v>
      </c>
      <c r="M27" s="13">
        <v>466</v>
      </c>
      <c r="N27" s="13">
        <f t="shared" si="5"/>
        <v>7</v>
      </c>
      <c r="O27" s="5">
        <v>473</v>
      </c>
      <c r="P27" s="13">
        <f t="shared" ref="P27" si="37">Q27-O27</f>
        <v>4</v>
      </c>
      <c r="Q27" s="5">
        <v>477</v>
      </c>
      <c r="R27" s="13">
        <f t="shared" si="7"/>
        <v>6</v>
      </c>
      <c r="S27" s="5">
        <v>483</v>
      </c>
      <c r="T27" s="13">
        <f t="shared" si="7"/>
        <v>5</v>
      </c>
      <c r="U27" s="5">
        <v>488</v>
      </c>
      <c r="V27" s="5">
        <f t="shared" si="8"/>
        <v>3</v>
      </c>
      <c r="W27" s="5">
        <v>491</v>
      </c>
      <c r="X27" s="5">
        <f t="shared" si="14"/>
        <v>0</v>
      </c>
      <c r="Y27" s="5">
        <v>491</v>
      </c>
      <c r="Z27" s="5">
        <f t="shared" si="15"/>
        <v>0</v>
      </c>
      <c r="AA27" s="5">
        <v>491</v>
      </c>
      <c r="AB27" s="5">
        <f t="shared" si="16"/>
        <v>-491</v>
      </c>
      <c r="AC27" s="5"/>
      <c r="AE27" s="23">
        <f t="shared" si="19"/>
        <v>0</v>
      </c>
    </row>
    <row r="28" spans="1:31" x14ac:dyDescent="0.3">
      <c r="A28" s="20">
        <v>23</v>
      </c>
      <c r="B28" s="73" t="s">
        <v>132</v>
      </c>
      <c r="C28" s="234" t="s">
        <v>133</v>
      </c>
      <c r="D28" s="196" t="s">
        <v>504</v>
      </c>
      <c r="E28" s="8">
        <v>363974718</v>
      </c>
      <c r="F28" s="215">
        <v>1</v>
      </c>
      <c r="G28" s="6">
        <v>323</v>
      </c>
      <c r="H28" s="6" t="e">
        <f>#REF!-G28</f>
        <v>#REF!</v>
      </c>
      <c r="I28" s="2">
        <v>323</v>
      </c>
      <c r="J28" s="6">
        <f t="shared" si="0"/>
        <v>0</v>
      </c>
      <c r="K28" s="6">
        <v>323</v>
      </c>
      <c r="L28" s="13">
        <f>M28-K28</f>
        <v>0</v>
      </c>
      <c r="M28" s="18">
        <v>323</v>
      </c>
      <c r="N28" s="13">
        <f t="shared" si="5"/>
        <v>0</v>
      </c>
      <c r="O28" s="5">
        <v>323</v>
      </c>
      <c r="P28" s="13">
        <f t="shared" ref="P28" si="38">Q28-O28</f>
        <v>0</v>
      </c>
      <c r="Q28" s="5">
        <v>323</v>
      </c>
      <c r="R28" s="13">
        <f t="shared" si="7"/>
        <v>0</v>
      </c>
      <c r="S28" s="5">
        <v>323</v>
      </c>
      <c r="T28" s="13"/>
      <c r="U28" s="5" t="s">
        <v>179</v>
      </c>
      <c r="V28" s="5" t="e">
        <f t="shared" si="8"/>
        <v>#VALUE!</v>
      </c>
      <c r="W28" s="5"/>
      <c r="X28" s="5">
        <f t="shared" si="14"/>
        <v>0</v>
      </c>
      <c r="Y28" s="86">
        <v>0</v>
      </c>
      <c r="Z28" s="86">
        <f t="shared" si="15"/>
        <v>0</v>
      </c>
      <c r="AA28" s="86">
        <v>0</v>
      </c>
      <c r="AB28" s="86">
        <f t="shared" si="16"/>
        <v>0</v>
      </c>
      <c r="AC28" s="86"/>
      <c r="AE28" s="23">
        <f t="shared" si="19"/>
        <v>0</v>
      </c>
    </row>
    <row r="29" spans="1:31" x14ac:dyDescent="0.3">
      <c r="A29" s="20">
        <v>24</v>
      </c>
      <c r="B29" s="73" t="s">
        <v>134</v>
      </c>
      <c r="C29" s="234"/>
      <c r="D29" s="196" t="s">
        <v>271</v>
      </c>
      <c r="E29" s="8">
        <v>363941718</v>
      </c>
      <c r="F29" s="215">
        <v>1</v>
      </c>
      <c r="G29" s="6">
        <v>290</v>
      </c>
      <c r="H29" s="6" t="e">
        <f>#REF!-G29</f>
        <v>#REF!</v>
      </c>
      <c r="I29" s="2">
        <v>331</v>
      </c>
      <c r="J29" s="6">
        <f t="shared" si="0"/>
        <v>13</v>
      </c>
      <c r="K29" s="6">
        <v>344</v>
      </c>
      <c r="L29" s="13">
        <f t="shared" si="32"/>
        <v>9</v>
      </c>
      <c r="M29" s="13">
        <v>352</v>
      </c>
      <c r="N29" s="13">
        <f t="shared" si="5"/>
        <v>1</v>
      </c>
      <c r="O29" s="5">
        <v>353</v>
      </c>
      <c r="P29" s="13">
        <f t="shared" ref="P29" si="39">Q29-O29</f>
        <v>1</v>
      </c>
      <c r="Q29" s="5">
        <v>354</v>
      </c>
      <c r="R29" s="13">
        <f t="shared" si="7"/>
        <v>4</v>
      </c>
      <c r="S29" s="5">
        <v>358</v>
      </c>
      <c r="T29" s="13">
        <f t="shared" si="7"/>
        <v>3</v>
      </c>
      <c r="U29" s="5">
        <v>361</v>
      </c>
      <c r="V29" s="5">
        <f t="shared" si="8"/>
        <v>4</v>
      </c>
      <c r="W29" s="5">
        <v>365</v>
      </c>
      <c r="X29" s="5">
        <f t="shared" si="14"/>
        <v>2</v>
      </c>
      <c r="Y29" s="5">
        <v>367</v>
      </c>
      <c r="Z29" s="5">
        <f t="shared" si="15"/>
        <v>4</v>
      </c>
      <c r="AA29" s="5">
        <v>371</v>
      </c>
      <c r="AB29" s="5">
        <f t="shared" si="16"/>
        <v>-371</v>
      </c>
      <c r="AC29" s="5"/>
      <c r="AE29" s="23">
        <f t="shared" si="19"/>
        <v>1</v>
      </c>
    </row>
    <row r="30" spans="1:31" ht="31.5" x14ac:dyDescent="0.3">
      <c r="A30" s="20">
        <v>25</v>
      </c>
      <c r="B30" s="73" t="s">
        <v>135</v>
      </c>
      <c r="C30" s="234" t="s">
        <v>136</v>
      </c>
      <c r="D30" s="196" t="s">
        <v>417</v>
      </c>
      <c r="E30" s="8">
        <v>1177245</v>
      </c>
      <c r="F30" s="215">
        <v>1</v>
      </c>
      <c r="G30" s="6">
        <v>0</v>
      </c>
      <c r="H30" s="6" t="e">
        <f>#REF!-G30</f>
        <v>#REF!</v>
      </c>
      <c r="I30" s="2">
        <v>73</v>
      </c>
      <c r="J30" s="6">
        <f t="shared" si="0"/>
        <v>24</v>
      </c>
      <c r="K30" s="6">
        <v>97</v>
      </c>
      <c r="L30" s="13">
        <f t="shared" si="32"/>
        <v>67</v>
      </c>
      <c r="M30" s="13">
        <v>132</v>
      </c>
      <c r="N30" s="13">
        <f t="shared" si="5"/>
        <v>32</v>
      </c>
      <c r="O30" s="5">
        <v>164</v>
      </c>
      <c r="P30" s="13">
        <f t="shared" ref="P30" si="40">Q30-O30</f>
        <v>26</v>
      </c>
      <c r="Q30" s="5">
        <v>190</v>
      </c>
      <c r="R30" s="13">
        <f t="shared" si="7"/>
        <v>32</v>
      </c>
      <c r="S30" s="5">
        <v>222</v>
      </c>
      <c r="T30" s="13">
        <f t="shared" si="7"/>
        <v>22</v>
      </c>
      <c r="U30" s="5">
        <v>244</v>
      </c>
      <c r="V30" s="5">
        <f t="shared" si="8"/>
        <v>19</v>
      </c>
      <c r="W30" s="5">
        <v>263</v>
      </c>
      <c r="X30" s="5">
        <f t="shared" si="14"/>
        <v>19</v>
      </c>
      <c r="Y30" s="5">
        <v>282</v>
      </c>
      <c r="Z30" s="5">
        <f t="shared" si="15"/>
        <v>20</v>
      </c>
      <c r="AA30" s="5">
        <v>302</v>
      </c>
      <c r="AB30" s="5">
        <f t="shared" si="16"/>
        <v>-302</v>
      </c>
      <c r="AC30" s="5"/>
      <c r="AE30" s="23">
        <f t="shared" si="19"/>
        <v>5.2631578947368363E-2</v>
      </c>
    </row>
    <row r="31" spans="1:31" ht="47.25" x14ac:dyDescent="0.3">
      <c r="A31" s="20">
        <v>26</v>
      </c>
      <c r="B31" s="73" t="s">
        <v>240</v>
      </c>
      <c r="C31" s="234" t="s">
        <v>137</v>
      </c>
      <c r="D31" s="196" t="s">
        <v>385</v>
      </c>
      <c r="E31" s="8">
        <v>230392490</v>
      </c>
      <c r="F31" s="215">
        <v>1</v>
      </c>
      <c r="G31" s="21">
        <v>0</v>
      </c>
      <c r="H31" s="6" t="e">
        <f>#REF!-G31</f>
        <v>#REF!</v>
      </c>
      <c r="I31" s="2">
        <v>75</v>
      </c>
      <c r="J31" s="6">
        <f t="shared" si="0"/>
        <v>31</v>
      </c>
      <c r="K31" s="6">
        <v>106</v>
      </c>
      <c r="L31" s="13">
        <f t="shared" si="32"/>
        <v>55</v>
      </c>
      <c r="M31" s="13">
        <v>132</v>
      </c>
      <c r="N31" s="13">
        <f t="shared" si="5"/>
        <v>29</v>
      </c>
      <c r="O31" s="5">
        <v>161</v>
      </c>
      <c r="P31" s="13">
        <f t="shared" ref="P31" si="41">Q31-O31</f>
        <v>26</v>
      </c>
      <c r="Q31" s="5">
        <v>187</v>
      </c>
      <c r="R31" s="13">
        <f t="shared" si="7"/>
        <v>32</v>
      </c>
      <c r="S31" s="5">
        <v>219</v>
      </c>
      <c r="T31" s="13">
        <f t="shared" si="7"/>
        <v>24</v>
      </c>
      <c r="U31" s="5">
        <v>243</v>
      </c>
      <c r="V31" s="5">
        <f t="shared" si="8"/>
        <v>23</v>
      </c>
      <c r="W31" s="5">
        <v>266</v>
      </c>
      <c r="X31" s="5">
        <f t="shared" si="14"/>
        <v>18</v>
      </c>
      <c r="Y31" s="5">
        <v>284</v>
      </c>
      <c r="Z31" s="5">
        <f t="shared" si="15"/>
        <v>15</v>
      </c>
      <c r="AA31" s="5">
        <v>299</v>
      </c>
      <c r="AB31" s="5">
        <f t="shared" si="16"/>
        <v>-299</v>
      </c>
      <c r="AC31" s="5"/>
      <c r="AE31" s="23">
        <f t="shared" si="19"/>
        <v>-0.16666666666666663</v>
      </c>
    </row>
    <row r="32" spans="1:31" ht="31.5" x14ac:dyDescent="0.3">
      <c r="A32" s="20">
        <v>27</v>
      </c>
      <c r="B32" s="73" t="s">
        <v>254</v>
      </c>
      <c r="C32" s="234" t="s">
        <v>138</v>
      </c>
      <c r="D32" s="196" t="s">
        <v>515</v>
      </c>
      <c r="E32" s="8">
        <v>170037297</v>
      </c>
      <c r="F32" s="215">
        <v>1</v>
      </c>
      <c r="G32" s="6">
        <v>1033</v>
      </c>
      <c r="H32" s="6" t="e">
        <f>#REF!-G32</f>
        <v>#REF!</v>
      </c>
      <c r="I32" s="2">
        <v>1064</v>
      </c>
      <c r="J32" s="6">
        <f t="shared" si="0"/>
        <v>7</v>
      </c>
      <c r="K32" s="6">
        <v>1071</v>
      </c>
      <c r="L32" s="13">
        <f t="shared" si="32"/>
        <v>10</v>
      </c>
      <c r="M32" s="13">
        <v>1077</v>
      </c>
      <c r="N32" s="13">
        <f t="shared" si="5"/>
        <v>4</v>
      </c>
      <c r="O32" s="5">
        <v>1081</v>
      </c>
      <c r="P32" s="13">
        <f t="shared" ref="P32" si="42">Q32-O32</f>
        <v>4</v>
      </c>
      <c r="Q32" s="5">
        <v>1085</v>
      </c>
      <c r="R32" s="13">
        <f t="shared" si="7"/>
        <v>5</v>
      </c>
      <c r="S32" s="5">
        <v>1090</v>
      </c>
      <c r="T32" s="13">
        <f t="shared" si="7"/>
        <v>3</v>
      </c>
      <c r="U32" s="5">
        <v>1093</v>
      </c>
      <c r="V32" s="5">
        <f t="shared" si="8"/>
        <v>5</v>
      </c>
      <c r="W32" s="5">
        <v>1098</v>
      </c>
      <c r="X32" s="5">
        <f t="shared" si="14"/>
        <v>2</v>
      </c>
      <c r="Y32" s="5">
        <v>1100</v>
      </c>
      <c r="Z32" s="5">
        <f t="shared" si="15"/>
        <v>0</v>
      </c>
      <c r="AA32" s="5">
        <v>1100</v>
      </c>
      <c r="AB32" s="5">
        <f t="shared" si="16"/>
        <v>-1100</v>
      </c>
      <c r="AC32" s="5"/>
      <c r="AE32" s="23">
        <f t="shared" si="19"/>
        <v>-1</v>
      </c>
    </row>
    <row r="33" spans="1:31" x14ac:dyDescent="0.3">
      <c r="A33" s="240">
        <v>28</v>
      </c>
      <c r="B33" s="203" t="s">
        <v>258</v>
      </c>
      <c r="C33" s="238" t="s">
        <v>139</v>
      </c>
      <c r="D33" s="196" t="s">
        <v>453</v>
      </c>
      <c r="E33" s="8">
        <v>220309928</v>
      </c>
      <c r="F33" s="215">
        <v>1</v>
      </c>
      <c r="G33" s="6">
        <v>279</v>
      </c>
      <c r="H33" s="6" t="e">
        <f>#REF!-G33</f>
        <v>#REF!</v>
      </c>
      <c r="I33" s="2">
        <v>397</v>
      </c>
      <c r="J33" s="6">
        <f t="shared" si="0"/>
        <v>29</v>
      </c>
      <c r="K33" s="6">
        <v>426</v>
      </c>
      <c r="L33" s="13">
        <f t="shared" si="32"/>
        <v>49</v>
      </c>
      <c r="M33" s="13">
        <v>454</v>
      </c>
      <c r="N33" s="13">
        <f t="shared" si="5"/>
        <v>21</v>
      </c>
      <c r="O33" s="5">
        <v>475</v>
      </c>
      <c r="P33" s="13">
        <f t="shared" ref="P33" si="43">Q33-O33</f>
        <v>20</v>
      </c>
      <c r="Q33" s="5">
        <v>495</v>
      </c>
      <c r="R33" s="13">
        <f t="shared" si="7"/>
        <v>29</v>
      </c>
      <c r="S33" s="5">
        <v>524</v>
      </c>
      <c r="T33" s="13">
        <f t="shared" si="7"/>
        <v>23</v>
      </c>
      <c r="U33" s="5">
        <v>547</v>
      </c>
      <c r="V33" s="5">
        <f t="shared" si="8"/>
        <v>22</v>
      </c>
      <c r="W33" s="5">
        <v>569</v>
      </c>
      <c r="X33" s="5">
        <f t="shared" si="14"/>
        <v>23</v>
      </c>
      <c r="Y33" s="5">
        <v>592</v>
      </c>
      <c r="Z33" s="5">
        <f t="shared" si="15"/>
        <v>18</v>
      </c>
      <c r="AA33" s="5">
        <v>610</v>
      </c>
      <c r="AB33" s="5">
        <f t="shared" si="16"/>
        <v>-610</v>
      </c>
      <c r="AC33" s="5"/>
      <c r="AE33" s="23">
        <f t="shared" si="19"/>
        <v>-0.21739130434782605</v>
      </c>
    </row>
    <row r="34" spans="1:31" x14ac:dyDescent="0.3">
      <c r="A34" s="241"/>
      <c r="B34" s="203" t="s">
        <v>258</v>
      </c>
      <c r="C34" s="238" t="s">
        <v>140</v>
      </c>
      <c r="D34" s="196" t="s">
        <v>453</v>
      </c>
      <c r="E34" s="8">
        <v>24196402</v>
      </c>
      <c r="F34" s="215">
        <v>1</v>
      </c>
      <c r="G34" s="6">
        <v>0</v>
      </c>
      <c r="H34" s="6">
        <v>0</v>
      </c>
      <c r="I34" s="2">
        <v>0</v>
      </c>
      <c r="J34" s="6">
        <f t="shared" si="0"/>
        <v>45</v>
      </c>
      <c r="K34" s="6">
        <v>45</v>
      </c>
      <c r="L34" s="13">
        <f>M34-K34</f>
        <v>0</v>
      </c>
      <c r="M34" s="18">
        <v>45</v>
      </c>
      <c r="N34" s="13">
        <f t="shared" si="5"/>
        <v>59</v>
      </c>
      <c r="O34" s="5">
        <v>104</v>
      </c>
      <c r="P34" s="13">
        <f t="shared" ref="P34" si="44">Q34-O34</f>
        <v>96</v>
      </c>
      <c r="Q34" s="5">
        <v>200</v>
      </c>
      <c r="R34" s="13">
        <f t="shared" si="7"/>
        <v>126</v>
      </c>
      <c r="S34" s="5">
        <v>326</v>
      </c>
      <c r="T34" s="13">
        <f t="shared" si="7"/>
        <v>95</v>
      </c>
      <c r="U34" s="5">
        <v>421</v>
      </c>
      <c r="V34" s="5">
        <f t="shared" si="8"/>
        <v>87</v>
      </c>
      <c r="W34" s="5">
        <v>508</v>
      </c>
      <c r="X34" s="5">
        <f t="shared" si="14"/>
        <v>100</v>
      </c>
      <c r="Y34" s="5">
        <v>608</v>
      </c>
      <c r="Z34" s="5">
        <f t="shared" si="15"/>
        <v>82</v>
      </c>
      <c r="AA34" s="5">
        <v>690</v>
      </c>
      <c r="AB34" s="5">
        <f t="shared" si="16"/>
        <v>-690</v>
      </c>
      <c r="AC34" s="5"/>
      <c r="AE34" s="23">
        <f t="shared" si="19"/>
        <v>-0.18000000000000005</v>
      </c>
    </row>
    <row r="35" spans="1:31" x14ac:dyDescent="0.3">
      <c r="A35" s="14">
        <v>29</v>
      </c>
      <c r="B35" s="73" t="s">
        <v>163</v>
      </c>
      <c r="C35" s="234" t="s">
        <v>141</v>
      </c>
      <c r="D35" s="196" t="s">
        <v>453</v>
      </c>
      <c r="E35" s="8">
        <v>70405155</v>
      </c>
      <c r="F35" s="215">
        <v>1</v>
      </c>
      <c r="G35" s="6">
        <v>637</v>
      </c>
      <c r="H35" s="6" t="e">
        <f>#REF!-G35</f>
        <v>#REF!</v>
      </c>
      <c r="I35" s="2">
        <v>796</v>
      </c>
      <c r="J35" s="6">
        <f t="shared" si="0"/>
        <v>40</v>
      </c>
      <c r="K35" s="6">
        <v>836</v>
      </c>
      <c r="L35" s="13">
        <f t="shared" ref="L35:L56" si="45">M35-K35+N35</f>
        <v>42</v>
      </c>
      <c r="M35" s="13">
        <v>878</v>
      </c>
      <c r="N35" s="13">
        <f t="shared" si="5"/>
        <v>0</v>
      </c>
      <c r="O35" s="5">
        <v>878</v>
      </c>
      <c r="P35" s="13">
        <f t="shared" ref="P35" si="46">Q35-O35</f>
        <v>64</v>
      </c>
      <c r="Q35" s="5">
        <v>942</v>
      </c>
      <c r="R35" s="13">
        <f t="shared" si="7"/>
        <v>182</v>
      </c>
      <c r="S35" s="5">
        <v>1124</v>
      </c>
      <c r="T35" s="13">
        <f t="shared" si="7"/>
        <v>229</v>
      </c>
      <c r="U35" s="5">
        <v>1353</v>
      </c>
      <c r="V35" s="5">
        <f t="shared" si="8"/>
        <v>27</v>
      </c>
      <c r="W35" s="5">
        <v>1380</v>
      </c>
      <c r="X35" s="5">
        <f t="shared" si="14"/>
        <v>34</v>
      </c>
      <c r="Y35" s="5">
        <v>1414</v>
      </c>
      <c r="Z35" s="5">
        <f t="shared" si="15"/>
        <v>22</v>
      </c>
      <c r="AA35" s="5">
        <v>1436</v>
      </c>
      <c r="AB35" s="5">
        <f t="shared" si="16"/>
        <v>-1436</v>
      </c>
      <c r="AC35" s="5"/>
      <c r="AE35" s="23">
        <f t="shared" si="19"/>
        <v>-0.3529411764705882</v>
      </c>
    </row>
    <row r="36" spans="1:31" x14ac:dyDescent="0.3">
      <c r="A36" s="14">
        <v>30</v>
      </c>
      <c r="B36" s="73" t="s">
        <v>142</v>
      </c>
      <c r="C36" s="234" t="s">
        <v>167</v>
      </c>
      <c r="D36" s="196" t="s">
        <v>501</v>
      </c>
      <c r="E36" s="8">
        <v>24476707</v>
      </c>
      <c r="F36" s="215">
        <v>1</v>
      </c>
      <c r="G36" s="6">
        <v>2118</v>
      </c>
      <c r="H36" s="6" t="e">
        <f>#REF!-G36</f>
        <v>#REF!</v>
      </c>
      <c r="I36" s="2">
        <v>2696</v>
      </c>
      <c r="J36" s="6">
        <f t="shared" ref="J36:J58" si="47">K36-I36</f>
        <v>195</v>
      </c>
      <c r="K36" s="6">
        <v>2891</v>
      </c>
      <c r="L36" s="13">
        <f t="shared" si="45"/>
        <v>347</v>
      </c>
      <c r="M36" s="13">
        <v>3088</v>
      </c>
      <c r="N36" s="13">
        <f t="shared" si="5"/>
        <v>150</v>
      </c>
      <c r="O36" s="5">
        <v>3238</v>
      </c>
      <c r="P36" s="13">
        <f t="shared" ref="P36" si="48">Q36-O36</f>
        <v>115</v>
      </c>
      <c r="Q36" s="5">
        <v>3353</v>
      </c>
      <c r="R36" s="13">
        <f t="shared" si="7"/>
        <v>137</v>
      </c>
      <c r="S36" s="5">
        <v>3490</v>
      </c>
      <c r="T36" s="13">
        <f t="shared" si="7"/>
        <v>120</v>
      </c>
      <c r="U36" s="5">
        <v>3610</v>
      </c>
      <c r="V36" s="5">
        <f t="shared" si="8"/>
        <v>-3504</v>
      </c>
      <c r="W36" s="5">
        <v>106</v>
      </c>
      <c r="X36" s="5">
        <f t="shared" si="14"/>
        <v>200</v>
      </c>
      <c r="Y36" s="5">
        <v>306</v>
      </c>
      <c r="Z36" s="5">
        <f t="shared" si="15"/>
        <v>148</v>
      </c>
      <c r="AA36" s="5">
        <v>454</v>
      </c>
      <c r="AB36" s="5">
        <f t="shared" si="16"/>
        <v>-454</v>
      </c>
      <c r="AC36" s="5"/>
      <c r="AE36" s="23">
        <f t="shared" si="19"/>
        <v>-0.26</v>
      </c>
    </row>
    <row r="37" spans="1:31" ht="31.5" x14ac:dyDescent="0.3">
      <c r="A37" s="14">
        <v>31</v>
      </c>
      <c r="B37" s="73" t="s">
        <v>662</v>
      </c>
      <c r="C37" s="234" t="s">
        <v>143</v>
      </c>
      <c r="D37" s="196" t="s">
        <v>321</v>
      </c>
      <c r="E37" s="8">
        <v>11279787</v>
      </c>
      <c r="F37" s="215">
        <v>1</v>
      </c>
      <c r="G37" s="6">
        <v>6044</v>
      </c>
      <c r="H37" s="6" t="e">
        <f>#REF!-G37</f>
        <v>#REF!</v>
      </c>
      <c r="I37" s="2">
        <v>6305</v>
      </c>
      <c r="J37" s="6">
        <f t="shared" si="47"/>
        <v>54</v>
      </c>
      <c r="K37" s="6">
        <v>6359</v>
      </c>
      <c r="L37" s="13">
        <f t="shared" si="45"/>
        <v>101</v>
      </c>
      <c r="M37" s="13">
        <v>6419</v>
      </c>
      <c r="N37" s="13">
        <f t="shared" si="5"/>
        <v>41</v>
      </c>
      <c r="O37" s="5">
        <v>6460</v>
      </c>
      <c r="P37" s="13">
        <f t="shared" ref="P37" si="49">Q37-O37</f>
        <v>46</v>
      </c>
      <c r="Q37" s="5">
        <v>6506</v>
      </c>
      <c r="R37" s="13">
        <f t="shared" si="7"/>
        <v>33</v>
      </c>
      <c r="S37" s="5">
        <v>6539</v>
      </c>
      <c r="T37" s="13">
        <f t="shared" si="7"/>
        <v>37</v>
      </c>
      <c r="U37" s="5">
        <v>6576</v>
      </c>
      <c r="V37" s="5">
        <f t="shared" si="8"/>
        <v>54</v>
      </c>
      <c r="W37" s="5">
        <v>6630</v>
      </c>
      <c r="X37" s="5">
        <f t="shared" si="14"/>
        <v>20</v>
      </c>
      <c r="Y37" s="5">
        <v>6650</v>
      </c>
      <c r="Z37" s="5">
        <f t="shared" si="15"/>
        <v>84</v>
      </c>
      <c r="AA37" s="5">
        <v>6734</v>
      </c>
      <c r="AB37" s="70">
        <f>6778-AA37+AC37-0</f>
        <v>44</v>
      </c>
      <c r="AC37" s="70"/>
      <c r="AE37" s="23">
        <f t="shared" si="19"/>
        <v>3.2</v>
      </c>
    </row>
    <row r="38" spans="1:31" ht="31.5" x14ac:dyDescent="0.3">
      <c r="A38" s="14">
        <v>32</v>
      </c>
      <c r="B38" s="73" t="s">
        <v>255</v>
      </c>
      <c r="C38" s="234"/>
      <c r="D38" s="196" t="s">
        <v>485</v>
      </c>
      <c r="E38" s="8">
        <v>326776911</v>
      </c>
      <c r="F38" s="215">
        <v>1</v>
      </c>
      <c r="G38" s="6">
        <v>2441</v>
      </c>
      <c r="H38" s="6" t="e">
        <f>#REF!-G38</f>
        <v>#REF!</v>
      </c>
      <c r="I38" s="2">
        <v>2548</v>
      </c>
      <c r="J38" s="6">
        <f t="shared" si="47"/>
        <v>30</v>
      </c>
      <c r="K38" s="6">
        <v>2578</v>
      </c>
      <c r="L38" s="13">
        <f t="shared" si="45"/>
        <v>1</v>
      </c>
      <c r="M38" s="13">
        <v>2579</v>
      </c>
      <c r="N38" s="13">
        <f t="shared" si="5"/>
        <v>0</v>
      </c>
      <c r="O38" s="5">
        <v>2579</v>
      </c>
      <c r="P38" s="13">
        <f t="shared" ref="P38" si="50">Q38-O38</f>
        <v>0</v>
      </c>
      <c r="Q38" s="5">
        <v>2579</v>
      </c>
      <c r="R38" s="13">
        <f t="shared" si="7"/>
        <v>0</v>
      </c>
      <c r="S38" s="5">
        <v>2579</v>
      </c>
      <c r="T38" s="13">
        <f t="shared" si="7"/>
        <v>0</v>
      </c>
      <c r="U38" s="5">
        <v>2579</v>
      </c>
      <c r="V38" s="5">
        <f t="shared" si="8"/>
        <v>0</v>
      </c>
      <c r="W38" s="5">
        <v>2579</v>
      </c>
      <c r="X38" s="5">
        <f t="shared" si="14"/>
        <v>1</v>
      </c>
      <c r="Y38" s="5">
        <v>2580</v>
      </c>
      <c r="Z38" s="5">
        <f t="shared" si="15"/>
        <v>12</v>
      </c>
      <c r="AA38" s="5">
        <v>2592</v>
      </c>
      <c r="AB38" s="5">
        <f t="shared" si="16"/>
        <v>-2592</v>
      </c>
      <c r="AC38" s="5"/>
      <c r="AE38" s="23">
        <f t="shared" si="19"/>
        <v>11</v>
      </c>
    </row>
    <row r="39" spans="1:31" x14ac:dyDescent="0.3">
      <c r="A39" s="14">
        <v>33</v>
      </c>
      <c r="B39" s="73" t="s">
        <v>61</v>
      </c>
      <c r="C39" s="234" t="s">
        <v>144</v>
      </c>
      <c r="D39" s="196" t="s">
        <v>379</v>
      </c>
      <c r="E39" s="8">
        <v>595857</v>
      </c>
      <c r="F39" s="215">
        <v>1</v>
      </c>
      <c r="G39" s="6">
        <v>162</v>
      </c>
      <c r="H39" s="6" t="e">
        <f>#REF!-G39</f>
        <v>#REF!</v>
      </c>
      <c r="I39" s="2">
        <v>206</v>
      </c>
      <c r="J39" s="6">
        <f t="shared" si="47"/>
        <v>12</v>
      </c>
      <c r="K39" s="6">
        <v>218</v>
      </c>
      <c r="L39" s="13">
        <f t="shared" si="45"/>
        <v>14</v>
      </c>
      <c r="M39" s="13">
        <v>225</v>
      </c>
      <c r="N39" s="13">
        <f t="shared" si="5"/>
        <v>7</v>
      </c>
      <c r="O39" s="5">
        <v>232</v>
      </c>
      <c r="P39" s="13">
        <f t="shared" ref="P39" si="51">Q39-O39</f>
        <v>4</v>
      </c>
      <c r="Q39" s="5">
        <v>236</v>
      </c>
      <c r="R39" s="13">
        <f t="shared" si="7"/>
        <v>13</v>
      </c>
      <c r="S39" s="5">
        <v>249</v>
      </c>
      <c r="T39" s="13">
        <f t="shared" si="7"/>
        <v>4</v>
      </c>
      <c r="U39" s="5">
        <v>253</v>
      </c>
      <c r="V39" s="5">
        <f t="shared" si="8"/>
        <v>3</v>
      </c>
      <c r="W39" s="5">
        <v>256</v>
      </c>
      <c r="X39" s="5">
        <f t="shared" si="14"/>
        <v>5</v>
      </c>
      <c r="Y39" s="5">
        <v>261</v>
      </c>
      <c r="Z39" s="5">
        <f t="shared" si="15"/>
        <v>8</v>
      </c>
      <c r="AA39" s="5">
        <v>269</v>
      </c>
      <c r="AB39" s="5">
        <f t="shared" si="16"/>
        <v>-269</v>
      </c>
      <c r="AC39" s="5"/>
      <c r="AE39" s="23">
        <f t="shared" si="19"/>
        <v>0.60000000000000009</v>
      </c>
    </row>
    <row r="40" spans="1:31" ht="31.5" x14ac:dyDescent="0.3">
      <c r="A40" s="240">
        <v>34</v>
      </c>
      <c r="B40" s="203" t="s">
        <v>145</v>
      </c>
      <c r="C40" s="234" t="s">
        <v>146</v>
      </c>
      <c r="D40" s="196" t="s">
        <v>365</v>
      </c>
      <c r="E40" s="8">
        <v>482735022</v>
      </c>
      <c r="F40" s="218">
        <v>1</v>
      </c>
      <c r="G40" s="6">
        <v>30</v>
      </c>
      <c r="H40" s="6" t="e">
        <f>#REF!-G40</f>
        <v>#REF!</v>
      </c>
      <c r="I40" s="2">
        <v>32</v>
      </c>
      <c r="J40" s="6">
        <f t="shared" si="47"/>
        <v>1</v>
      </c>
      <c r="K40" s="6">
        <v>33</v>
      </c>
      <c r="L40" s="13">
        <f t="shared" si="45"/>
        <v>1</v>
      </c>
      <c r="M40" s="13">
        <v>33</v>
      </c>
      <c r="N40" s="13">
        <f t="shared" si="5"/>
        <v>1</v>
      </c>
      <c r="O40" s="5">
        <v>34</v>
      </c>
      <c r="P40" s="13">
        <f t="shared" ref="P40" si="52">Q40-O40</f>
        <v>0</v>
      </c>
      <c r="Q40" s="5">
        <v>34</v>
      </c>
      <c r="R40" s="13">
        <f t="shared" si="7"/>
        <v>1</v>
      </c>
      <c r="S40" s="5">
        <v>35</v>
      </c>
      <c r="T40" s="13">
        <f t="shared" si="7"/>
        <v>0</v>
      </c>
      <c r="U40" s="5">
        <v>35</v>
      </c>
      <c r="V40" s="5">
        <f t="shared" si="8"/>
        <v>0</v>
      </c>
      <c r="W40" s="5">
        <v>35</v>
      </c>
      <c r="X40" s="5">
        <f t="shared" si="14"/>
        <v>0</v>
      </c>
      <c r="Y40" s="5">
        <v>35</v>
      </c>
      <c r="Z40" s="5">
        <f t="shared" si="15"/>
        <v>1</v>
      </c>
      <c r="AA40" s="5">
        <v>36</v>
      </c>
      <c r="AB40" s="5">
        <f t="shared" si="16"/>
        <v>-36</v>
      </c>
      <c r="AC40" s="5"/>
      <c r="AE40" s="23">
        <f t="shared" si="19"/>
        <v>0</v>
      </c>
    </row>
    <row r="41" spans="1:31" ht="31.5" x14ac:dyDescent="0.3">
      <c r="A41" s="241"/>
      <c r="B41" s="203" t="s">
        <v>145</v>
      </c>
      <c r="C41" s="234" t="s">
        <v>146</v>
      </c>
      <c r="D41" s="196" t="s">
        <v>365</v>
      </c>
      <c r="E41" s="24">
        <v>997143418</v>
      </c>
      <c r="F41" s="219">
        <v>1</v>
      </c>
      <c r="G41" s="213">
        <v>10</v>
      </c>
      <c r="H41" s="6" t="e">
        <f>#REF!-G41</f>
        <v>#REF!</v>
      </c>
      <c r="I41" s="2">
        <v>13</v>
      </c>
      <c r="J41" s="6">
        <f t="shared" si="47"/>
        <v>1</v>
      </c>
      <c r="K41" s="6">
        <v>14</v>
      </c>
      <c r="L41" s="13">
        <f t="shared" si="45"/>
        <v>2</v>
      </c>
      <c r="M41" s="13">
        <v>15</v>
      </c>
      <c r="N41" s="13">
        <f t="shared" si="5"/>
        <v>1</v>
      </c>
      <c r="O41" s="5">
        <v>16</v>
      </c>
      <c r="P41" s="13">
        <f t="shared" ref="P41" si="53">Q41-O41</f>
        <v>0</v>
      </c>
      <c r="Q41" s="5">
        <v>16</v>
      </c>
      <c r="R41" s="13">
        <f t="shared" si="7"/>
        <v>2</v>
      </c>
      <c r="S41" s="5">
        <v>18</v>
      </c>
      <c r="T41" s="13">
        <f t="shared" si="7"/>
        <v>0</v>
      </c>
      <c r="U41" s="5">
        <v>18</v>
      </c>
      <c r="V41" s="5">
        <f t="shared" si="8"/>
        <v>1</v>
      </c>
      <c r="W41" s="5">
        <v>19</v>
      </c>
      <c r="X41" s="5">
        <f t="shared" si="14"/>
        <v>1</v>
      </c>
      <c r="Y41" s="5">
        <v>20</v>
      </c>
      <c r="Z41" s="5">
        <f t="shared" si="15"/>
        <v>1</v>
      </c>
      <c r="AA41" s="5">
        <v>21</v>
      </c>
      <c r="AB41" s="5">
        <f t="shared" si="16"/>
        <v>-21</v>
      </c>
      <c r="AC41" s="5"/>
      <c r="AE41" s="23">
        <f t="shared" si="19"/>
        <v>0</v>
      </c>
    </row>
    <row r="42" spans="1:31" ht="31.5" x14ac:dyDescent="0.3">
      <c r="A42" s="14">
        <v>35</v>
      </c>
      <c r="B42" s="73" t="s">
        <v>147</v>
      </c>
      <c r="C42" s="234"/>
      <c r="D42" s="196" t="s">
        <v>374</v>
      </c>
      <c r="E42" s="24" t="s">
        <v>187</v>
      </c>
      <c r="F42" s="216">
        <v>1</v>
      </c>
      <c r="G42" s="6">
        <v>142</v>
      </c>
      <c r="H42" s="6" t="e">
        <f>#REF!-G42</f>
        <v>#REF!</v>
      </c>
      <c r="I42" s="2">
        <v>198</v>
      </c>
      <c r="J42" s="6">
        <f t="shared" si="47"/>
        <v>12</v>
      </c>
      <c r="K42" s="6">
        <v>210</v>
      </c>
      <c r="L42" s="13">
        <f t="shared" si="45"/>
        <v>20</v>
      </c>
      <c r="M42" s="13">
        <v>223</v>
      </c>
      <c r="N42" s="13">
        <f t="shared" si="5"/>
        <v>7</v>
      </c>
      <c r="O42" s="5">
        <v>230</v>
      </c>
      <c r="P42" s="13">
        <f t="shared" ref="P42" si="54">Q42-O42</f>
        <v>10</v>
      </c>
      <c r="Q42" s="5">
        <v>240</v>
      </c>
      <c r="R42" s="13">
        <f t="shared" si="7"/>
        <v>13</v>
      </c>
      <c r="S42" s="5">
        <v>253</v>
      </c>
      <c r="T42" s="13">
        <f t="shared" si="7"/>
        <v>12</v>
      </c>
      <c r="U42" s="5">
        <v>265</v>
      </c>
      <c r="V42" s="5">
        <f t="shared" si="8"/>
        <v>10</v>
      </c>
      <c r="W42" s="5">
        <v>275</v>
      </c>
      <c r="X42" s="5">
        <f t="shared" si="14"/>
        <v>12</v>
      </c>
      <c r="Y42" s="5">
        <v>287</v>
      </c>
      <c r="Z42" s="5">
        <f t="shared" si="15"/>
        <v>23</v>
      </c>
      <c r="AA42" s="5">
        <v>310</v>
      </c>
      <c r="AB42" s="5">
        <f t="shared" si="16"/>
        <v>-310</v>
      </c>
      <c r="AC42" s="5"/>
      <c r="AE42" s="23">
        <f t="shared" si="19"/>
        <v>0.91666666666666674</v>
      </c>
    </row>
    <row r="43" spans="1:31" x14ac:dyDescent="0.3">
      <c r="A43" s="14">
        <v>36</v>
      </c>
      <c r="B43" s="73" t="s">
        <v>259</v>
      </c>
      <c r="C43" s="234"/>
      <c r="D43" s="196" t="s">
        <v>517</v>
      </c>
      <c r="E43" s="8">
        <v>220398373</v>
      </c>
      <c r="F43" s="215">
        <v>1</v>
      </c>
      <c r="G43" s="6">
        <v>5</v>
      </c>
      <c r="H43" s="6" t="e">
        <f>#REF!-G43</f>
        <v>#REF!</v>
      </c>
      <c r="I43" s="2">
        <v>6</v>
      </c>
      <c r="J43" s="6">
        <f t="shared" si="47"/>
        <v>1</v>
      </c>
      <c r="K43" s="6">
        <v>7</v>
      </c>
      <c r="L43" s="13">
        <f t="shared" si="45"/>
        <v>2</v>
      </c>
      <c r="M43" s="13">
        <v>8</v>
      </c>
      <c r="N43" s="13">
        <f t="shared" si="5"/>
        <v>1</v>
      </c>
      <c r="O43" s="5">
        <v>9</v>
      </c>
      <c r="P43" s="13">
        <f t="shared" ref="P43" si="55">Q43-O43</f>
        <v>0</v>
      </c>
      <c r="Q43" s="5">
        <v>9</v>
      </c>
      <c r="R43" s="13">
        <f t="shared" si="7"/>
        <v>1</v>
      </c>
      <c r="S43" s="5">
        <v>10</v>
      </c>
      <c r="T43" s="13">
        <f t="shared" si="7"/>
        <v>1</v>
      </c>
      <c r="U43" s="5">
        <v>11</v>
      </c>
      <c r="V43" s="5">
        <f t="shared" si="8"/>
        <v>1</v>
      </c>
      <c r="W43" s="5">
        <v>12</v>
      </c>
      <c r="X43" s="5">
        <f t="shared" si="14"/>
        <v>0</v>
      </c>
      <c r="Y43" s="5">
        <v>12</v>
      </c>
      <c r="Z43" s="5">
        <f t="shared" si="15"/>
        <v>1</v>
      </c>
      <c r="AA43" s="5">
        <v>13</v>
      </c>
      <c r="AB43" s="5">
        <f t="shared" si="16"/>
        <v>-13</v>
      </c>
      <c r="AC43" s="5"/>
      <c r="AE43" s="23">
        <f t="shared" si="19"/>
        <v>0</v>
      </c>
    </row>
    <row r="44" spans="1:31" x14ac:dyDescent="0.3">
      <c r="A44" s="14">
        <v>37</v>
      </c>
      <c r="B44" s="73" t="s">
        <v>148</v>
      </c>
      <c r="C44" s="234"/>
      <c r="D44" s="196" t="s">
        <v>504</v>
      </c>
      <c r="E44" s="8">
        <v>220445126</v>
      </c>
      <c r="F44" s="215">
        <v>1</v>
      </c>
      <c r="G44" s="6">
        <v>2</v>
      </c>
      <c r="H44" s="6" t="e">
        <f>#REF!-G44</f>
        <v>#REF!</v>
      </c>
      <c r="I44" s="2">
        <v>2</v>
      </c>
      <c r="J44" s="6">
        <f t="shared" si="47"/>
        <v>1</v>
      </c>
      <c r="K44" s="6">
        <v>3</v>
      </c>
      <c r="L44" s="13">
        <f t="shared" si="45"/>
        <v>0</v>
      </c>
      <c r="M44" s="13">
        <v>3</v>
      </c>
      <c r="N44" s="13">
        <f t="shared" si="5"/>
        <v>0</v>
      </c>
      <c r="O44" s="5">
        <v>3</v>
      </c>
      <c r="P44" s="13">
        <f t="shared" ref="P44" si="56">Q44-O44</f>
        <v>0</v>
      </c>
      <c r="Q44" s="5">
        <v>3</v>
      </c>
      <c r="R44" s="13">
        <f t="shared" si="7"/>
        <v>0</v>
      </c>
      <c r="S44" s="5">
        <v>3</v>
      </c>
      <c r="T44" s="13">
        <f t="shared" si="7"/>
        <v>0</v>
      </c>
      <c r="U44" s="5">
        <v>3</v>
      </c>
      <c r="V44" s="5">
        <f t="shared" si="8"/>
        <v>1</v>
      </c>
      <c r="W44" s="5">
        <v>4</v>
      </c>
      <c r="X44" s="5">
        <f t="shared" si="14"/>
        <v>0</v>
      </c>
      <c r="Y44" s="5">
        <v>4</v>
      </c>
      <c r="Z44" s="5">
        <f t="shared" si="15"/>
        <v>0</v>
      </c>
      <c r="AA44" s="5">
        <v>4</v>
      </c>
      <c r="AB44" s="5">
        <f t="shared" si="16"/>
        <v>-4</v>
      </c>
      <c r="AC44" s="5"/>
      <c r="AE44" s="23">
        <f t="shared" si="19"/>
        <v>0</v>
      </c>
    </row>
    <row r="45" spans="1:31" ht="31.5" x14ac:dyDescent="0.3">
      <c r="A45" s="14">
        <v>38</v>
      </c>
      <c r="B45" s="73" t="s">
        <v>659</v>
      </c>
      <c r="C45" s="234" t="s">
        <v>149</v>
      </c>
      <c r="D45" s="196" t="s">
        <v>522</v>
      </c>
      <c r="E45" s="8">
        <v>220460445</v>
      </c>
      <c r="F45" s="215">
        <v>1</v>
      </c>
      <c r="G45" s="6">
        <v>4</v>
      </c>
      <c r="H45" s="6" t="e">
        <f>#REF!-G45</f>
        <v>#REF!</v>
      </c>
      <c r="I45" s="2">
        <v>6</v>
      </c>
      <c r="J45" s="6">
        <f t="shared" si="47"/>
        <v>0</v>
      </c>
      <c r="K45" s="6">
        <v>6</v>
      </c>
      <c r="L45" s="13">
        <f t="shared" si="45"/>
        <v>1</v>
      </c>
      <c r="M45" s="13">
        <v>7</v>
      </c>
      <c r="N45" s="13">
        <f t="shared" si="5"/>
        <v>0</v>
      </c>
      <c r="O45" s="5">
        <v>7</v>
      </c>
      <c r="P45" s="13">
        <f t="shared" ref="P45" si="57">Q45-O45</f>
        <v>0</v>
      </c>
      <c r="Q45" s="5">
        <v>7</v>
      </c>
      <c r="R45" s="13">
        <f t="shared" si="7"/>
        <v>-7</v>
      </c>
      <c r="S45" s="5"/>
      <c r="T45" s="13">
        <f t="shared" si="7"/>
        <v>7</v>
      </c>
      <c r="U45" s="5">
        <v>7</v>
      </c>
      <c r="V45" s="5">
        <f t="shared" si="8"/>
        <v>0</v>
      </c>
      <c r="W45" s="5">
        <v>7</v>
      </c>
      <c r="X45" s="5">
        <f t="shared" si="14"/>
        <v>0</v>
      </c>
      <c r="Y45" s="5">
        <v>7</v>
      </c>
      <c r="Z45" s="5">
        <f t="shared" si="15"/>
        <v>0</v>
      </c>
      <c r="AA45" s="5">
        <v>7</v>
      </c>
      <c r="AB45" s="5">
        <f t="shared" si="16"/>
        <v>-7</v>
      </c>
      <c r="AC45" s="5"/>
      <c r="AE45" s="23">
        <f t="shared" si="19"/>
        <v>0</v>
      </c>
    </row>
    <row r="46" spans="1:31" ht="31.5" x14ac:dyDescent="0.3">
      <c r="A46" s="14">
        <v>39</v>
      </c>
      <c r="B46" s="73" t="s">
        <v>660</v>
      </c>
      <c r="C46" s="234"/>
      <c r="D46" s="196" t="s">
        <v>520</v>
      </c>
      <c r="E46" s="8">
        <v>22043918</v>
      </c>
      <c r="F46" s="215">
        <v>1</v>
      </c>
      <c r="G46" s="6">
        <v>13</v>
      </c>
      <c r="H46" s="6" t="e">
        <f>#REF!-G46</f>
        <v>#REF!</v>
      </c>
      <c r="I46" s="2">
        <v>17</v>
      </c>
      <c r="J46" s="6">
        <f t="shared" si="47"/>
        <v>1</v>
      </c>
      <c r="K46" s="6">
        <v>18</v>
      </c>
      <c r="L46" s="13">
        <f t="shared" si="45"/>
        <v>1</v>
      </c>
      <c r="M46" s="13">
        <v>18</v>
      </c>
      <c r="N46" s="13">
        <f t="shared" si="5"/>
        <v>1</v>
      </c>
      <c r="O46" s="5">
        <v>19</v>
      </c>
      <c r="P46" s="13">
        <f t="shared" ref="P46" si="58">Q46-O46</f>
        <v>1</v>
      </c>
      <c r="Q46" s="5">
        <v>20</v>
      </c>
      <c r="R46" s="13">
        <f t="shared" si="7"/>
        <v>0</v>
      </c>
      <c r="S46" s="5">
        <v>20</v>
      </c>
      <c r="T46" s="13">
        <f t="shared" si="7"/>
        <v>0</v>
      </c>
      <c r="U46" s="5">
        <v>20</v>
      </c>
      <c r="V46" s="5">
        <f t="shared" si="8"/>
        <v>0</v>
      </c>
      <c r="W46" s="5">
        <v>20</v>
      </c>
      <c r="X46" s="5">
        <f t="shared" si="14"/>
        <v>6</v>
      </c>
      <c r="Y46" s="5">
        <v>26</v>
      </c>
      <c r="Z46" s="5">
        <f t="shared" si="15"/>
        <v>2</v>
      </c>
      <c r="AA46" s="5">
        <v>28</v>
      </c>
      <c r="AB46" s="5">
        <f t="shared" si="16"/>
        <v>-28</v>
      </c>
      <c r="AC46" s="5"/>
      <c r="AE46" s="23">
        <f t="shared" si="19"/>
        <v>-0.66666666666666674</v>
      </c>
    </row>
    <row r="47" spans="1:31" x14ac:dyDescent="0.3">
      <c r="A47" s="14">
        <v>40</v>
      </c>
      <c r="B47" s="73" t="s">
        <v>150</v>
      </c>
      <c r="C47" s="234" t="s">
        <v>151</v>
      </c>
      <c r="D47" s="196" t="s">
        <v>428</v>
      </c>
      <c r="E47" s="8">
        <v>59586</v>
      </c>
      <c r="F47" s="215">
        <v>1</v>
      </c>
      <c r="G47" s="6">
        <v>41</v>
      </c>
      <c r="H47" s="6" t="e">
        <f>#REF!-G47</f>
        <v>#REF!</v>
      </c>
      <c r="I47" s="2">
        <v>57</v>
      </c>
      <c r="J47" s="6">
        <f t="shared" si="47"/>
        <v>5</v>
      </c>
      <c r="K47" s="6">
        <v>62</v>
      </c>
      <c r="L47" s="13">
        <f t="shared" si="45"/>
        <v>11</v>
      </c>
      <c r="M47" s="13">
        <v>67</v>
      </c>
      <c r="N47" s="13">
        <f t="shared" si="5"/>
        <v>6</v>
      </c>
      <c r="O47" s="5">
        <v>73</v>
      </c>
      <c r="P47" s="13">
        <f t="shared" ref="P47" si="59">Q47-O47</f>
        <v>7</v>
      </c>
      <c r="Q47" s="5">
        <v>80</v>
      </c>
      <c r="R47" s="13">
        <f t="shared" si="7"/>
        <v>5</v>
      </c>
      <c r="S47" s="5">
        <v>85</v>
      </c>
      <c r="T47" s="13">
        <f t="shared" si="7"/>
        <v>3</v>
      </c>
      <c r="U47" s="5">
        <v>88</v>
      </c>
      <c r="V47" s="5">
        <f t="shared" si="8"/>
        <v>3</v>
      </c>
      <c r="W47" s="5">
        <v>91</v>
      </c>
      <c r="X47" s="5">
        <f t="shared" si="14"/>
        <v>4</v>
      </c>
      <c r="Y47" s="5">
        <v>95</v>
      </c>
      <c r="Z47" s="5">
        <f t="shared" si="15"/>
        <v>4</v>
      </c>
      <c r="AA47" s="5">
        <v>99</v>
      </c>
      <c r="AB47" s="5">
        <f t="shared" si="16"/>
        <v>-99</v>
      </c>
      <c r="AC47" s="5"/>
      <c r="AE47" s="23">
        <f t="shared" si="19"/>
        <v>0</v>
      </c>
    </row>
    <row r="48" spans="1:31" x14ac:dyDescent="0.3">
      <c r="A48" s="14">
        <v>41</v>
      </c>
      <c r="B48" s="73" t="s">
        <v>152</v>
      </c>
      <c r="C48" s="234" t="s">
        <v>153</v>
      </c>
      <c r="D48" s="196" t="s">
        <v>504</v>
      </c>
      <c r="E48" s="8">
        <v>905417</v>
      </c>
      <c r="F48" s="215">
        <v>1</v>
      </c>
      <c r="G48" s="6">
        <v>2</v>
      </c>
      <c r="H48" s="6" t="e">
        <f>#REF!-G48</f>
        <v>#REF!</v>
      </c>
      <c r="I48" s="2">
        <v>2</v>
      </c>
      <c r="J48" s="6">
        <f t="shared" si="47"/>
        <v>0</v>
      </c>
      <c r="K48" s="6">
        <v>2</v>
      </c>
      <c r="L48" s="13">
        <f t="shared" si="45"/>
        <v>0</v>
      </c>
      <c r="M48" s="13">
        <v>2</v>
      </c>
      <c r="N48" s="13">
        <f t="shared" si="5"/>
        <v>0</v>
      </c>
      <c r="O48" s="5">
        <v>2</v>
      </c>
      <c r="P48" s="13">
        <f t="shared" ref="P48" si="60">Q48-O48</f>
        <v>0</v>
      </c>
      <c r="Q48" s="5">
        <v>2</v>
      </c>
      <c r="R48" s="13">
        <f t="shared" si="7"/>
        <v>0</v>
      </c>
      <c r="S48" s="5">
        <v>2</v>
      </c>
      <c r="T48" s="13">
        <f t="shared" si="7"/>
        <v>0</v>
      </c>
      <c r="U48" s="5">
        <v>2</v>
      </c>
      <c r="V48" s="5">
        <f t="shared" si="8"/>
        <v>0</v>
      </c>
      <c r="W48" s="5">
        <v>2</v>
      </c>
      <c r="X48" s="5">
        <f t="shared" si="14"/>
        <v>0</v>
      </c>
      <c r="Y48" s="5">
        <v>2</v>
      </c>
      <c r="Z48" s="5">
        <f t="shared" si="15"/>
        <v>0</v>
      </c>
      <c r="AA48" s="5">
        <v>2</v>
      </c>
      <c r="AB48" s="5">
        <f t="shared" si="16"/>
        <v>-2</v>
      </c>
      <c r="AC48" s="5"/>
      <c r="AE48" s="23">
        <f t="shared" si="19"/>
        <v>0</v>
      </c>
    </row>
    <row r="49" spans="1:31" x14ac:dyDescent="0.3">
      <c r="A49" s="14">
        <v>42</v>
      </c>
      <c r="B49" s="73" t="s">
        <v>154</v>
      </c>
      <c r="C49" s="234" t="s">
        <v>155</v>
      </c>
      <c r="D49" s="196" t="s">
        <v>498</v>
      </c>
      <c r="E49" s="25" t="s">
        <v>523</v>
      </c>
      <c r="F49" s="216">
        <v>1</v>
      </c>
      <c r="G49" s="6">
        <v>8</v>
      </c>
      <c r="H49" s="6" t="e">
        <f>#REF!-G49</f>
        <v>#REF!</v>
      </c>
      <c r="I49" s="2">
        <v>8</v>
      </c>
      <c r="J49" s="6">
        <f t="shared" si="47"/>
        <v>0</v>
      </c>
      <c r="K49" s="6">
        <v>8</v>
      </c>
      <c r="L49" s="13">
        <f t="shared" si="45"/>
        <v>0</v>
      </c>
      <c r="M49" s="13">
        <v>8</v>
      </c>
      <c r="N49" s="13">
        <f t="shared" si="5"/>
        <v>0</v>
      </c>
      <c r="O49" s="5">
        <v>8</v>
      </c>
      <c r="P49" s="13">
        <f t="shared" ref="P49" si="61">Q49-O49</f>
        <v>0</v>
      </c>
      <c r="Q49" s="5">
        <v>8</v>
      </c>
      <c r="R49" s="13">
        <f t="shared" si="7"/>
        <v>0</v>
      </c>
      <c r="S49" s="5">
        <v>8</v>
      </c>
      <c r="T49" s="13">
        <f t="shared" si="7"/>
        <v>0</v>
      </c>
      <c r="U49" s="5">
        <v>8</v>
      </c>
      <c r="V49" s="5">
        <f t="shared" si="8"/>
        <v>0</v>
      </c>
      <c r="W49" s="5">
        <v>8</v>
      </c>
      <c r="X49" s="5">
        <f t="shared" si="14"/>
        <v>0</v>
      </c>
      <c r="Y49" s="5">
        <v>8</v>
      </c>
      <c r="Z49" s="5">
        <f t="shared" si="15"/>
        <v>0</v>
      </c>
      <c r="AA49" s="5">
        <v>8</v>
      </c>
      <c r="AB49" s="5">
        <f t="shared" si="16"/>
        <v>-8</v>
      </c>
      <c r="AC49" s="5"/>
      <c r="AE49" s="23">
        <f t="shared" si="19"/>
        <v>0</v>
      </c>
    </row>
    <row r="50" spans="1:31" ht="31.5" x14ac:dyDescent="0.3">
      <c r="A50" s="14">
        <v>43</v>
      </c>
      <c r="B50" s="73" t="s">
        <v>156</v>
      </c>
      <c r="C50" s="234"/>
      <c r="D50" s="196" t="s">
        <v>433</v>
      </c>
      <c r="E50" s="8">
        <v>491784922</v>
      </c>
      <c r="F50" s="215">
        <v>1</v>
      </c>
      <c r="G50" s="6"/>
      <c r="H50" s="6" t="e">
        <f>#REF!-G50</f>
        <v>#REF!</v>
      </c>
      <c r="I50" s="2">
        <v>1</v>
      </c>
      <c r="J50" s="6">
        <f t="shared" si="47"/>
        <v>1</v>
      </c>
      <c r="K50" s="6">
        <v>2</v>
      </c>
      <c r="L50" s="13">
        <f t="shared" si="45"/>
        <v>1</v>
      </c>
      <c r="M50" s="13">
        <v>2</v>
      </c>
      <c r="N50" s="13">
        <f t="shared" si="5"/>
        <v>1</v>
      </c>
      <c r="O50" s="5">
        <v>3</v>
      </c>
      <c r="P50" s="13">
        <f t="shared" ref="P50" si="62">Q50-O50</f>
        <v>0</v>
      </c>
      <c r="Q50" s="5">
        <v>3</v>
      </c>
      <c r="R50" s="13">
        <f t="shared" si="7"/>
        <v>1</v>
      </c>
      <c r="S50" s="5">
        <v>4</v>
      </c>
      <c r="T50" s="13">
        <f t="shared" si="7"/>
        <v>0</v>
      </c>
      <c r="U50" s="5">
        <v>4</v>
      </c>
      <c r="V50" s="5">
        <f t="shared" si="8"/>
        <v>0</v>
      </c>
      <c r="W50" s="5">
        <v>4</v>
      </c>
      <c r="X50" s="5">
        <f t="shared" si="14"/>
        <v>1</v>
      </c>
      <c r="Y50" s="5">
        <v>5</v>
      </c>
      <c r="Z50" s="5">
        <f t="shared" si="15"/>
        <v>0</v>
      </c>
      <c r="AA50" s="5">
        <v>5</v>
      </c>
      <c r="AB50" s="5">
        <f t="shared" si="16"/>
        <v>-5</v>
      </c>
      <c r="AC50" s="5"/>
      <c r="AE50" s="23">
        <f t="shared" si="19"/>
        <v>-1</v>
      </c>
    </row>
    <row r="51" spans="1:31" x14ac:dyDescent="0.3">
      <c r="A51" s="244" t="s">
        <v>157</v>
      </c>
      <c r="B51" s="245"/>
      <c r="C51" s="239"/>
      <c r="D51" s="199"/>
      <c r="E51" s="8"/>
      <c r="F51" s="215"/>
      <c r="G51" s="6"/>
      <c r="H51" s="6" t="e">
        <f>#REF!-G51</f>
        <v>#REF!</v>
      </c>
      <c r="I51" s="2"/>
      <c r="J51" s="6">
        <f t="shared" si="47"/>
        <v>0</v>
      </c>
      <c r="K51" s="6"/>
      <c r="L51" s="13">
        <f t="shared" si="45"/>
        <v>0</v>
      </c>
      <c r="M51" s="13"/>
      <c r="N51" s="13">
        <f t="shared" si="5"/>
        <v>0</v>
      </c>
      <c r="O51" s="5"/>
      <c r="P51" s="13">
        <f t="shared" ref="P51" si="63">Q51-O51</f>
        <v>0</v>
      </c>
      <c r="Q51" s="5"/>
      <c r="R51" s="13">
        <f t="shared" si="7"/>
        <v>0</v>
      </c>
      <c r="S51" s="5"/>
      <c r="T51" s="13">
        <f t="shared" si="7"/>
        <v>0</v>
      </c>
      <c r="U51" s="5"/>
      <c r="V51" s="5">
        <f t="shared" si="8"/>
        <v>0</v>
      </c>
      <c r="W51" s="5"/>
      <c r="X51" s="5">
        <f t="shared" si="14"/>
        <v>0</v>
      </c>
      <c r="Y51" s="5"/>
      <c r="Z51" s="5">
        <f t="shared" si="15"/>
        <v>0</v>
      </c>
      <c r="AA51" s="5"/>
      <c r="AB51" s="5">
        <f t="shared" si="16"/>
        <v>0</v>
      </c>
      <c r="AC51" s="5"/>
      <c r="AE51" s="23">
        <f t="shared" si="19"/>
        <v>0</v>
      </c>
    </row>
    <row r="52" spans="1:31" x14ac:dyDescent="0.3">
      <c r="A52" s="242" t="s">
        <v>158</v>
      </c>
      <c r="B52" s="243"/>
      <c r="C52" s="237"/>
      <c r="D52" s="199"/>
      <c r="E52" s="7"/>
      <c r="F52" s="215"/>
      <c r="G52" s="6"/>
      <c r="H52" s="6" t="e">
        <f>#REF!-G52</f>
        <v>#REF!</v>
      </c>
      <c r="I52" s="2"/>
      <c r="J52" s="6">
        <f t="shared" si="47"/>
        <v>0</v>
      </c>
      <c r="K52" s="6"/>
      <c r="L52" s="13">
        <f t="shared" si="45"/>
        <v>0</v>
      </c>
      <c r="M52" s="13"/>
      <c r="N52" s="13">
        <f t="shared" si="5"/>
        <v>0</v>
      </c>
      <c r="O52" s="5"/>
      <c r="P52" s="13">
        <f t="shared" ref="P52" si="64">Q52-O52</f>
        <v>0</v>
      </c>
      <c r="Q52" s="5"/>
      <c r="R52" s="13">
        <f>S52-Q52</f>
        <v>0</v>
      </c>
      <c r="S52" s="5"/>
      <c r="T52" s="13">
        <f>SUM(T5:T50)</f>
        <v>1246</v>
      </c>
      <c r="U52" s="5"/>
      <c r="V52" s="5">
        <f t="shared" si="8"/>
        <v>0</v>
      </c>
      <c r="W52" s="5"/>
      <c r="X52" s="5">
        <f t="shared" si="14"/>
        <v>0</v>
      </c>
      <c r="Y52" s="5"/>
      <c r="Z52" s="5">
        <f t="shared" si="15"/>
        <v>0</v>
      </c>
      <c r="AA52" s="5"/>
      <c r="AB52" s="5">
        <f t="shared" si="16"/>
        <v>0</v>
      </c>
      <c r="AC52" s="5"/>
      <c r="AE52" s="23">
        <f t="shared" si="19"/>
        <v>0</v>
      </c>
    </row>
    <row r="53" spans="1:31" x14ac:dyDescent="0.3">
      <c r="A53" s="242" t="s">
        <v>159</v>
      </c>
      <c r="B53" s="243"/>
      <c r="C53" s="237"/>
      <c r="D53" s="199"/>
      <c r="E53" s="7"/>
      <c r="F53" s="215"/>
      <c r="G53" s="6"/>
      <c r="H53" s="6" t="e">
        <f>#REF!-G53</f>
        <v>#REF!</v>
      </c>
      <c r="I53" s="2"/>
      <c r="J53" s="6">
        <f t="shared" si="47"/>
        <v>0</v>
      </c>
      <c r="K53" s="6"/>
      <c r="L53" s="13" t="e">
        <f t="shared" si="45"/>
        <v>#REF!</v>
      </c>
      <c r="M53" s="13"/>
      <c r="N53" s="13" t="e">
        <f t="shared" ref="N53:N58" si="65">O53-M53+P53</f>
        <v>#REF!</v>
      </c>
      <c r="O53" s="5"/>
      <c r="P53" s="13" t="e">
        <f>Q53-O53+#REF!</f>
        <v>#REF!</v>
      </c>
      <c r="Q53" s="5"/>
      <c r="R53" s="13">
        <f>S53-Q53+U53</f>
        <v>0</v>
      </c>
      <c r="S53" s="5"/>
      <c r="T53" s="13">
        <f>U53-S53+Y53</f>
        <v>0</v>
      </c>
      <c r="U53" s="5"/>
      <c r="V53" s="5">
        <f t="shared" si="8"/>
        <v>0</v>
      </c>
      <c r="W53" s="5"/>
      <c r="X53" s="5">
        <f t="shared" si="14"/>
        <v>0</v>
      </c>
      <c r="Y53" s="5"/>
      <c r="Z53" s="5">
        <f t="shared" si="15"/>
        <v>0</v>
      </c>
      <c r="AA53" s="5"/>
      <c r="AB53" s="5">
        <f t="shared" si="16"/>
        <v>0</v>
      </c>
      <c r="AC53" s="5"/>
      <c r="AE53" s="23">
        <f t="shared" si="19"/>
        <v>0</v>
      </c>
    </row>
    <row r="54" spans="1:31" x14ac:dyDescent="0.3">
      <c r="A54" s="242" t="s">
        <v>160</v>
      </c>
      <c r="B54" s="243"/>
      <c r="C54" s="237"/>
      <c r="D54" s="199"/>
      <c r="E54" s="7"/>
      <c r="F54" s="215"/>
      <c r="G54" s="6"/>
      <c r="H54" s="6" t="e">
        <f>#REF!-G54</f>
        <v>#REF!</v>
      </c>
      <c r="I54" s="2"/>
      <c r="J54" s="6">
        <f t="shared" si="47"/>
        <v>0</v>
      </c>
      <c r="K54" s="6"/>
      <c r="L54" s="13">
        <f t="shared" si="45"/>
        <v>598</v>
      </c>
      <c r="M54" s="13"/>
      <c r="N54" s="13">
        <f t="shared" si="65"/>
        <v>598</v>
      </c>
      <c r="O54" s="5"/>
      <c r="P54" s="5">
        <f>SUM(P10:P52)</f>
        <v>598</v>
      </c>
      <c r="Q54" s="5"/>
      <c r="R54" s="5">
        <f>SUM(R10:R52)</f>
        <v>789</v>
      </c>
      <c r="S54" s="5"/>
      <c r="T54" s="5">
        <f>SUM(T10:T52)</f>
        <v>2229</v>
      </c>
      <c r="U54" s="5"/>
      <c r="V54" s="5">
        <f t="shared" si="8"/>
        <v>0</v>
      </c>
      <c r="W54" s="5"/>
      <c r="X54" s="5">
        <f t="shared" si="14"/>
        <v>0</v>
      </c>
      <c r="Y54" s="5"/>
      <c r="Z54" s="5">
        <f t="shared" si="15"/>
        <v>0</v>
      </c>
      <c r="AA54" s="5"/>
      <c r="AB54" s="5">
        <f t="shared" si="16"/>
        <v>0</v>
      </c>
      <c r="AC54" s="5"/>
      <c r="AE54" s="23">
        <f t="shared" si="19"/>
        <v>0</v>
      </c>
    </row>
    <row r="55" spans="1:31" x14ac:dyDescent="0.3">
      <c r="A55" s="242" t="s">
        <v>161</v>
      </c>
      <c r="B55" s="243"/>
      <c r="C55" s="237"/>
      <c r="D55" s="199"/>
      <c r="E55" s="7"/>
      <c r="F55" s="215"/>
      <c r="G55" s="6"/>
      <c r="H55" s="6" t="e">
        <f>#REF!-G55</f>
        <v>#REF!</v>
      </c>
      <c r="I55" s="2"/>
      <c r="J55" s="6">
        <f t="shared" si="47"/>
        <v>0</v>
      </c>
      <c r="K55" s="6"/>
      <c r="L55" s="13">
        <f t="shared" si="45"/>
        <v>0</v>
      </c>
      <c r="M55" s="13"/>
      <c r="N55" s="13">
        <f t="shared" si="65"/>
        <v>0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E55" s="23">
        <f t="shared" si="19"/>
        <v>0</v>
      </c>
    </row>
    <row r="56" spans="1:31" x14ac:dyDescent="0.3">
      <c r="A56" s="3"/>
      <c r="B56" s="71"/>
      <c r="C56" s="12"/>
      <c r="D56" s="199"/>
      <c r="E56" s="12"/>
      <c r="F56" s="220"/>
      <c r="G56" s="6"/>
      <c r="H56" s="6" t="e">
        <f>#REF!-G56</f>
        <v>#REF!</v>
      </c>
      <c r="I56" s="2"/>
      <c r="J56" s="6">
        <f t="shared" si="47"/>
        <v>0</v>
      </c>
      <c r="K56" s="6"/>
      <c r="L56" s="13">
        <f t="shared" si="45"/>
        <v>0</v>
      </c>
      <c r="M56" s="13"/>
      <c r="N56" s="13">
        <f t="shared" si="65"/>
        <v>0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E56" s="23">
        <f t="shared" si="19"/>
        <v>0</v>
      </c>
    </row>
    <row r="57" spans="1:31" x14ac:dyDescent="0.3">
      <c r="A57" s="3"/>
      <c r="B57" s="71"/>
      <c r="C57" s="12"/>
      <c r="D57" s="199"/>
      <c r="E57" s="12"/>
      <c r="F57" s="220"/>
      <c r="G57" s="6"/>
      <c r="H57" s="6" t="e">
        <f>#REF!-G57</f>
        <v>#REF!</v>
      </c>
      <c r="I57" s="2"/>
      <c r="J57" s="6">
        <f t="shared" si="47"/>
        <v>0</v>
      </c>
      <c r="K57" s="6"/>
      <c r="L57" s="13"/>
      <c r="M57" s="13"/>
      <c r="N57" s="13">
        <f t="shared" si="65"/>
        <v>0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31" x14ac:dyDescent="0.3">
      <c r="A58" s="3"/>
      <c r="B58" s="71"/>
      <c r="C58" s="12"/>
      <c r="D58" s="199"/>
      <c r="E58" s="12"/>
      <c r="F58" s="220"/>
      <c r="G58" s="6"/>
      <c r="H58" s="6" t="e">
        <f>#REF!-G58</f>
        <v>#REF!</v>
      </c>
      <c r="I58" s="2"/>
      <c r="J58" s="6">
        <f t="shared" si="47"/>
        <v>0</v>
      </c>
      <c r="K58" s="6"/>
      <c r="L58" s="13"/>
      <c r="M58" s="13"/>
      <c r="N58" s="13">
        <f t="shared" si="65"/>
        <v>0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31" x14ac:dyDescent="0.3">
      <c r="D59" s="199"/>
      <c r="S59" s="22"/>
    </row>
    <row r="60" spans="1:31" x14ac:dyDescent="0.3">
      <c r="B60" s="74" t="s">
        <v>193</v>
      </c>
      <c r="D60" s="199"/>
    </row>
    <row r="61" spans="1:31" x14ac:dyDescent="0.3">
      <c r="B61" s="74" t="s">
        <v>194</v>
      </c>
      <c r="D61" s="199"/>
      <c r="T61" s="22" t="s">
        <v>195</v>
      </c>
      <c r="V61" s="22" t="s">
        <v>195</v>
      </c>
      <c r="X61" s="22" t="s">
        <v>195</v>
      </c>
      <c r="Z61" s="22" t="s">
        <v>195</v>
      </c>
      <c r="AB61" s="22" t="s">
        <v>195</v>
      </c>
    </row>
    <row r="62" spans="1:31" x14ac:dyDescent="0.3">
      <c r="B62" s="74" t="s">
        <v>196</v>
      </c>
      <c r="D62" s="199"/>
      <c r="T62" s="22" t="s">
        <v>200</v>
      </c>
      <c r="V62" s="22" t="s">
        <v>200</v>
      </c>
      <c r="X62" s="22">
        <f>X7</f>
        <v>1892</v>
      </c>
      <c r="Z62" s="22">
        <f>Z7</f>
        <v>1772</v>
      </c>
      <c r="AB62" s="22">
        <f>AB7</f>
        <v>-89308</v>
      </c>
    </row>
    <row r="63" spans="1:31" x14ac:dyDescent="0.3">
      <c r="B63" s="74" t="s">
        <v>198</v>
      </c>
      <c r="D63" s="199"/>
      <c r="T63" s="11">
        <f>T9</f>
        <v>229</v>
      </c>
      <c r="V63" s="11">
        <f>V9</f>
        <v>329</v>
      </c>
      <c r="X63" s="11">
        <f>X9</f>
        <v>453</v>
      </c>
      <c r="Z63" s="11">
        <f>Z9</f>
        <v>372</v>
      </c>
      <c r="AB63" s="11">
        <f>AB9</f>
        <v>-65615</v>
      </c>
    </row>
    <row r="64" spans="1:31" x14ac:dyDescent="0.3">
      <c r="B64" s="74" t="s">
        <v>18</v>
      </c>
      <c r="D64" s="200"/>
      <c r="T64" s="11">
        <f>T22</f>
        <v>302</v>
      </c>
      <c r="V64" s="11">
        <f>V22</f>
        <v>734</v>
      </c>
      <c r="X64" s="11">
        <f>X22</f>
        <v>573</v>
      </c>
      <c r="Z64" s="11">
        <f>Z22</f>
        <v>557</v>
      </c>
      <c r="AB64" s="11">
        <f>AB22</f>
        <v>-37701</v>
      </c>
    </row>
    <row r="65" spans="2:28" x14ac:dyDescent="0.3">
      <c r="B65" s="74" t="s">
        <v>199</v>
      </c>
      <c r="D65" s="199"/>
      <c r="T65" s="11">
        <f>T8</f>
        <v>34</v>
      </c>
      <c r="V65" s="11">
        <f>V8</f>
        <v>31</v>
      </c>
      <c r="X65" s="11">
        <f>X8</f>
        <v>40</v>
      </c>
      <c r="Z65" s="11">
        <f>Z8</f>
        <v>42</v>
      </c>
      <c r="AB65" s="11">
        <f>AB8</f>
        <v>-9824</v>
      </c>
    </row>
    <row r="66" spans="2:28" x14ac:dyDescent="0.3">
      <c r="D66" s="199"/>
    </row>
    <row r="67" spans="2:28" x14ac:dyDescent="0.3">
      <c r="D67" s="199"/>
    </row>
    <row r="68" spans="2:28" x14ac:dyDescent="0.3">
      <c r="D68" s="199"/>
    </row>
    <row r="69" spans="2:28" x14ac:dyDescent="0.3">
      <c r="D69" s="199"/>
    </row>
    <row r="70" spans="2:28" x14ac:dyDescent="0.3">
      <c r="D70" s="199"/>
    </row>
    <row r="71" spans="2:28" x14ac:dyDescent="0.3">
      <c r="D71" s="199"/>
    </row>
    <row r="72" spans="2:28" x14ac:dyDescent="0.3">
      <c r="D72" s="199"/>
    </row>
    <row r="73" spans="2:28" x14ac:dyDescent="0.3">
      <c r="D73" s="199"/>
    </row>
    <row r="74" spans="2:28" x14ac:dyDescent="0.3">
      <c r="D74" s="199"/>
    </row>
    <row r="75" spans="2:28" x14ac:dyDescent="0.3">
      <c r="D75" s="199"/>
    </row>
    <row r="76" spans="2:28" x14ac:dyDescent="0.3">
      <c r="D76" s="199"/>
    </row>
    <row r="77" spans="2:28" x14ac:dyDescent="0.3">
      <c r="D77" s="199"/>
    </row>
    <row r="78" spans="2:28" x14ac:dyDescent="0.3">
      <c r="D78" s="199"/>
    </row>
    <row r="79" spans="2:28" x14ac:dyDescent="0.3">
      <c r="D79" s="199"/>
    </row>
    <row r="80" spans="2:28" x14ac:dyDescent="0.3">
      <c r="D80" s="199"/>
    </row>
    <row r="81" spans="4:4" x14ac:dyDescent="0.3">
      <c r="D81" s="199"/>
    </row>
    <row r="82" spans="4:4" x14ac:dyDescent="0.3">
      <c r="D82" s="199"/>
    </row>
    <row r="83" spans="4:4" x14ac:dyDescent="0.3">
      <c r="D83" s="199"/>
    </row>
    <row r="84" spans="4:4" x14ac:dyDescent="0.3">
      <c r="D84" s="199"/>
    </row>
    <row r="85" spans="4:4" x14ac:dyDescent="0.3">
      <c r="D85" s="199"/>
    </row>
    <row r="86" spans="4:4" x14ac:dyDescent="0.3">
      <c r="D86" s="199"/>
    </row>
    <row r="87" spans="4:4" x14ac:dyDescent="0.3">
      <c r="D87" s="199"/>
    </row>
    <row r="88" spans="4:4" x14ac:dyDescent="0.3">
      <c r="D88" s="199"/>
    </row>
    <row r="89" spans="4:4" x14ac:dyDescent="0.3">
      <c r="D89" s="199"/>
    </row>
    <row r="90" spans="4:4" x14ac:dyDescent="0.3">
      <c r="D90" s="199"/>
    </row>
    <row r="91" spans="4:4" x14ac:dyDescent="0.3">
      <c r="D91" s="199"/>
    </row>
    <row r="92" spans="4:4" x14ac:dyDescent="0.3">
      <c r="D92" s="199"/>
    </row>
    <row r="93" spans="4:4" x14ac:dyDescent="0.3">
      <c r="D93" s="199"/>
    </row>
    <row r="94" spans="4:4" x14ac:dyDescent="0.3">
      <c r="D94" s="199"/>
    </row>
    <row r="95" spans="4:4" x14ac:dyDescent="0.3">
      <c r="D95" s="199"/>
    </row>
    <row r="96" spans="4:4" x14ac:dyDescent="0.3">
      <c r="D96" s="199"/>
    </row>
    <row r="97" spans="4:4" x14ac:dyDescent="0.3">
      <c r="D97" s="199"/>
    </row>
    <row r="98" spans="4:4" x14ac:dyDescent="0.3">
      <c r="D98" s="199"/>
    </row>
    <row r="99" spans="4:4" x14ac:dyDescent="0.3">
      <c r="D99" s="199"/>
    </row>
    <row r="100" spans="4:4" x14ac:dyDescent="0.3">
      <c r="D100" s="199"/>
    </row>
    <row r="101" spans="4:4" x14ac:dyDescent="0.3">
      <c r="D101" s="199"/>
    </row>
    <row r="102" spans="4:4" x14ac:dyDescent="0.3">
      <c r="D102" s="200"/>
    </row>
    <row r="103" spans="4:4" x14ac:dyDescent="0.3">
      <c r="D103" s="201"/>
    </row>
    <row r="104" spans="4:4" x14ac:dyDescent="0.3">
      <c r="D104" s="201"/>
    </row>
    <row r="105" spans="4:4" x14ac:dyDescent="0.3">
      <c r="D105" s="199"/>
    </row>
    <row r="106" spans="4:4" x14ac:dyDescent="0.3">
      <c r="D106" s="199"/>
    </row>
    <row r="107" spans="4:4" x14ac:dyDescent="0.3">
      <c r="D107" s="199"/>
    </row>
    <row r="108" spans="4:4" x14ac:dyDescent="0.3">
      <c r="D108" s="199"/>
    </row>
    <row r="109" spans="4:4" x14ac:dyDescent="0.3">
      <c r="D109" s="199"/>
    </row>
    <row r="110" spans="4:4" x14ac:dyDescent="0.3">
      <c r="D110" s="199"/>
    </row>
    <row r="111" spans="4:4" x14ac:dyDescent="0.3">
      <c r="D111" s="199"/>
    </row>
    <row r="112" spans="4:4" x14ac:dyDescent="0.3">
      <c r="D112" s="199"/>
    </row>
    <row r="113" spans="4:4" x14ac:dyDescent="0.3">
      <c r="D113" s="198"/>
    </row>
    <row r="114" spans="4:4" x14ac:dyDescent="0.3">
      <c r="D114" s="198"/>
    </row>
    <row r="115" spans="4:4" x14ac:dyDescent="0.3">
      <c r="D115" s="198"/>
    </row>
    <row r="116" spans="4:4" x14ac:dyDescent="0.3">
      <c r="D116" s="199"/>
    </row>
    <row r="117" spans="4:4" x14ac:dyDescent="0.3">
      <c r="D117" s="199"/>
    </row>
    <row r="118" spans="4:4" x14ac:dyDescent="0.3">
      <c r="D118" s="199"/>
    </row>
    <row r="119" spans="4:4" x14ac:dyDescent="0.3">
      <c r="D119" s="197"/>
    </row>
    <row r="120" spans="4:4" x14ac:dyDescent="0.3">
      <c r="D120" s="197"/>
    </row>
    <row r="121" spans="4:4" x14ac:dyDescent="0.3">
      <c r="D121" s="199"/>
    </row>
    <row r="122" spans="4:4" x14ac:dyDescent="0.3">
      <c r="D122" s="199"/>
    </row>
    <row r="123" spans="4:4" x14ac:dyDescent="0.3">
      <c r="D123" s="199"/>
    </row>
    <row r="124" spans="4:4" x14ac:dyDescent="0.3">
      <c r="D124" s="199"/>
    </row>
    <row r="125" spans="4:4" x14ac:dyDescent="0.3">
      <c r="D125" s="199"/>
    </row>
    <row r="126" spans="4:4" x14ac:dyDescent="0.3">
      <c r="D126" s="199"/>
    </row>
    <row r="127" spans="4:4" x14ac:dyDescent="0.3">
      <c r="D127" s="199"/>
    </row>
    <row r="128" spans="4:4" x14ac:dyDescent="0.3">
      <c r="D128" s="199"/>
    </row>
  </sheetData>
  <mergeCells count="9">
    <mergeCell ref="A12:A13"/>
    <mergeCell ref="A55:B55"/>
    <mergeCell ref="A52:B52"/>
    <mergeCell ref="A53:B53"/>
    <mergeCell ref="A54:B54"/>
    <mergeCell ref="A51:B51"/>
    <mergeCell ref="A40:A41"/>
    <mergeCell ref="A33:A34"/>
    <mergeCell ref="A24:A26"/>
  </mergeCells>
  <conditionalFormatting sqref="AE1:AE1048576">
    <cfRule type="expression" dxfId="0" priority="1" stopIfTrue="1">
      <formula>ABS(AE1)&gt;0.15</formula>
    </cfRule>
  </conditionalFormatting>
  <dataValidations count="1">
    <dataValidation type="list" allowBlank="1" showInputMessage="1" showErrorMessage="1" sqref="D51:D128">
      <formula1>$C$1:$C$78</formula1>
    </dataValidation>
  </dataValidations>
  <pageMargins left="0.25" right="0.25" top="0.75" bottom="0.75" header="0.3" footer="0.3"/>
  <pageSetup paperSize="9" fitToHeight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Лист1!$C$2:$C$79</xm:f>
          </x14:formula1>
          <xm:sqref>D2</xm:sqref>
        </x14:dataValidation>
        <x14:dataValidation type="list" allowBlank="1" showInputMessage="1" showErrorMessage="1">
          <x14:formula1>
            <xm:f>Лист1!$C$2:$C$80</xm:f>
          </x14:formula1>
          <xm:sqref>D3:D50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R109"/>
  <sheetViews>
    <sheetView topLeftCell="A8" zoomScale="55" zoomScaleNormal="55" workbookViewId="0">
      <selection activeCell="D21" sqref="D21"/>
    </sheetView>
  </sheetViews>
  <sheetFormatPr defaultColWidth="8.85546875" defaultRowHeight="20.25" x14ac:dyDescent="0.3"/>
  <cols>
    <col min="1" max="1" width="16" style="112" customWidth="1"/>
    <col min="2" max="2" width="19.42578125" style="192" customWidth="1"/>
    <col min="3" max="3" width="34.85546875" style="192" customWidth="1"/>
    <col min="4" max="4" width="86.7109375" style="193" customWidth="1"/>
    <col min="5" max="5" width="52.85546875" style="193" customWidth="1"/>
    <col min="6" max="9" width="8.85546875" style="88"/>
    <col min="10" max="10" width="19" style="91" customWidth="1"/>
    <col min="11" max="15" width="8.85546875" style="91"/>
    <col min="16" max="16" width="63.85546875" style="91" customWidth="1"/>
    <col min="17" max="16384" width="8.85546875" style="91"/>
  </cols>
  <sheetData>
    <row r="1" spans="1:394" ht="86.25" customHeight="1" thickBot="1" x14ac:dyDescent="0.3">
      <c r="A1" s="249" t="s">
        <v>0</v>
      </c>
      <c r="B1" s="250"/>
      <c r="C1" s="87" t="s">
        <v>262</v>
      </c>
      <c r="D1" s="251" t="s">
        <v>263</v>
      </c>
      <c r="E1" s="252"/>
      <c r="J1" s="89" t="s">
        <v>264</v>
      </c>
      <c r="K1" s="90"/>
      <c r="M1" s="92"/>
      <c r="N1" s="93"/>
      <c r="O1" s="94"/>
      <c r="P1" s="95" t="s">
        <v>265</v>
      </c>
      <c r="Q1" s="94"/>
      <c r="R1" s="96"/>
      <c r="S1" s="96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94"/>
      <c r="FS1" s="94"/>
      <c r="FT1" s="94"/>
      <c r="FU1" s="94"/>
      <c r="FV1" s="94"/>
      <c r="FW1" s="94"/>
      <c r="FX1" s="94"/>
      <c r="FY1" s="94"/>
      <c r="FZ1" s="94"/>
      <c r="GA1" s="94"/>
      <c r="GB1" s="94"/>
      <c r="GC1" s="94"/>
      <c r="GD1" s="94"/>
      <c r="GE1" s="94"/>
      <c r="GF1" s="94"/>
      <c r="GG1" s="94"/>
      <c r="GH1" s="94"/>
      <c r="GI1" s="94"/>
      <c r="GJ1" s="94"/>
      <c r="GK1" s="94"/>
      <c r="GL1" s="94"/>
      <c r="GM1" s="94"/>
      <c r="GN1" s="94"/>
      <c r="GO1" s="94"/>
      <c r="GP1" s="94"/>
      <c r="GQ1" s="94"/>
      <c r="GR1" s="94"/>
      <c r="GS1" s="94"/>
      <c r="GT1" s="94"/>
      <c r="GU1" s="94"/>
      <c r="GV1" s="94"/>
      <c r="GW1" s="94"/>
      <c r="GX1" s="94"/>
      <c r="GY1" s="94"/>
      <c r="GZ1" s="94"/>
      <c r="HA1" s="94"/>
      <c r="HB1" s="94"/>
      <c r="HC1" s="94"/>
      <c r="HD1" s="94"/>
      <c r="HE1" s="94"/>
      <c r="HF1" s="94"/>
      <c r="HG1" s="94"/>
      <c r="HH1" s="94"/>
      <c r="HI1" s="94"/>
      <c r="HJ1" s="94"/>
      <c r="HK1" s="94"/>
      <c r="HL1" s="94"/>
      <c r="HM1" s="94"/>
      <c r="HN1" s="94"/>
      <c r="HO1" s="94"/>
      <c r="HP1" s="94"/>
      <c r="HQ1" s="94"/>
      <c r="HR1" s="94"/>
      <c r="HS1" s="94"/>
      <c r="HT1" s="94"/>
      <c r="HU1" s="94"/>
      <c r="HV1" s="94"/>
      <c r="HW1" s="94"/>
      <c r="HX1" s="94"/>
      <c r="HY1" s="94"/>
      <c r="HZ1" s="94"/>
      <c r="IA1" s="94"/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94"/>
      <c r="IN1" s="94"/>
      <c r="IO1" s="94"/>
      <c r="IP1" s="94"/>
      <c r="IQ1" s="94"/>
      <c r="IR1" s="94"/>
      <c r="IS1" s="94"/>
      <c r="IT1" s="94"/>
      <c r="IU1" s="94"/>
      <c r="IV1" s="94"/>
      <c r="IW1" s="94"/>
      <c r="IX1" s="94"/>
      <c r="IY1" s="94"/>
      <c r="IZ1" s="94"/>
      <c r="JA1" s="94"/>
      <c r="JB1" s="94"/>
      <c r="JC1" s="94"/>
      <c r="JD1" s="94"/>
      <c r="JE1" s="94"/>
      <c r="JF1" s="94"/>
      <c r="JG1" s="94"/>
      <c r="JH1" s="94"/>
      <c r="JI1" s="94"/>
      <c r="JJ1" s="94"/>
      <c r="JK1" s="94"/>
      <c r="JL1" s="94"/>
      <c r="JM1" s="94"/>
      <c r="JN1" s="94"/>
      <c r="JO1" s="94"/>
      <c r="JP1" s="94"/>
      <c r="JQ1" s="94"/>
      <c r="JR1" s="94"/>
      <c r="JS1" s="94"/>
      <c r="JT1" s="94"/>
      <c r="JU1" s="94"/>
      <c r="JV1" s="94"/>
      <c r="JW1" s="94"/>
      <c r="JX1" s="94"/>
      <c r="JY1" s="94"/>
      <c r="JZ1" s="94"/>
      <c r="KA1" s="94"/>
      <c r="KB1" s="94"/>
      <c r="KC1" s="94"/>
      <c r="KD1" s="94"/>
      <c r="KE1" s="94"/>
      <c r="KF1" s="94"/>
      <c r="KG1" s="94"/>
      <c r="KH1" s="94"/>
      <c r="KI1" s="94"/>
      <c r="KJ1" s="94"/>
      <c r="KK1" s="94"/>
      <c r="KL1" s="94"/>
      <c r="KM1" s="94"/>
      <c r="KN1" s="94"/>
      <c r="KO1" s="94"/>
      <c r="KP1" s="94"/>
      <c r="KQ1" s="94"/>
      <c r="KR1" s="94"/>
      <c r="KS1" s="94"/>
      <c r="KT1" s="94"/>
      <c r="KU1" s="94"/>
      <c r="KV1" s="94"/>
      <c r="KW1" s="94"/>
      <c r="KX1" s="94"/>
      <c r="KY1" s="94"/>
      <c r="KZ1" s="94"/>
      <c r="LA1" s="94"/>
      <c r="LB1" s="94"/>
      <c r="LC1" s="94"/>
      <c r="LD1" s="94"/>
      <c r="LE1" s="94"/>
      <c r="LF1" s="94"/>
      <c r="LG1" s="94"/>
      <c r="LH1" s="94"/>
      <c r="LI1" s="94"/>
      <c r="LJ1" s="94"/>
      <c r="LK1" s="94"/>
      <c r="LL1" s="94"/>
      <c r="LM1" s="94"/>
      <c r="LN1" s="94"/>
      <c r="LO1" s="94"/>
      <c r="LP1" s="94"/>
      <c r="LQ1" s="94"/>
      <c r="LR1" s="94"/>
      <c r="LS1" s="94"/>
      <c r="LT1" s="94"/>
      <c r="LU1" s="94"/>
      <c r="LV1" s="94"/>
      <c r="LW1" s="94"/>
      <c r="LX1" s="94"/>
      <c r="LY1" s="94"/>
      <c r="LZ1" s="94"/>
      <c r="MA1" s="94"/>
      <c r="MB1" s="94"/>
      <c r="MC1" s="94"/>
      <c r="MD1" s="94"/>
      <c r="ME1" s="94"/>
      <c r="MF1" s="94"/>
      <c r="MG1" s="94"/>
      <c r="MH1" s="94"/>
      <c r="MI1" s="94"/>
      <c r="MJ1" s="94"/>
      <c r="MK1" s="94"/>
      <c r="ML1" s="94"/>
      <c r="MM1" s="94"/>
      <c r="MN1" s="94"/>
      <c r="MO1" s="94"/>
      <c r="MP1" s="94"/>
      <c r="MQ1" s="94"/>
      <c r="MR1" s="94"/>
      <c r="MS1" s="94"/>
      <c r="MT1" s="94"/>
      <c r="MU1" s="94"/>
      <c r="MV1" s="94"/>
      <c r="MW1" s="94"/>
      <c r="MX1" s="94"/>
      <c r="MY1" s="94"/>
      <c r="MZ1" s="94"/>
      <c r="NA1" s="94"/>
      <c r="NB1" s="94"/>
      <c r="NC1" s="94"/>
      <c r="ND1" s="94"/>
      <c r="NE1" s="94"/>
      <c r="NF1" s="94"/>
      <c r="NG1" s="94"/>
      <c r="NH1" s="94"/>
      <c r="NI1" s="94"/>
      <c r="NJ1" s="94"/>
      <c r="NK1" s="94"/>
      <c r="NL1" s="94"/>
      <c r="NM1" s="94"/>
      <c r="NN1" s="94"/>
      <c r="NO1" s="94"/>
      <c r="NP1" s="94"/>
      <c r="NQ1" s="94"/>
      <c r="NR1" s="94"/>
      <c r="NS1" s="94"/>
      <c r="NT1" s="94"/>
      <c r="NU1" s="94"/>
      <c r="NV1" s="94"/>
      <c r="NW1" s="94"/>
      <c r="NX1" s="94"/>
      <c r="NY1" s="94"/>
      <c r="NZ1" s="94"/>
      <c r="OA1" s="94"/>
      <c r="OB1" s="94"/>
      <c r="OC1" s="94"/>
      <c r="OD1" s="94"/>
    </row>
    <row r="2" spans="1:394" s="104" customFormat="1" ht="66" customHeight="1" x14ac:dyDescent="0.25">
      <c r="A2" s="97"/>
      <c r="B2" s="98" t="s">
        <v>266</v>
      </c>
      <c r="C2" s="99" t="s">
        <v>515</v>
      </c>
      <c r="D2" s="100" t="s">
        <v>267</v>
      </c>
      <c r="E2" s="101" t="s">
        <v>268</v>
      </c>
      <c r="F2" s="102"/>
      <c r="G2" s="102"/>
      <c r="H2" s="102"/>
      <c r="I2" s="102"/>
      <c r="J2" s="103" t="s">
        <v>269</v>
      </c>
    </row>
    <row r="3" spans="1:394" ht="44.25" customHeight="1" thickBot="1" x14ac:dyDescent="0.4">
      <c r="A3" s="105"/>
      <c r="B3" s="106" t="s">
        <v>270</v>
      </c>
      <c r="C3" s="107" t="s">
        <v>271</v>
      </c>
      <c r="D3" s="108" t="s">
        <v>272</v>
      </c>
      <c r="E3" s="109" t="s">
        <v>273</v>
      </c>
      <c r="J3" s="110" t="s">
        <v>274</v>
      </c>
      <c r="K3" s="111" t="s">
        <v>275</v>
      </c>
    </row>
    <row r="4" spans="1:394" s="94" customFormat="1" ht="36.75" customHeight="1" x14ac:dyDescent="0.4">
      <c r="A4" s="117"/>
      <c r="B4" s="118" t="s">
        <v>276</v>
      </c>
      <c r="C4" s="119" t="s">
        <v>277</v>
      </c>
      <c r="D4" s="120" t="s">
        <v>278</v>
      </c>
      <c r="E4" s="120" t="s">
        <v>279</v>
      </c>
      <c r="F4" s="114"/>
      <c r="G4" s="114"/>
      <c r="H4" s="114"/>
      <c r="I4" s="114"/>
      <c r="J4" s="115" t="s">
        <v>270</v>
      </c>
      <c r="K4" s="116"/>
    </row>
    <row r="5" spans="1:394" s="126" customFormat="1" ht="34.5" customHeight="1" x14ac:dyDescent="0.25">
      <c r="A5" s="117"/>
      <c r="B5" s="117" t="s">
        <v>270</v>
      </c>
      <c r="C5" s="119" t="s">
        <v>281</v>
      </c>
      <c r="D5" s="120" t="s">
        <v>282</v>
      </c>
      <c r="E5" s="127" t="s">
        <v>283</v>
      </c>
      <c r="F5" s="102"/>
      <c r="G5" s="102"/>
      <c r="H5" s="102"/>
      <c r="I5" s="102"/>
      <c r="J5" s="121" t="s">
        <v>276</v>
      </c>
      <c r="K5" s="122" t="s">
        <v>280</v>
      </c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123"/>
      <c r="CQ5" s="123"/>
      <c r="CR5" s="123"/>
      <c r="CS5" s="123"/>
      <c r="CT5" s="123"/>
      <c r="CU5" s="123"/>
      <c r="CV5" s="123"/>
      <c r="CW5" s="123"/>
      <c r="CX5" s="123"/>
      <c r="CY5" s="123"/>
      <c r="CZ5" s="123"/>
      <c r="DA5" s="123"/>
      <c r="DB5" s="123"/>
      <c r="DC5" s="123"/>
      <c r="DD5" s="123"/>
      <c r="DE5" s="123"/>
      <c r="DF5" s="123"/>
      <c r="DG5" s="123"/>
      <c r="DH5" s="123"/>
      <c r="DI5" s="124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</row>
    <row r="6" spans="1:394" s="104" customFormat="1" ht="34.5" customHeight="1" x14ac:dyDescent="0.25">
      <c r="A6" s="117"/>
      <c r="B6" s="128" t="s">
        <v>284</v>
      </c>
      <c r="C6" s="119" t="s">
        <v>513</v>
      </c>
      <c r="D6" s="129" t="s">
        <v>285</v>
      </c>
      <c r="E6" s="120" t="s">
        <v>286</v>
      </c>
      <c r="F6" s="102"/>
      <c r="G6" s="102"/>
      <c r="H6" s="102"/>
      <c r="I6" s="102"/>
      <c r="J6" s="121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A6" s="123"/>
      <c r="CB6" s="123"/>
      <c r="CC6" s="123"/>
      <c r="CD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23"/>
      <c r="CY6" s="123"/>
      <c r="CZ6" s="123"/>
      <c r="DA6" s="123"/>
      <c r="DB6" s="123"/>
      <c r="DC6" s="123"/>
      <c r="DD6" s="123"/>
      <c r="DE6" s="123"/>
      <c r="DF6" s="123"/>
      <c r="DG6" s="123"/>
      <c r="DH6" s="123"/>
      <c r="DI6" s="123"/>
      <c r="DJ6" s="123"/>
      <c r="DK6" s="123"/>
      <c r="DL6" s="123"/>
      <c r="DM6" s="123"/>
      <c r="DN6" s="123"/>
      <c r="DO6" s="123"/>
      <c r="DP6" s="123"/>
      <c r="DQ6" s="123"/>
      <c r="DR6" s="123"/>
      <c r="DS6" s="123"/>
      <c r="DT6" s="123"/>
      <c r="DU6" s="123"/>
      <c r="DV6" s="123"/>
      <c r="DW6" s="123"/>
      <c r="DX6" s="123"/>
      <c r="DY6" s="123"/>
      <c r="DZ6" s="123"/>
      <c r="EA6" s="123"/>
      <c r="EB6" s="123"/>
      <c r="EC6" s="123"/>
      <c r="ED6" s="123"/>
      <c r="EE6" s="123"/>
      <c r="EF6" s="123"/>
      <c r="EG6" s="123"/>
      <c r="EH6" s="123"/>
      <c r="EI6" s="123"/>
      <c r="EJ6" s="123"/>
      <c r="EK6" s="123"/>
      <c r="EL6" s="123"/>
      <c r="EM6" s="123"/>
      <c r="EN6" s="123"/>
      <c r="EO6" s="123"/>
      <c r="EP6" s="123"/>
      <c r="EQ6" s="123"/>
      <c r="ER6" s="123"/>
      <c r="ES6" s="123"/>
      <c r="ET6" s="123"/>
      <c r="EU6" s="123"/>
      <c r="EV6" s="123"/>
      <c r="EW6" s="123"/>
      <c r="EX6" s="123"/>
      <c r="EY6" s="123"/>
      <c r="EZ6" s="123"/>
      <c r="FA6" s="123"/>
      <c r="FB6" s="123"/>
      <c r="FC6" s="123"/>
      <c r="FD6" s="123"/>
      <c r="FE6" s="123"/>
      <c r="FF6" s="123"/>
      <c r="FG6" s="123"/>
      <c r="FH6" s="123"/>
      <c r="FI6" s="123"/>
      <c r="FJ6" s="123"/>
      <c r="FK6" s="123"/>
      <c r="FL6" s="123"/>
      <c r="FM6" s="123"/>
      <c r="FN6" s="123"/>
      <c r="FO6" s="123"/>
      <c r="FP6" s="123"/>
      <c r="FQ6" s="123"/>
      <c r="FR6" s="123"/>
      <c r="FS6" s="123"/>
      <c r="FT6" s="123"/>
      <c r="FU6" s="123"/>
      <c r="FV6" s="123"/>
      <c r="FW6" s="123"/>
      <c r="FX6" s="123"/>
      <c r="FY6" s="123"/>
      <c r="FZ6" s="123"/>
      <c r="GA6" s="123"/>
      <c r="GB6" s="123"/>
      <c r="GC6" s="123"/>
      <c r="GD6" s="123"/>
      <c r="GE6" s="123"/>
      <c r="GF6" s="123"/>
      <c r="GG6" s="123"/>
      <c r="GH6" s="123"/>
      <c r="GI6" s="123"/>
      <c r="GJ6" s="123"/>
      <c r="GK6" s="123"/>
      <c r="GL6" s="123"/>
      <c r="GM6" s="123"/>
      <c r="GN6" s="123"/>
      <c r="GO6" s="123"/>
      <c r="GP6" s="123"/>
      <c r="GQ6" s="123"/>
      <c r="GR6" s="123"/>
      <c r="GS6" s="123"/>
      <c r="GT6" s="123"/>
      <c r="GU6" s="123"/>
      <c r="GV6" s="123"/>
      <c r="GW6" s="123"/>
      <c r="GX6" s="123"/>
      <c r="GY6" s="123"/>
      <c r="GZ6" s="123"/>
      <c r="HA6" s="123"/>
      <c r="HB6" s="123"/>
      <c r="HC6" s="123"/>
      <c r="HD6" s="123"/>
      <c r="HE6" s="123"/>
      <c r="HF6" s="123"/>
      <c r="HG6" s="123"/>
      <c r="HH6" s="123"/>
      <c r="HI6" s="123"/>
      <c r="HJ6" s="123"/>
      <c r="HK6" s="123"/>
      <c r="HL6" s="123"/>
      <c r="HM6" s="123"/>
      <c r="HN6" s="123"/>
      <c r="HO6" s="123"/>
      <c r="HP6" s="123"/>
      <c r="HQ6" s="123"/>
      <c r="HR6" s="123"/>
      <c r="HS6" s="123"/>
      <c r="HT6" s="123"/>
      <c r="HU6" s="123"/>
      <c r="HV6" s="123"/>
      <c r="HW6" s="123"/>
      <c r="HX6" s="123"/>
      <c r="HY6" s="123"/>
      <c r="HZ6" s="123"/>
      <c r="IA6" s="123"/>
      <c r="IB6" s="123"/>
      <c r="IC6" s="123"/>
      <c r="ID6" s="123"/>
      <c r="IE6" s="123"/>
      <c r="IF6" s="123"/>
      <c r="IG6" s="123"/>
      <c r="IH6" s="123"/>
      <c r="II6" s="123"/>
      <c r="IJ6" s="123"/>
      <c r="IK6" s="123"/>
      <c r="IL6" s="123"/>
      <c r="IM6" s="123"/>
      <c r="IN6" s="123"/>
      <c r="IO6" s="123"/>
      <c r="IP6" s="123"/>
      <c r="IQ6" s="123"/>
      <c r="IR6" s="123"/>
      <c r="IS6" s="123"/>
      <c r="IT6" s="123"/>
      <c r="IU6" s="123"/>
      <c r="IV6" s="123"/>
      <c r="IW6" s="123"/>
      <c r="IX6" s="123"/>
      <c r="IY6" s="123"/>
      <c r="IZ6" s="123"/>
      <c r="JA6" s="123"/>
      <c r="JB6" s="123"/>
      <c r="JC6" s="123"/>
      <c r="JD6" s="123"/>
      <c r="JE6" s="123"/>
      <c r="JF6" s="123"/>
      <c r="JG6" s="123"/>
      <c r="JH6" s="123"/>
      <c r="JI6" s="123"/>
      <c r="JJ6" s="123"/>
      <c r="JK6" s="123"/>
      <c r="JL6" s="123"/>
      <c r="JM6" s="123"/>
      <c r="JN6" s="123"/>
      <c r="JO6" s="123"/>
      <c r="JP6" s="123"/>
      <c r="JQ6" s="123"/>
      <c r="JR6" s="123"/>
      <c r="JS6" s="123"/>
      <c r="JT6" s="123"/>
      <c r="JU6" s="123"/>
      <c r="JV6" s="123"/>
      <c r="JW6" s="123"/>
      <c r="JX6" s="123"/>
      <c r="JY6" s="123"/>
      <c r="JZ6" s="123"/>
      <c r="KA6" s="123"/>
      <c r="KB6" s="123"/>
      <c r="KC6" s="123"/>
      <c r="KD6" s="123"/>
      <c r="KE6" s="123"/>
      <c r="KF6" s="123"/>
      <c r="KG6" s="123"/>
      <c r="KH6" s="123"/>
      <c r="KI6" s="123"/>
      <c r="KJ6" s="123"/>
      <c r="KK6" s="123"/>
      <c r="KL6" s="123"/>
      <c r="KM6" s="123"/>
      <c r="KN6" s="123"/>
      <c r="KO6" s="123"/>
      <c r="KP6" s="123"/>
      <c r="KQ6" s="123"/>
      <c r="KR6" s="123"/>
      <c r="KS6" s="123"/>
      <c r="KT6" s="123"/>
      <c r="KU6" s="123"/>
      <c r="KV6" s="123"/>
      <c r="KW6" s="123"/>
      <c r="KX6" s="123"/>
      <c r="KY6" s="123"/>
      <c r="KZ6" s="123"/>
      <c r="LA6" s="123"/>
      <c r="LB6" s="123"/>
      <c r="LC6" s="123"/>
      <c r="LD6" s="123"/>
      <c r="LE6" s="123"/>
      <c r="LF6" s="123"/>
      <c r="LG6" s="123"/>
      <c r="LH6" s="123"/>
      <c r="LI6" s="123"/>
      <c r="LJ6" s="123"/>
      <c r="LK6" s="123"/>
      <c r="LL6" s="123"/>
      <c r="LM6" s="123"/>
      <c r="LN6" s="123"/>
      <c r="LO6" s="123"/>
      <c r="LP6" s="123"/>
      <c r="LQ6" s="123"/>
      <c r="LR6" s="123"/>
      <c r="LS6" s="123"/>
      <c r="LT6" s="123"/>
      <c r="LU6" s="123"/>
      <c r="LV6" s="123"/>
      <c r="LW6" s="123"/>
      <c r="LX6" s="123"/>
      <c r="LY6" s="123"/>
      <c r="LZ6" s="123"/>
      <c r="MA6" s="123"/>
      <c r="MB6" s="123"/>
      <c r="MC6" s="123"/>
      <c r="MD6" s="123"/>
      <c r="ME6" s="123"/>
      <c r="MF6" s="123"/>
      <c r="MG6" s="123"/>
      <c r="MH6" s="123"/>
      <c r="MI6" s="123"/>
      <c r="MJ6" s="123"/>
      <c r="MK6" s="123"/>
      <c r="ML6" s="123"/>
      <c r="MM6" s="123"/>
      <c r="MN6" s="123"/>
      <c r="MO6" s="123"/>
      <c r="MP6" s="123"/>
      <c r="MQ6" s="123"/>
      <c r="MR6" s="123"/>
      <c r="MS6" s="123"/>
      <c r="MT6" s="123"/>
      <c r="MU6" s="123"/>
      <c r="MV6" s="123"/>
      <c r="MW6" s="123"/>
      <c r="MX6" s="123"/>
      <c r="MY6" s="123"/>
      <c r="MZ6" s="123"/>
      <c r="NA6" s="123"/>
      <c r="NB6" s="123"/>
      <c r="NC6" s="123"/>
      <c r="ND6" s="123"/>
      <c r="NE6" s="123"/>
      <c r="NF6" s="123"/>
      <c r="NG6" s="123"/>
      <c r="NH6" s="123"/>
      <c r="NI6" s="123"/>
      <c r="NJ6" s="123"/>
      <c r="NK6" s="123"/>
      <c r="NL6" s="123"/>
      <c r="NM6" s="123"/>
      <c r="NN6" s="123"/>
      <c r="NO6" s="123"/>
      <c r="NP6" s="123"/>
      <c r="NQ6" s="123"/>
      <c r="NR6" s="123"/>
      <c r="NS6" s="123"/>
      <c r="NT6" s="123"/>
      <c r="NU6" s="123"/>
      <c r="NV6" s="123"/>
      <c r="NW6" s="123"/>
      <c r="NX6" s="123"/>
      <c r="NY6" s="123"/>
      <c r="NZ6" s="123"/>
      <c r="OA6" s="123"/>
      <c r="OB6" s="123"/>
      <c r="OC6" s="123"/>
      <c r="OD6" s="123"/>
    </row>
    <row r="7" spans="1:394" s="131" customFormat="1" ht="98.25" customHeight="1" x14ac:dyDescent="0.25">
      <c r="A7" s="117" t="s">
        <v>287</v>
      </c>
      <c r="B7" s="128">
        <v>216</v>
      </c>
      <c r="C7" s="119" t="s">
        <v>288</v>
      </c>
      <c r="D7" s="120" t="s">
        <v>289</v>
      </c>
      <c r="E7" s="127" t="s">
        <v>290</v>
      </c>
      <c r="F7" s="130"/>
      <c r="G7" s="130"/>
      <c r="H7" s="130"/>
      <c r="I7" s="130"/>
    </row>
    <row r="8" spans="1:394" s="133" customFormat="1" ht="32.25" customHeight="1" x14ac:dyDescent="0.25">
      <c r="A8" s="117"/>
      <c r="B8" s="128" t="s">
        <v>270</v>
      </c>
      <c r="C8" s="119" t="s">
        <v>292</v>
      </c>
      <c r="D8" s="120" t="s">
        <v>293</v>
      </c>
      <c r="E8" s="120" t="s">
        <v>294</v>
      </c>
      <c r="F8" s="132"/>
      <c r="G8" s="132"/>
      <c r="H8" s="132"/>
      <c r="I8" s="132"/>
      <c r="J8" s="123" t="s">
        <v>291</v>
      </c>
      <c r="K8" s="122"/>
      <c r="L8" s="104"/>
      <c r="M8" s="123"/>
      <c r="N8" s="123"/>
      <c r="O8" s="123"/>
      <c r="P8" s="123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1"/>
      <c r="CT8" s="131"/>
      <c r="CU8" s="131"/>
      <c r="CV8" s="131"/>
      <c r="CW8" s="131"/>
      <c r="CX8" s="131"/>
      <c r="CY8" s="131"/>
      <c r="CZ8" s="131"/>
      <c r="DA8" s="131"/>
      <c r="DB8" s="131"/>
      <c r="DC8" s="131"/>
      <c r="DD8" s="131"/>
      <c r="DE8" s="131"/>
      <c r="DF8" s="131"/>
      <c r="DG8" s="131"/>
      <c r="DH8" s="131"/>
      <c r="DI8" s="131"/>
      <c r="DJ8" s="131"/>
      <c r="DK8" s="131"/>
      <c r="DL8" s="131"/>
      <c r="DM8" s="131"/>
      <c r="DN8" s="131"/>
      <c r="DO8" s="131"/>
      <c r="DP8" s="131"/>
      <c r="DQ8" s="131"/>
      <c r="DR8" s="131"/>
      <c r="DS8" s="131"/>
      <c r="DT8" s="131"/>
      <c r="DU8" s="131"/>
      <c r="DV8" s="131"/>
      <c r="DW8" s="131"/>
      <c r="DX8" s="131"/>
      <c r="DY8" s="131"/>
      <c r="DZ8" s="131"/>
      <c r="EA8" s="131"/>
      <c r="EB8" s="131"/>
      <c r="EC8" s="131"/>
      <c r="ED8" s="131"/>
      <c r="EE8" s="131"/>
      <c r="EF8" s="131"/>
      <c r="EG8" s="131"/>
      <c r="EH8" s="131"/>
      <c r="EI8" s="131"/>
      <c r="EJ8" s="131"/>
      <c r="EK8" s="131"/>
      <c r="EL8" s="131"/>
      <c r="EM8" s="131"/>
      <c r="EN8" s="131"/>
      <c r="EO8" s="131"/>
      <c r="EP8" s="131"/>
      <c r="EQ8" s="131"/>
      <c r="ER8" s="131"/>
      <c r="ES8" s="131"/>
      <c r="ET8" s="131"/>
      <c r="EU8" s="131"/>
      <c r="EV8" s="131"/>
      <c r="EW8" s="131"/>
      <c r="EX8" s="131"/>
      <c r="EY8" s="131"/>
      <c r="EZ8" s="131"/>
      <c r="FA8" s="131"/>
      <c r="FB8" s="131"/>
      <c r="FC8" s="131"/>
      <c r="FD8" s="131"/>
      <c r="FE8" s="131"/>
      <c r="FF8" s="131"/>
      <c r="FG8" s="131"/>
      <c r="FH8" s="131"/>
      <c r="FI8" s="131"/>
      <c r="FJ8" s="131"/>
      <c r="FK8" s="131"/>
      <c r="FL8" s="131"/>
      <c r="FM8" s="131"/>
      <c r="FN8" s="131"/>
      <c r="FO8" s="131"/>
      <c r="FP8" s="131"/>
      <c r="FQ8" s="131"/>
      <c r="FR8" s="131"/>
      <c r="FS8" s="131"/>
      <c r="FT8" s="131"/>
      <c r="FU8" s="131"/>
      <c r="FV8" s="131"/>
      <c r="FW8" s="131"/>
      <c r="FX8" s="131"/>
      <c r="FY8" s="131"/>
      <c r="FZ8" s="131"/>
      <c r="GA8" s="131"/>
      <c r="GB8" s="131"/>
      <c r="GC8" s="131"/>
      <c r="GD8" s="131"/>
      <c r="GE8" s="131"/>
      <c r="GF8" s="131"/>
      <c r="GG8" s="131"/>
      <c r="GH8" s="131"/>
      <c r="GI8" s="131"/>
      <c r="GJ8" s="131"/>
      <c r="GK8" s="131"/>
      <c r="GL8" s="131"/>
      <c r="GM8" s="131"/>
      <c r="GN8" s="131"/>
      <c r="GO8" s="131"/>
      <c r="GP8" s="131"/>
      <c r="GQ8" s="131"/>
      <c r="GR8" s="131"/>
      <c r="GS8" s="131"/>
      <c r="GT8" s="131"/>
      <c r="GU8" s="131"/>
      <c r="GV8" s="131"/>
      <c r="GW8" s="131"/>
      <c r="GX8" s="131"/>
      <c r="GY8" s="131"/>
      <c r="GZ8" s="131"/>
      <c r="HA8" s="131"/>
      <c r="HB8" s="131"/>
      <c r="HC8" s="131"/>
      <c r="HD8" s="131"/>
      <c r="HE8" s="131"/>
      <c r="HF8" s="131"/>
      <c r="HG8" s="131"/>
      <c r="HH8" s="131"/>
      <c r="HI8" s="131"/>
      <c r="HJ8" s="131"/>
      <c r="HK8" s="131"/>
      <c r="HL8" s="131"/>
      <c r="HM8" s="131"/>
      <c r="HN8" s="131"/>
      <c r="HO8" s="131"/>
      <c r="HP8" s="131"/>
      <c r="HQ8" s="131"/>
      <c r="HR8" s="131"/>
      <c r="HS8" s="131"/>
      <c r="HT8" s="131"/>
      <c r="HU8" s="131"/>
      <c r="HV8" s="131"/>
      <c r="HW8" s="131"/>
      <c r="HX8" s="131"/>
      <c r="HY8" s="131"/>
      <c r="HZ8" s="131"/>
      <c r="IA8" s="131"/>
      <c r="IB8" s="131"/>
      <c r="IC8" s="131"/>
      <c r="ID8" s="131"/>
      <c r="IE8" s="131"/>
      <c r="IF8" s="131"/>
      <c r="IG8" s="131"/>
      <c r="IH8" s="131"/>
      <c r="II8" s="131"/>
      <c r="IJ8" s="131"/>
      <c r="IK8" s="131"/>
      <c r="IL8" s="131"/>
      <c r="IM8" s="131"/>
      <c r="IN8" s="131"/>
      <c r="IO8" s="131"/>
      <c r="IP8" s="131"/>
      <c r="IQ8" s="131"/>
      <c r="IR8" s="131"/>
      <c r="IS8" s="131"/>
      <c r="IT8" s="131"/>
      <c r="IU8" s="131"/>
      <c r="IV8" s="131"/>
      <c r="IW8" s="131"/>
      <c r="IX8" s="131"/>
      <c r="IY8" s="131"/>
      <c r="IZ8" s="131"/>
      <c r="JA8" s="131"/>
      <c r="JB8" s="131"/>
      <c r="JC8" s="131"/>
      <c r="JD8" s="131"/>
      <c r="JE8" s="131"/>
      <c r="JF8" s="131"/>
      <c r="JG8" s="131"/>
      <c r="JH8" s="131"/>
      <c r="JI8" s="131"/>
      <c r="JJ8" s="131"/>
      <c r="JK8" s="131"/>
      <c r="JL8" s="131"/>
      <c r="JM8" s="131"/>
      <c r="JN8" s="131"/>
      <c r="JO8" s="131"/>
      <c r="JP8" s="131"/>
      <c r="JQ8" s="131"/>
      <c r="JR8" s="131"/>
      <c r="JS8" s="131"/>
      <c r="JT8" s="131"/>
      <c r="JU8" s="131"/>
      <c r="JV8" s="131"/>
      <c r="JW8" s="131"/>
      <c r="JX8" s="131"/>
      <c r="JY8" s="131"/>
      <c r="JZ8" s="131"/>
      <c r="KA8" s="131"/>
      <c r="KB8" s="131"/>
      <c r="KC8" s="131"/>
      <c r="KD8" s="131"/>
      <c r="KE8" s="131"/>
      <c r="KF8" s="131"/>
      <c r="KG8" s="131"/>
      <c r="KH8" s="131"/>
      <c r="KI8" s="131"/>
      <c r="KJ8" s="131"/>
      <c r="KK8" s="131"/>
      <c r="KL8" s="131"/>
      <c r="KM8" s="131"/>
      <c r="KN8" s="131"/>
      <c r="KO8" s="131"/>
      <c r="KP8" s="131"/>
      <c r="KQ8" s="131"/>
      <c r="KR8" s="131"/>
      <c r="KS8" s="131"/>
      <c r="KT8" s="131"/>
      <c r="KU8" s="131"/>
      <c r="KV8" s="131"/>
      <c r="KW8" s="131"/>
      <c r="KX8" s="131"/>
      <c r="KY8" s="131"/>
      <c r="KZ8" s="131"/>
      <c r="LA8" s="131"/>
      <c r="LB8" s="131"/>
      <c r="LC8" s="131"/>
      <c r="LD8" s="131"/>
      <c r="LE8" s="131"/>
      <c r="LF8" s="131"/>
      <c r="LG8" s="131"/>
      <c r="LH8" s="131"/>
      <c r="LI8" s="131"/>
      <c r="LJ8" s="131"/>
      <c r="LK8" s="131"/>
      <c r="LL8" s="131"/>
      <c r="LM8" s="131"/>
      <c r="LN8" s="131"/>
      <c r="LO8" s="131"/>
      <c r="LP8" s="131"/>
      <c r="LQ8" s="131"/>
      <c r="LR8" s="131"/>
      <c r="LS8" s="131"/>
      <c r="LT8" s="131"/>
      <c r="LU8" s="131"/>
      <c r="LV8" s="131"/>
      <c r="LW8" s="131"/>
      <c r="LX8" s="131"/>
      <c r="LY8" s="131"/>
      <c r="LZ8" s="131"/>
      <c r="MA8" s="131"/>
      <c r="MB8" s="131"/>
      <c r="MC8" s="131"/>
      <c r="MD8" s="131"/>
      <c r="ME8" s="131"/>
      <c r="MF8" s="131"/>
      <c r="MG8" s="131"/>
      <c r="MH8" s="131"/>
      <c r="MI8" s="131"/>
      <c r="MJ8" s="131"/>
      <c r="MK8" s="131"/>
      <c r="ML8" s="131"/>
      <c r="MM8" s="131"/>
      <c r="MN8" s="131"/>
      <c r="MO8" s="131"/>
      <c r="MP8" s="131"/>
      <c r="MQ8" s="131"/>
      <c r="MR8" s="131"/>
      <c r="MS8" s="131"/>
      <c r="MT8" s="131"/>
      <c r="MU8" s="131"/>
      <c r="MV8" s="131"/>
      <c r="MW8" s="131"/>
      <c r="MX8" s="131"/>
      <c r="MY8" s="131"/>
      <c r="MZ8" s="131"/>
      <c r="NA8" s="131"/>
      <c r="NB8" s="131"/>
      <c r="NC8" s="131"/>
      <c r="ND8" s="131"/>
      <c r="NE8" s="131"/>
      <c r="NF8" s="131"/>
      <c r="NG8" s="131"/>
      <c r="NH8" s="131"/>
      <c r="NI8" s="131"/>
      <c r="NJ8" s="131"/>
      <c r="NK8" s="131"/>
      <c r="NL8" s="131"/>
      <c r="NM8" s="131"/>
      <c r="NN8" s="131"/>
      <c r="NO8" s="131"/>
      <c r="NP8" s="131"/>
      <c r="NQ8" s="131"/>
      <c r="NR8" s="131"/>
      <c r="NS8" s="131"/>
      <c r="NT8" s="131"/>
      <c r="NU8" s="131"/>
      <c r="NV8" s="131"/>
      <c r="NW8" s="131"/>
      <c r="NX8" s="131"/>
      <c r="NY8" s="131"/>
      <c r="NZ8" s="131"/>
      <c r="OA8" s="131"/>
      <c r="OB8" s="131"/>
      <c r="OC8" s="131"/>
      <c r="OD8" s="131"/>
    </row>
    <row r="9" spans="1:394" s="133" customFormat="1" ht="27.2" customHeight="1" x14ac:dyDescent="0.25">
      <c r="A9" s="117"/>
      <c r="B9" s="128" t="s">
        <v>284</v>
      </c>
      <c r="C9" s="119" t="s">
        <v>296</v>
      </c>
      <c r="D9" s="120" t="s">
        <v>297</v>
      </c>
      <c r="E9" s="120"/>
      <c r="F9" s="132"/>
      <c r="G9" s="132"/>
      <c r="H9" s="132"/>
      <c r="I9" s="132"/>
      <c r="J9" s="104" t="s">
        <v>270</v>
      </c>
      <c r="K9" s="134" t="s">
        <v>295</v>
      </c>
      <c r="L9" s="104"/>
      <c r="M9" s="104"/>
      <c r="N9" s="104"/>
      <c r="O9" s="104"/>
      <c r="P9" s="104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131"/>
      <c r="DA9" s="131"/>
      <c r="DB9" s="131"/>
      <c r="DC9" s="131"/>
      <c r="DD9" s="131"/>
      <c r="DE9" s="131"/>
      <c r="DF9" s="131"/>
      <c r="DG9" s="131"/>
      <c r="DH9" s="131"/>
      <c r="DI9" s="131"/>
      <c r="DJ9" s="131"/>
      <c r="DK9" s="131"/>
      <c r="DL9" s="131"/>
      <c r="DM9" s="131"/>
      <c r="DN9" s="131"/>
      <c r="DO9" s="131"/>
      <c r="DP9" s="131"/>
      <c r="DQ9" s="131"/>
      <c r="DR9" s="131"/>
      <c r="DS9" s="131"/>
      <c r="DT9" s="131"/>
      <c r="DU9" s="131"/>
      <c r="DV9" s="131"/>
      <c r="DW9" s="131"/>
      <c r="DX9" s="131"/>
      <c r="DY9" s="131"/>
      <c r="DZ9" s="131"/>
      <c r="EA9" s="131"/>
      <c r="EB9" s="131"/>
      <c r="EC9" s="131"/>
      <c r="ED9" s="131"/>
      <c r="EE9" s="131"/>
      <c r="EF9" s="131"/>
      <c r="EG9" s="131"/>
      <c r="EH9" s="131"/>
      <c r="EI9" s="131"/>
      <c r="EJ9" s="131"/>
      <c r="EK9" s="131"/>
      <c r="EL9" s="131"/>
      <c r="EM9" s="131"/>
      <c r="EN9" s="131"/>
      <c r="EO9" s="131"/>
      <c r="EP9" s="131"/>
      <c r="EQ9" s="131"/>
      <c r="ER9" s="131"/>
      <c r="ES9" s="131"/>
      <c r="ET9" s="131"/>
      <c r="EU9" s="131"/>
      <c r="EV9" s="131"/>
      <c r="EW9" s="131"/>
      <c r="EX9" s="131"/>
      <c r="EY9" s="131"/>
      <c r="EZ9" s="131"/>
      <c r="FA9" s="131"/>
      <c r="FB9" s="131"/>
      <c r="FC9" s="131"/>
      <c r="FD9" s="131"/>
      <c r="FE9" s="131"/>
      <c r="FF9" s="131"/>
      <c r="FG9" s="131"/>
      <c r="FH9" s="131"/>
      <c r="FI9" s="131"/>
      <c r="FJ9" s="131"/>
      <c r="FK9" s="131"/>
      <c r="FL9" s="131"/>
      <c r="FM9" s="131"/>
      <c r="FN9" s="131"/>
      <c r="FO9" s="131"/>
      <c r="FP9" s="131"/>
      <c r="FQ9" s="131"/>
      <c r="FR9" s="131"/>
      <c r="FS9" s="131"/>
      <c r="FT9" s="131"/>
      <c r="FU9" s="131"/>
      <c r="FV9" s="131"/>
      <c r="FW9" s="131"/>
      <c r="FX9" s="131"/>
      <c r="FY9" s="131"/>
      <c r="FZ9" s="131"/>
      <c r="GA9" s="131"/>
      <c r="GB9" s="131"/>
      <c r="GC9" s="131"/>
      <c r="GD9" s="131"/>
      <c r="GE9" s="131"/>
      <c r="GF9" s="131"/>
      <c r="GG9" s="131"/>
      <c r="GH9" s="131"/>
      <c r="GI9" s="131"/>
      <c r="GJ9" s="131"/>
      <c r="GK9" s="131"/>
      <c r="GL9" s="131"/>
      <c r="GM9" s="131"/>
      <c r="GN9" s="131"/>
      <c r="GO9" s="131"/>
      <c r="GP9" s="131"/>
      <c r="GQ9" s="131"/>
      <c r="GR9" s="131"/>
      <c r="GS9" s="131"/>
      <c r="GT9" s="131"/>
      <c r="GU9" s="131"/>
      <c r="GV9" s="131"/>
      <c r="GW9" s="131"/>
      <c r="GX9" s="131"/>
      <c r="GY9" s="131"/>
      <c r="GZ9" s="131"/>
      <c r="HA9" s="131"/>
      <c r="HB9" s="131"/>
      <c r="HC9" s="131"/>
      <c r="HD9" s="131"/>
      <c r="HE9" s="131"/>
      <c r="HF9" s="131"/>
      <c r="HG9" s="131"/>
      <c r="HH9" s="131"/>
      <c r="HI9" s="131"/>
      <c r="HJ9" s="131"/>
      <c r="HK9" s="131"/>
      <c r="HL9" s="131"/>
      <c r="HM9" s="131"/>
      <c r="HN9" s="131"/>
      <c r="HO9" s="131"/>
      <c r="HP9" s="131"/>
      <c r="HQ9" s="131"/>
      <c r="HR9" s="131"/>
      <c r="HS9" s="131"/>
      <c r="HT9" s="131"/>
      <c r="HU9" s="131"/>
      <c r="HV9" s="131"/>
      <c r="HW9" s="131"/>
      <c r="HX9" s="131"/>
      <c r="HY9" s="131"/>
      <c r="HZ9" s="131"/>
      <c r="IA9" s="131"/>
      <c r="IB9" s="131"/>
      <c r="IC9" s="131"/>
      <c r="ID9" s="131"/>
      <c r="IE9" s="131"/>
      <c r="IF9" s="131"/>
      <c r="IG9" s="131"/>
      <c r="IH9" s="131"/>
      <c r="II9" s="131"/>
      <c r="IJ9" s="131"/>
      <c r="IK9" s="131"/>
      <c r="IL9" s="131"/>
      <c r="IM9" s="131"/>
      <c r="IN9" s="131"/>
      <c r="IO9" s="131"/>
      <c r="IP9" s="131"/>
      <c r="IQ9" s="131"/>
      <c r="IR9" s="131"/>
      <c r="IS9" s="131"/>
      <c r="IT9" s="131"/>
      <c r="IU9" s="131"/>
      <c r="IV9" s="131"/>
      <c r="IW9" s="131"/>
      <c r="IX9" s="131"/>
      <c r="IY9" s="131"/>
      <c r="IZ9" s="131"/>
      <c r="JA9" s="131"/>
      <c r="JB9" s="131"/>
      <c r="JC9" s="131"/>
      <c r="JD9" s="131"/>
      <c r="JE9" s="131"/>
      <c r="JF9" s="131"/>
      <c r="JG9" s="131"/>
      <c r="JH9" s="131"/>
      <c r="JI9" s="131"/>
      <c r="JJ9" s="131"/>
      <c r="JK9" s="131"/>
      <c r="JL9" s="131"/>
      <c r="JM9" s="131"/>
      <c r="JN9" s="131"/>
      <c r="JO9" s="131"/>
      <c r="JP9" s="131"/>
      <c r="JQ9" s="131"/>
      <c r="JR9" s="131"/>
      <c r="JS9" s="131"/>
      <c r="JT9" s="131"/>
      <c r="JU9" s="131"/>
      <c r="JV9" s="131"/>
      <c r="JW9" s="131"/>
      <c r="JX9" s="131"/>
      <c r="JY9" s="131"/>
      <c r="JZ9" s="131"/>
      <c r="KA9" s="131"/>
      <c r="KB9" s="131"/>
      <c r="KC9" s="131"/>
      <c r="KD9" s="131"/>
      <c r="KE9" s="131"/>
      <c r="KF9" s="131"/>
      <c r="KG9" s="131"/>
      <c r="KH9" s="131"/>
      <c r="KI9" s="131"/>
      <c r="KJ9" s="131"/>
      <c r="KK9" s="131"/>
      <c r="KL9" s="131"/>
      <c r="KM9" s="131"/>
      <c r="KN9" s="131"/>
      <c r="KO9" s="131"/>
      <c r="KP9" s="131"/>
      <c r="KQ9" s="131"/>
      <c r="KR9" s="131"/>
      <c r="KS9" s="131"/>
      <c r="KT9" s="131"/>
      <c r="KU9" s="131"/>
      <c r="KV9" s="131"/>
      <c r="KW9" s="131"/>
      <c r="KX9" s="131"/>
      <c r="KY9" s="131"/>
      <c r="KZ9" s="131"/>
      <c r="LA9" s="131"/>
      <c r="LB9" s="131"/>
      <c r="LC9" s="131"/>
      <c r="LD9" s="131"/>
      <c r="LE9" s="131"/>
      <c r="LF9" s="131"/>
      <c r="LG9" s="131"/>
      <c r="LH9" s="131"/>
      <c r="LI9" s="131"/>
      <c r="LJ9" s="131"/>
      <c r="LK9" s="131"/>
      <c r="LL9" s="131"/>
      <c r="LM9" s="131"/>
      <c r="LN9" s="131"/>
      <c r="LO9" s="131"/>
      <c r="LP9" s="131"/>
      <c r="LQ9" s="131"/>
      <c r="LR9" s="131"/>
      <c r="LS9" s="131"/>
      <c r="LT9" s="131"/>
      <c r="LU9" s="131"/>
      <c r="LV9" s="131"/>
      <c r="LW9" s="131"/>
      <c r="LX9" s="131"/>
      <c r="LY9" s="131"/>
      <c r="LZ9" s="131"/>
      <c r="MA9" s="131"/>
      <c r="MB9" s="131"/>
      <c r="MC9" s="131"/>
      <c r="MD9" s="131"/>
      <c r="ME9" s="131"/>
      <c r="MF9" s="131"/>
      <c r="MG9" s="131"/>
      <c r="MH9" s="131"/>
      <c r="MI9" s="131"/>
      <c r="MJ9" s="131"/>
      <c r="MK9" s="131"/>
      <c r="ML9" s="131"/>
      <c r="MM9" s="131"/>
      <c r="MN9" s="131"/>
      <c r="MO9" s="131"/>
      <c r="MP9" s="131"/>
      <c r="MQ9" s="131"/>
      <c r="MR9" s="131"/>
      <c r="MS9" s="131"/>
      <c r="MT9" s="131"/>
      <c r="MU9" s="131"/>
      <c r="MV9" s="131"/>
      <c r="MW9" s="131"/>
      <c r="MX9" s="131"/>
      <c r="MY9" s="131"/>
      <c r="MZ9" s="131"/>
      <c r="NA9" s="131"/>
      <c r="NB9" s="131"/>
      <c r="NC9" s="131"/>
      <c r="ND9" s="131"/>
      <c r="NE9" s="131"/>
      <c r="NF9" s="131"/>
      <c r="NG9" s="131"/>
      <c r="NH9" s="131"/>
      <c r="NI9" s="131"/>
      <c r="NJ9" s="131"/>
      <c r="NK9" s="131"/>
      <c r="NL9" s="131"/>
      <c r="NM9" s="131"/>
      <c r="NN9" s="131"/>
      <c r="NO9" s="131"/>
      <c r="NP9" s="131"/>
      <c r="NQ9" s="131"/>
      <c r="NR9" s="131"/>
      <c r="NS9" s="131"/>
      <c r="NT9" s="131"/>
      <c r="NU9" s="131"/>
      <c r="NV9" s="131"/>
      <c r="NW9" s="131"/>
      <c r="NX9" s="131"/>
      <c r="NY9" s="131"/>
      <c r="NZ9" s="131"/>
      <c r="OA9" s="131"/>
      <c r="OB9" s="131"/>
      <c r="OC9" s="131"/>
      <c r="OD9" s="131"/>
    </row>
    <row r="10" spans="1:394" s="133" customFormat="1" ht="36.6" customHeight="1" x14ac:dyDescent="0.25">
      <c r="A10" s="117" t="s">
        <v>287</v>
      </c>
      <c r="B10" s="128" t="s">
        <v>298</v>
      </c>
      <c r="C10" s="119" t="s">
        <v>299</v>
      </c>
      <c r="D10" s="120" t="s">
        <v>300</v>
      </c>
      <c r="E10" s="127" t="s">
        <v>301</v>
      </c>
      <c r="F10" s="132"/>
      <c r="G10" s="132"/>
      <c r="H10" s="132"/>
      <c r="I10" s="132"/>
      <c r="J10" s="91" t="s">
        <v>276</v>
      </c>
      <c r="K10" s="135"/>
      <c r="L10" s="91"/>
      <c r="M10" s="91"/>
      <c r="N10" s="91"/>
      <c r="O10" s="91"/>
      <c r="P10" s="9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1"/>
      <c r="DG10" s="131"/>
      <c r="DH10" s="131"/>
      <c r="DI10" s="131"/>
      <c r="DJ10" s="131"/>
      <c r="DK10" s="131"/>
      <c r="DL10" s="131"/>
      <c r="DM10" s="131"/>
      <c r="DN10" s="131"/>
      <c r="DO10" s="131"/>
      <c r="DP10" s="131"/>
      <c r="DQ10" s="131"/>
      <c r="DR10" s="131"/>
      <c r="DS10" s="131"/>
      <c r="DT10" s="131"/>
      <c r="DU10" s="131"/>
      <c r="DV10" s="131"/>
      <c r="DW10" s="131"/>
      <c r="DX10" s="131"/>
      <c r="DY10" s="131"/>
      <c r="DZ10" s="131"/>
      <c r="EA10" s="131"/>
      <c r="EB10" s="131"/>
      <c r="EC10" s="131"/>
      <c r="ED10" s="131"/>
      <c r="EE10" s="131"/>
      <c r="EF10" s="131"/>
      <c r="EG10" s="131"/>
      <c r="EH10" s="131"/>
      <c r="EI10" s="131"/>
      <c r="EJ10" s="131"/>
      <c r="EK10" s="131"/>
      <c r="EL10" s="131"/>
      <c r="EM10" s="131"/>
      <c r="EN10" s="131"/>
      <c r="EO10" s="131"/>
      <c r="EP10" s="131"/>
      <c r="EQ10" s="131"/>
      <c r="ER10" s="131"/>
      <c r="ES10" s="131"/>
      <c r="ET10" s="131"/>
      <c r="EU10" s="131"/>
      <c r="EV10" s="131"/>
      <c r="EW10" s="131"/>
      <c r="EX10" s="131"/>
      <c r="EY10" s="131"/>
      <c r="EZ10" s="131"/>
      <c r="FA10" s="131"/>
      <c r="FB10" s="131"/>
      <c r="FC10" s="131"/>
      <c r="FD10" s="131"/>
      <c r="FE10" s="131"/>
      <c r="FF10" s="131"/>
      <c r="FG10" s="131"/>
      <c r="FH10" s="131"/>
      <c r="FI10" s="131"/>
      <c r="FJ10" s="131"/>
      <c r="FK10" s="131"/>
      <c r="FL10" s="131"/>
      <c r="FM10" s="131"/>
      <c r="FN10" s="131"/>
      <c r="FO10" s="131"/>
      <c r="FP10" s="131"/>
      <c r="FQ10" s="131"/>
      <c r="FR10" s="131"/>
      <c r="FS10" s="131"/>
      <c r="FT10" s="131"/>
      <c r="FU10" s="131"/>
      <c r="FV10" s="131"/>
      <c r="FW10" s="131"/>
      <c r="FX10" s="131"/>
      <c r="FY10" s="131"/>
      <c r="FZ10" s="131"/>
      <c r="GA10" s="131"/>
      <c r="GB10" s="131"/>
      <c r="GC10" s="131"/>
      <c r="GD10" s="131"/>
      <c r="GE10" s="131"/>
      <c r="GF10" s="131"/>
      <c r="GG10" s="131"/>
      <c r="GH10" s="131"/>
      <c r="GI10" s="131"/>
      <c r="GJ10" s="131"/>
      <c r="GK10" s="131"/>
      <c r="GL10" s="131"/>
      <c r="GM10" s="131"/>
      <c r="GN10" s="131"/>
      <c r="GO10" s="131"/>
      <c r="GP10" s="131"/>
      <c r="GQ10" s="131"/>
      <c r="GR10" s="131"/>
      <c r="GS10" s="131"/>
      <c r="GT10" s="131"/>
      <c r="GU10" s="131"/>
      <c r="GV10" s="131"/>
      <c r="GW10" s="131"/>
      <c r="GX10" s="131"/>
      <c r="GY10" s="131"/>
      <c r="GZ10" s="131"/>
      <c r="HA10" s="131"/>
      <c r="HB10" s="131"/>
      <c r="HC10" s="131"/>
      <c r="HD10" s="131"/>
      <c r="HE10" s="131"/>
      <c r="HF10" s="131"/>
      <c r="HG10" s="131"/>
      <c r="HH10" s="131"/>
      <c r="HI10" s="131"/>
      <c r="HJ10" s="131"/>
      <c r="HK10" s="131"/>
      <c r="HL10" s="131"/>
      <c r="HM10" s="131"/>
      <c r="HN10" s="131"/>
      <c r="HO10" s="131"/>
      <c r="HP10" s="131"/>
      <c r="HQ10" s="131"/>
      <c r="HR10" s="131"/>
      <c r="HS10" s="131"/>
      <c r="HT10" s="131"/>
      <c r="HU10" s="131"/>
      <c r="HV10" s="131"/>
      <c r="HW10" s="131"/>
      <c r="HX10" s="131"/>
      <c r="HY10" s="131"/>
      <c r="HZ10" s="131"/>
      <c r="IA10" s="131"/>
      <c r="IB10" s="131"/>
      <c r="IC10" s="131"/>
      <c r="ID10" s="131"/>
      <c r="IE10" s="131"/>
      <c r="IF10" s="131"/>
      <c r="IG10" s="131"/>
      <c r="IH10" s="131"/>
      <c r="II10" s="131"/>
      <c r="IJ10" s="131"/>
      <c r="IK10" s="131"/>
      <c r="IL10" s="131"/>
      <c r="IM10" s="131"/>
      <c r="IN10" s="131"/>
      <c r="IO10" s="131"/>
      <c r="IP10" s="131"/>
      <c r="IQ10" s="131"/>
      <c r="IR10" s="131"/>
      <c r="IS10" s="131"/>
      <c r="IT10" s="131"/>
      <c r="IU10" s="131"/>
      <c r="IV10" s="131"/>
      <c r="IW10" s="131"/>
      <c r="IX10" s="131"/>
      <c r="IY10" s="131"/>
      <c r="IZ10" s="131"/>
      <c r="JA10" s="131"/>
      <c r="JB10" s="131"/>
      <c r="JC10" s="131"/>
      <c r="JD10" s="131"/>
      <c r="JE10" s="131"/>
      <c r="JF10" s="131"/>
      <c r="JG10" s="131"/>
      <c r="JH10" s="131"/>
      <c r="JI10" s="131"/>
      <c r="JJ10" s="131"/>
      <c r="JK10" s="131"/>
      <c r="JL10" s="131"/>
      <c r="JM10" s="131"/>
      <c r="JN10" s="131"/>
      <c r="JO10" s="131"/>
      <c r="JP10" s="131"/>
      <c r="JQ10" s="131"/>
      <c r="JR10" s="131"/>
      <c r="JS10" s="131"/>
      <c r="JT10" s="131"/>
      <c r="JU10" s="131"/>
      <c r="JV10" s="131"/>
      <c r="JW10" s="131"/>
      <c r="JX10" s="131"/>
      <c r="JY10" s="131"/>
      <c r="JZ10" s="131"/>
      <c r="KA10" s="131"/>
      <c r="KB10" s="131"/>
      <c r="KC10" s="131"/>
      <c r="KD10" s="131"/>
      <c r="KE10" s="131"/>
      <c r="KF10" s="131"/>
      <c r="KG10" s="131"/>
      <c r="KH10" s="131"/>
      <c r="KI10" s="131"/>
      <c r="KJ10" s="131"/>
      <c r="KK10" s="131"/>
      <c r="KL10" s="131"/>
      <c r="KM10" s="131"/>
      <c r="KN10" s="131"/>
      <c r="KO10" s="131"/>
      <c r="KP10" s="131"/>
      <c r="KQ10" s="131"/>
      <c r="KR10" s="131"/>
      <c r="KS10" s="131"/>
      <c r="KT10" s="131"/>
      <c r="KU10" s="131"/>
      <c r="KV10" s="131"/>
      <c r="KW10" s="131"/>
      <c r="KX10" s="131"/>
      <c r="KY10" s="131"/>
      <c r="KZ10" s="131"/>
      <c r="LA10" s="131"/>
      <c r="LB10" s="131"/>
      <c r="LC10" s="131"/>
      <c r="LD10" s="131"/>
      <c r="LE10" s="131"/>
      <c r="LF10" s="131"/>
      <c r="LG10" s="131"/>
      <c r="LH10" s="131"/>
      <c r="LI10" s="131"/>
      <c r="LJ10" s="131"/>
      <c r="LK10" s="131"/>
      <c r="LL10" s="131"/>
      <c r="LM10" s="131"/>
      <c r="LN10" s="131"/>
      <c r="LO10" s="131"/>
      <c r="LP10" s="131"/>
      <c r="LQ10" s="131"/>
      <c r="LR10" s="131"/>
      <c r="LS10" s="131"/>
      <c r="LT10" s="131"/>
      <c r="LU10" s="131"/>
      <c r="LV10" s="131"/>
      <c r="LW10" s="131"/>
      <c r="LX10" s="131"/>
      <c r="LY10" s="131"/>
      <c r="LZ10" s="131"/>
      <c r="MA10" s="131"/>
      <c r="MB10" s="131"/>
      <c r="MC10" s="131"/>
      <c r="MD10" s="131"/>
      <c r="ME10" s="131"/>
      <c r="MF10" s="131"/>
      <c r="MG10" s="131"/>
      <c r="MH10" s="131"/>
      <c r="MI10" s="131"/>
      <c r="MJ10" s="131"/>
      <c r="MK10" s="131"/>
      <c r="ML10" s="131"/>
      <c r="MM10" s="131"/>
      <c r="MN10" s="131"/>
      <c r="MO10" s="131"/>
      <c r="MP10" s="131"/>
      <c r="MQ10" s="131"/>
      <c r="MR10" s="131"/>
      <c r="MS10" s="131"/>
      <c r="MT10" s="131"/>
      <c r="MU10" s="131"/>
      <c r="MV10" s="131"/>
      <c r="MW10" s="131"/>
      <c r="MX10" s="131"/>
      <c r="MY10" s="131"/>
      <c r="MZ10" s="131"/>
      <c r="NA10" s="131"/>
      <c r="NB10" s="131"/>
      <c r="NC10" s="131"/>
      <c r="ND10" s="131"/>
      <c r="NE10" s="131"/>
      <c r="NF10" s="131"/>
      <c r="NG10" s="131"/>
      <c r="NH10" s="131"/>
      <c r="NI10" s="131"/>
      <c r="NJ10" s="131"/>
      <c r="NK10" s="131"/>
      <c r="NL10" s="131"/>
      <c r="NM10" s="131"/>
      <c r="NN10" s="131"/>
      <c r="NO10" s="131"/>
      <c r="NP10" s="131"/>
      <c r="NQ10" s="131"/>
      <c r="NR10" s="131"/>
      <c r="NS10" s="131"/>
      <c r="NT10" s="131"/>
      <c r="NU10" s="131"/>
      <c r="NV10" s="131"/>
      <c r="NW10" s="131"/>
      <c r="NX10" s="131"/>
      <c r="NY10" s="131"/>
      <c r="NZ10" s="131"/>
      <c r="OA10" s="131"/>
      <c r="OB10" s="131"/>
      <c r="OC10" s="131"/>
      <c r="OD10" s="131"/>
    </row>
    <row r="11" spans="1:394" s="133" customFormat="1" ht="36.6" customHeight="1" x14ac:dyDescent="0.25">
      <c r="A11" s="117"/>
      <c r="B11" s="136" t="s">
        <v>270</v>
      </c>
      <c r="C11" s="119" t="s">
        <v>304</v>
      </c>
      <c r="D11" s="137" t="s">
        <v>305</v>
      </c>
      <c r="E11" s="127" t="s">
        <v>306</v>
      </c>
      <c r="F11" s="132"/>
      <c r="G11" s="132"/>
      <c r="H11" s="132"/>
      <c r="I11" s="132"/>
      <c r="J11" s="91" t="s">
        <v>302</v>
      </c>
      <c r="K11" s="135" t="s">
        <v>303</v>
      </c>
      <c r="L11" s="91"/>
      <c r="M11" s="91"/>
      <c r="N11" s="91"/>
      <c r="O11" s="91"/>
      <c r="P11" s="9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/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31"/>
      <c r="CT11" s="131"/>
      <c r="CU11" s="131"/>
      <c r="CV11" s="131"/>
      <c r="CW11" s="131"/>
      <c r="CX11" s="131"/>
      <c r="CY11" s="131"/>
      <c r="CZ11" s="131"/>
      <c r="DA11" s="131"/>
      <c r="DB11" s="131"/>
      <c r="DC11" s="131"/>
      <c r="DD11" s="131"/>
      <c r="DE11" s="131"/>
      <c r="DF11" s="131"/>
      <c r="DG11" s="131"/>
      <c r="DH11" s="131"/>
      <c r="DI11" s="131"/>
      <c r="DJ11" s="131"/>
      <c r="DK11" s="131"/>
      <c r="DL11" s="131"/>
      <c r="DM11" s="131"/>
      <c r="DN11" s="131"/>
      <c r="DO11" s="131"/>
      <c r="DP11" s="131"/>
      <c r="DQ11" s="131"/>
      <c r="DR11" s="131"/>
      <c r="DS11" s="131"/>
      <c r="DT11" s="131"/>
      <c r="DU11" s="131"/>
      <c r="DV11" s="131"/>
      <c r="DW11" s="131"/>
      <c r="DX11" s="131"/>
      <c r="DY11" s="131"/>
      <c r="DZ11" s="131"/>
      <c r="EA11" s="131"/>
      <c r="EB11" s="131"/>
      <c r="EC11" s="131"/>
      <c r="ED11" s="131"/>
      <c r="EE11" s="131"/>
      <c r="EF11" s="131"/>
      <c r="EG11" s="131"/>
      <c r="EH11" s="131"/>
      <c r="EI11" s="131"/>
      <c r="EJ11" s="131"/>
      <c r="EK11" s="131"/>
      <c r="EL11" s="131"/>
      <c r="EM11" s="131"/>
      <c r="EN11" s="131"/>
      <c r="EO11" s="131"/>
      <c r="EP11" s="131"/>
      <c r="EQ11" s="131"/>
      <c r="ER11" s="131"/>
      <c r="ES11" s="131"/>
      <c r="ET11" s="131"/>
      <c r="EU11" s="131"/>
      <c r="EV11" s="131"/>
      <c r="EW11" s="131"/>
      <c r="EX11" s="131"/>
      <c r="EY11" s="131"/>
      <c r="EZ11" s="131"/>
      <c r="FA11" s="131"/>
      <c r="FB11" s="131"/>
      <c r="FC11" s="131"/>
      <c r="FD11" s="131"/>
      <c r="FE11" s="131"/>
      <c r="FF11" s="131"/>
      <c r="FG11" s="131"/>
      <c r="FH11" s="131"/>
      <c r="FI11" s="131"/>
      <c r="FJ11" s="131"/>
      <c r="FK11" s="131"/>
      <c r="FL11" s="131"/>
      <c r="FM11" s="131"/>
      <c r="FN11" s="131"/>
      <c r="FO11" s="131"/>
      <c r="FP11" s="131"/>
      <c r="FQ11" s="131"/>
      <c r="FR11" s="131"/>
      <c r="FS11" s="131"/>
      <c r="FT11" s="131"/>
      <c r="FU11" s="131"/>
      <c r="FV11" s="131"/>
      <c r="FW11" s="131"/>
      <c r="FX11" s="131"/>
      <c r="FY11" s="131"/>
      <c r="FZ11" s="131"/>
      <c r="GA11" s="131"/>
      <c r="GB11" s="131"/>
      <c r="GC11" s="131"/>
      <c r="GD11" s="131"/>
      <c r="GE11" s="131"/>
      <c r="GF11" s="131"/>
      <c r="GG11" s="131"/>
      <c r="GH11" s="131"/>
      <c r="GI11" s="131"/>
      <c r="GJ11" s="131"/>
      <c r="GK11" s="131"/>
      <c r="GL11" s="131"/>
      <c r="GM11" s="131"/>
      <c r="GN11" s="131"/>
      <c r="GO11" s="131"/>
      <c r="GP11" s="131"/>
      <c r="GQ11" s="131"/>
      <c r="GR11" s="131"/>
      <c r="GS11" s="131"/>
      <c r="GT11" s="131"/>
      <c r="GU11" s="131"/>
      <c r="GV11" s="131"/>
      <c r="GW11" s="131"/>
      <c r="GX11" s="131"/>
      <c r="GY11" s="131"/>
      <c r="GZ11" s="131"/>
      <c r="HA11" s="131"/>
      <c r="HB11" s="131"/>
      <c r="HC11" s="131"/>
      <c r="HD11" s="131"/>
      <c r="HE11" s="131"/>
      <c r="HF11" s="131"/>
      <c r="HG11" s="131"/>
      <c r="HH11" s="131"/>
      <c r="HI11" s="131"/>
      <c r="HJ11" s="131"/>
      <c r="HK11" s="131"/>
      <c r="HL11" s="131"/>
      <c r="HM11" s="131"/>
      <c r="HN11" s="131"/>
      <c r="HO11" s="131"/>
      <c r="HP11" s="131"/>
      <c r="HQ11" s="131"/>
      <c r="HR11" s="131"/>
      <c r="HS11" s="131"/>
      <c r="HT11" s="131"/>
      <c r="HU11" s="131"/>
      <c r="HV11" s="131"/>
      <c r="HW11" s="131"/>
      <c r="HX11" s="131"/>
      <c r="HY11" s="131"/>
      <c r="HZ11" s="131"/>
      <c r="IA11" s="131"/>
      <c r="IB11" s="131"/>
      <c r="IC11" s="131"/>
      <c r="ID11" s="131"/>
      <c r="IE11" s="131"/>
      <c r="IF11" s="131"/>
      <c r="IG11" s="131"/>
      <c r="IH11" s="131"/>
      <c r="II11" s="131"/>
      <c r="IJ11" s="131"/>
      <c r="IK11" s="131"/>
      <c r="IL11" s="131"/>
      <c r="IM11" s="131"/>
      <c r="IN11" s="131"/>
      <c r="IO11" s="131"/>
      <c r="IP11" s="131"/>
      <c r="IQ11" s="131"/>
      <c r="IR11" s="131"/>
      <c r="IS11" s="131"/>
      <c r="IT11" s="131"/>
      <c r="IU11" s="131"/>
      <c r="IV11" s="131"/>
      <c r="IW11" s="131"/>
      <c r="IX11" s="131"/>
      <c r="IY11" s="131"/>
      <c r="IZ11" s="131"/>
      <c r="JA11" s="131"/>
      <c r="JB11" s="131"/>
      <c r="JC11" s="131"/>
      <c r="JD11" s="131"/>
      <c r="JE11" s="131"/>
      <c r="JF11" s="131"/>
      <c r="JG11" s="131"/>
      <c r="JH11" s="131"/>
      <c r="JI11" s="131"/>
      <c r="JJ11" s="131"/>
      <c r="JK11" s="131"/>
      <c r="JL11" s="131"/>
      <c r="JM11" s="131"/>
      <c r="JN11" s="131"/>
      <c r="JO11" s="131"/>
      <c r="JP11" s="131"/>
      <c r="JQ11" s="131"/>
      <c r="JR11" s="131"/>
      <c r="JS11" s="131"/>
      <c r="JT11" s="131"/>
      <c r="JU11" s="131"/>
      <c r="JV11" s="131"/>
      <c r="JW11" s="131"/>
      <c r="JX11" s="131"/>
      <c r="JY11" s="131"/>
      <c r="JZ11" s="131"/>
      <c r="KA11" s="131"/>
      <c r="KB11" s="131"/>
      <c r="KC11" s="131"/>
      <c r="KD11" s="131"/>
      <c r="KE11" s="131"/>
      <c r="KF11" s="131"/>
      <c r="KG11" s="131"/>
      <c r="KH11" s="131"/>
      <c r="KI11" s="131"/>
      <c r="KJ11" s="131"/>
      <c r="KK11" s="131"/>
      <c r="KL11" s="131"/>
      <c r="KM11" s="131"/>
      <c r="KN11" s="131"/>
      <c r="KO11" s="131"/>
      <c r="KP11" s="131"/>
      <c r="KQ11" s="131"/>
      <c r="KR11" s="131"/>
      <c r="KS11" s="131"/>
      <c r="KT11" s="131"/>
      <c r="KU11" s="131"/>
      <c r="KV11" s="131"/>
      <c r="KW11" s="131"/>
      <c r="KX11" s="131"/>
      <c r="KY11" s="131"/>
      <c r="KZ11" s="131"/>
      <c r="LA11" s="131"/>
      <c r="LB11" s="131"/>
      <c r="LC11" s="131"/>
      <c r="LD11" s="131"/>
      <c r="LE11" s="131"/>
      <c r="LF11" s="131"/>
      <c r="LG11" s="131"/>
      <c r="LH11" s="131"/>
      <c r="LI11" s="131"/>
      <c r="LJ11" s="131"/>
      <c r="LK11" s="131"/>
      <c r="LL11" s="131"/>
      <c r="LM11" s="131"/>
      <c r="LN11" s="131"/>
      <c r="LO11" s="131"/>
      <c r="LP11" s="131"/>
      <c r="LQ11" s="131"/>
      <c r="LR11" s="131"/>
      <c r="LS11" s="131"/>
      <c r="LT11" s="131"/>
      <c r="LU11" s="131"/>
      <c r="LV11" s="131"/>
      <c r="LW11" s="131"/>
      <c r="LX11" s="131"/>
      <c r="LY11" s="131"/>
      <c r="LZ11" s="131"/>
      <c r="MA11" s="131"/>
      <c r="MB11" s="131"/>
      <c r="MC11" s="131"/>
      <c r="MD11" s="131"/>
      <c r="ME11" s="131"/>
      <c r="MF11" s="131"/>
      <c r="MG11" s="131"/>
      <c r="MH11" s="131"/>
      <c r="MI11" s="131"/>
      <c r="MJ11" s="131"/>
      <c r="MK11" s="131"/>
      <c r="ML11" s="131"/>
      <c r="MM11" s="131"/>
      <c r="MN11" s="131"/>
      <c r="MO11" s="131"/>
      <c r="MP11" s="131"/>
      <c r="MQ11" s="131"/>
      <c r="MR11" s="131"/>
      <c r="MS11" s="131"/>
      <c r="MT11" s="131"/>
      <c r="MU11" s="131"/>
      <c r="MV11" s="131"/>
      <c r="MW11" s="131"/>
      <c r="MX11" s="131"/>
      <c r="MY11" s="131"/>
      <c r="MZ11" s="131"/>
      <c r="NA11" s="131"/>
      <c r="NB11" s="131"/>
      <c r="NC11" s="131"/>
      <c r="ND11" s="131"/>
      <c r="NE11" s="131"/>
      <c r="NF11" s="131"/>
      <c r="NG11" s="131"/>
      <c r="NH11" s="131"/>
      <c r="NI11" s="131"/>
      <c r="NJ11" s="131"/>
      <c r="NK11" s="131"/>
      <c r="NL11" s="131"/>
      <c r="NM11" s="131"/>
      <c r="NN11" s="131"/>
      <c r="NO11" s="131"/>
      <c r="NP11" s="131"/>
      <c r="NQ11" s="131"/>
      <c r="NR11" s="131"/>
      <c r="NS11" s="131"/>
      <c r="NT11" s="131"/>
      <c r="NU11" s="131"/>
      <c r="NV11" s="131"/>
      <c r="NW11" s="131"/>
      <c r="NX11" s="131"/>
      <c r="NY11" s="131"/>
      <c r="NZ11" s="131"/>
      <c r="OA11" s="131"/>
      <c r="OB11" s="131"/>
      <c r="OC11" s="131"/>
      <c r="OD11" s="131"/>
    </row>
    <row r="12" spans="1:394" s="133" customFormat="1" ht="49.5" customHeight="1" x14ac:dyDescent="0.25">
      <c r="A12" s="117"/>
      <c r="B12" s="128" t="s">
        <v>291</v>
      </c>
      <c r="C12" s="119" t="s">
        <v>307</v>
      </c>
      <c r="D12" s="127" t="s">
        <v>308</v>
      </c>
      <c r="E12" s="127" t="s">
        <v>309</v>
      </c>
      <c r="F12" s="132"/>
      <c r="G12" s="132"/>
      <c r="H12" s="132"/>
      <c r="I12" s="132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  <c r="DU12" s="131"/>
      <c r="DV12" s="131"/>
      <c r="DW12" s="131"/>
      <c r="DX12" s="131"/>
      <c r="DY12" s="131"/>
      <c r="DZ12" s="131"/>
      <c r="EA12" s="131"/>
      <c r="EB12" s="131"/>
      <c r="EC12" s="131"/>
      <c r="ED12" s="131"/>
      <c r="EE12" s="131"/>
      <c r="EF12" s="131"/>
      <c r="EG12" s="131"/>
      <c r="EH12" s="131"/>
      <c r="EI12" s="131"/>
      <c r="EJ12" s="131"/>
      <c r="EK12" s="131"/>
      <c r="EL12" s="131"/>
      <c r="EM12" s="131"/>
      <c r="EN12" s="131"/>
      <c r="EO12" s="131"/>
      <c r="EP12" s="131"/>
      <c r="EQ12" s="131"/>
      <c r="ER12" s="131"/>
      <c r="ES12" s="131"/>
      <c r="ET12" s="131"/>
      <c r="EU12" s="131"/>
      <c r="EV12" s="131"/>
      <c r="EW12" s="131"/>
      <c r="EX12" s="131"/>
      <c r="EY12" s="131"/>
      <c r="EZ12" s="131"/>
      <c r="FA12" s="131"/>
      <c r="FB12" s="131"/>
      <c r="FC12" s="131"/>
      <c r="FD12" s="131"/>
      <c r="FE12" s="131"/>
      <c r="FF12" s="131"/>
      <c r="FG12" s="131"/>
      <c r="FH12" s="131"/>
      <c r="FI12" s="131"/>
      <c r="FJ12" s="131"/>
      <c r="FK12" s="131"/>
      <c r="FL12" s="131"/>
      <c r="FM12" s="131"/>
      <c r="FN12" s="131"/>
      <c r="FO12" s="131"/>
      <c r="FP12" s="131"/>
      <c r="FQ12" s="131"/>
      <c r="FR12" s="131"/>
      <c r="FS12" s="131"/>
      <c r="FT12" s="131"/>
      <c r="FU12" s="131"/>
      <c r="FV12" s="131"/>
      <c r="FW12" s="131"/>
      <c r="FX12" s="131"/>
      <c r="FY12" s="131"/>
      <c r="FZ12" s="131"/>
      <c r="GA12" s="131"/>
      <c r="GB12" s="131"/>
      <c r="GC12" s="131"/>
      <c r="GD12" s="131"/>
      <c r="GE12" s="131"/>
      <c r="GF12" s="131"/>
      <c r="GG12" s="131"/>
      <c r="GH12" s="131"/>
      <c r="GI12" s="131"/>
      <c r="GJ12" s="131"/>
      <c r="GK12" s="131"/>
      <c r="GL12" s="131"/>
      <c r="GM12" s="131"/>
      <c r="GN12" s="131"/>
      <c r="GO12" s="131"/>
      <c r="GP12" s="131"/>
      <c r="GQ12" s="131"/>
      <c r="GR12" s="131"/>
      <c r="GS12" s="131"/>
      <c r="GT12" s="131"/>
      <c r="GU12" s="131"/>
      <c r="GV12" s="131"/>
      <c r="GW12" s="131"/>
      <c r="GX12" s="131"/>
      <c r="GY12" s="131"/>
      <c r="GZ12" s="131"/>
      <c r="HA12" s="131"/>
      <c r="HB12" s="131"/>
      <c r="HC12" s="131"/>
      <c r="HD12" s="131"/>
      <c r="HE12" s="131"/>
      <c r="HF12" s="131"/>
      <c r="HG12" s="131"/>
      <c r="HH12" s="131"/>
      <c r="HI12" s="131"/>
      <c r="HJ12" s="131"/>
      <c r="HK12" s="131"/>
      <c r="HL12" s="131"/>
      <c r="HM12" s="131"/>
      <c r="HN12" s="131"/>
      <c r="HO12" s="131"/>
      <c r="HP12" s="131"/>
      <c r="HQ12" s="131"/>
      <c r="HR12" s="131"/>
      <c r="HS12" s="131"/>
      <c r="HT12" s="131"/>
      <c r="HU12" s="131"/>
      <c r="HV12" s="131"/>
      <c r="HW12" s="131"/>
      <c r="HX12" s="131"/>
      <c r="HY12" s="131"/>
      <c r="HZ12" s="131"/>
      <c r="IA12" s="131"/>
      <c r="IB12" s="131"/>
      <c r="IC12" s="131"/>
      <c r="ID12" s="131"/>
      <c r="IE12" s="131"/>
      <c r="IF12" s="131"/>
      <c r="IG12" s="131"/>
      <c r="IH12" s="131"/>
      <c r="II12" s="131"/>
      <c r="IJ12" s="131"/>
      <c r="IK12" s="131"/>
      <c r="IL12" s="131"/>
      <c r="IM12" s="131"/>
      <c r="IN12" s="131"/>
      <c r="IO12" s="131"/>
      <c r="IP12" s="131"/>
      <c r="IQ12" s="131"/>
      <c r="IR12" s="131"/>
      <c r="IS12" s="131"/>
      <c r="IT12" s="131"/>
      <c r="IU12" s="131"/>
      <c r="IV12" s="131"/>
      <c r="IW12" s="131"/>
      <c r="IX12" s="131"/>
      <c r="IY12" s="131"/>
      <c r="IZ12" s="131"/>
      <c r="JA12" s="131"/>
      <c r="JB12" s="131"/>
      <c r="JC12" s="131"/>
      <c r="JD12" s="131"/>
      <c r="JE12" s="131"/>
      <c r="JF12" s="131"/>
      <c r="JG12" s="131"/>
      <c r="JH12" s="131"/>
      <c r="JI12" s="131"/>
      <c r="JJ12" s="131"/>
      <c r="JK12" s="131"/>
      <c r="JL12" s="131"/>
      <c r="JM12" s="131"/>
      <c r="JN12" s="131"/>
      <c r="JO12" s="131"/>
      <c r="JP12" s="131"/>
      <c r="JQ12" s="131"/>
      <c r="JR12" s="131"/>
      <c r="JS12" s="131"/>
      <c r="JT12" s="131"/>
      <c r="JU12" s="131"/>
      <c r="JV12" s="131"/>
      <c r="JW12" s="131"/>
      <c r="JX12" s="131"/>
      <c r="JY12" s="131"/>
      <c r="JZ12" s="131"/>
      <c r="KA12" s="131"/>
      <c r="KB12" s="131"/>
      <c r="KC12" s="131"/>
      <c r="KD12" s="131"/>
      <c r="KE12" s="131"/>
      <c r="KF12" s="131"/>
      <c r="KG12" s="131"/>
      <c r="KH12" s="131"/>
      <c r="KI12" s="131"/>
      <c r="KJ12" s="131"/>
      <c r="KK12" s="131"/>
      <c r="KL12" s="131"/>
      <c r="KM12" s="131"/>
      <c r="KN12" s="131"/>
      <c r="KO12" s="131"/>
      <c r="KP12" s="131"/>
      <c r="KQ12" s="131"/>
      <c r="KR12" s="131"/>
      <c r="KS12" s="131"/>
      <c r="KT12" s="131"/>
      <c r="KU12" s="131"/>
      <c r="KV12" s="131"/>
      <c r="KW12" s="131"/>
      <c r="KX12" s="131"/>
      <c r="KY12" s="131"/>
      <c r="KZ12" s="131"/>
      <c r="LA12" s="131"/>
      <c r="LB12" s="131"/>
      <c r="LC12" s="131"/>
      <c r="LD12" s="131"/>
      <c r="LE12" s="131"/>
      <c r="LF12" s="131"/>
      <c r="LG12" s="131"/>
      <c r="LH12" s="131"/>
      <c r="LI12" s="131"/>
      <c r="LJ12" s="131"/>
      <c r="LK12" s="131"/>
      <c r="LL12" s="131"/>
      <c r="LM12" s="131"/>
      <c r="LN12" s="131"/>
      <c r="LO12" s="131"/>
      <c r="LP12" s="131"/>
      <c r="LQ12" s="131"/>
      <c r="LR12" s="131"/>
      <c r="LS12" s="131"/>
      <c r="LT12" s="131"/>
      <c r="LU12" s="131"/>
      <c r="LV12" s="131"/>
      <c r="LW12" s="131"/>
      <c r="LX12" s="131"/>
      <c r="LY12" s="131"/>
      <c r="LZ12" s="131"/>
      <c r="MA12" s="131"/>
      <c r="MB12" s="131"/>
      <c r="MC12" s="131"/>
      <c r="MD12" s="131"/>
      <c r="ME12" s="131"/>
      <c r="MF12" s="131"/>
      <c r="MG12" s="131"/>
      <c r="MH12" s="131"/>
      <c r="MI12" s="131"/>
      <c r="MJ12" s="131"/>
      <c r="MK12" s="131"/>
      <c r="ML12" s="131"/>
      <c r="MM12" s="131"/>
      <c r="MN12" s="131"/>
      <c r="MO12" s="131"/>
      <c r="MP12" s="131"/>
      <c r="MQ12" s="131"/>
      <c r="MR12" s="131"/>
      <c r="MS12" s="131"/>
      <c r="MT12" s="131"/>
      <c r="MU12" s="131"/>
      <c r="MV12" s="131"/>
      <c r="MW12" s="131"/>
      <c r="MX12" s="131"/>
      <c r="MY12" s="131"/>
      <c r="MZ12" s="131"/>
      <c r="NA12" s="131"/>
      <c r="NB12" s="131"/>
      <c r="NC12" s="131"/>
      <c r="ND12" s="131"/>
      <c r="NE12" s="131"/>
      <c r="NF12" s="131"/>
      <c r="NG12" s="131"/>
      <c r="NH12" s="131"/>
      <c r="NI12" s="131"/>
      <c r="NJ12" s="131"/>
      <c r="NK12" s="131"/>
      <c r="NL12" s="131"/>
      <c r="NM12" s="131"/>
      <c r="NN12" s="131"/>
      <c r="NO12" s="131"/>
      <c r="NP12" s="131"/>
      <c r="NQ12" s="131"/>
      <c r="NR12" s="131"/>
      <c r="NS12" s="131"/>
      <c r="NT12" s="131"/>
      <c r="NU12" s="131"/>
      <c r="NV12" s="131"/>
      <c r="NW12" s="131"/>
      <c r="NX12" s="131"/>
      <c r="NY12" s="131"/>
      <c r="NZ12" s="131"/>
      <c r="OA12" s="131"/>
      <c r="OB12" s="131"/>
      <c r="OC12" s="131"/>
      <c r="OD12" s="131"/>
    </row>
    <row r="13" spans="1:394" s="133" customFormat="1" ht="36.75" customHeight="1" x14ac:dyDescent="0.25">
      <c r="A13" s="117"/>
      <c r="B13" s="128" t="s">
        <v>276</v>
      </c>
      <c r="C13" s="119" t="s">
        <v>310</v>
      </c>
      <c r="D13" s="137" t="s">
        <v>311</v>
      </c>
      <c r="E13" s="127" t="s">
        <v>312</v>
      </c>
      <c r="F13" s="132"/>
      <c r="G13" s="132"/>
      <c r="H13" s="132"/>
      <c r="I13" s="132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  <c r="DU13" s="131"/>
      <c r="DV13" s="131"/>
      <c r="DW13" s="131"/>
      <c r="DX13" s="131"/>
      <c r="DY13" s="131"/>
      <c r="DZ13" s="131"/>
      <c r="EA13" s="131"/>
      <c r="EB13" s="131"/>
      <c r="EC13" s="131"/>
      <c r="ED13" s="131"/>
      <c r="EE13" s="131"/>
      <c r="EF13" s="131"/>
      <c r="EG13" s="131"/>
      <c r="EH13" s="131"/>
      <c r="EI13" s="131"/>
      <c r="EJ13" s="131"/>
      <c r="EK13" s="131"/>
      <c r="EL13" s="131"/>
      <c r="EM13" s="131"/>
      <c r="EN13" s="131"/>
      <c r="EO13" s="131"/>
      <c r="EP13" s="131"/>
      <c r="EQ13" s="131"/>
      <c r="ER13" s="131"/>
      <c r="ES13" s="131"/>
      <c r="ET13" s="131"/>
      <c r="EU13" s="131"/>
      <c r="EV13" s="131"/>
      <c r="EW13" s="131"/>
      <c r="EX13" s="131"/>
      <c r="EY13" s="131"/>
      <c r="EZ13" s="131"/>
      <c r="FA13" s="131"/>
      <c r="FB13" s="131"/>
      <c r="FC13" s="131"/>
      <c r="FD13" s="131"/>
      <c r="FE13" s="131"/>
      <c r="FF13" s="131"/>
      <c r="FG13" s="131"/>
      <c r="FH13" s="131"/>
      <c r="FI13" s="131"/>
      <c r="FJ13" s="131"/>
      <c r="FK13" s="131"/>
      <c r="FL13" s="131"/>
      <c r="FM13" s="131"/>
      <c r="FN13" s="131"/>
      <c r="FO13" s="131"/>
      <c r="FP13" s="131"/>
      <c r="FQ13" s="131"/>
      <c r="FR13" s="131"/>
      <c r="FS13" s="131"/>
      <c r="FT13" s="131"/>
      <c r="FU13" s="131"/>
      <c r="FV13" s="131"/>
      <c r="FW13" s="131"/>
      <c r="FX13" s="131"/>
      <c r="FY13" s="131"/>
      <c r="FZ13" s="131"/>
      <c r="GA13" s="131"/>
      <c r="GB13" s="131"/>
      <c r="GC13" s="131"/>
      <c r="GD13" s="131"/>
      <c r="GE13" s="131"/>
      <c r="GF13" s="131"/>
      <c r="GG13" s="131"/>
      <c r="GH13" s="131"/>
      <c r="GI13" s="131"/>
      <c r="GJ13" s="131"/>
      <c r="GK13" s="131"/>
      <c r="GL13" s="131"/>
      <c r="GM13" s="131"/>
      <c r="GN13" s="131"/>
      <c r="GO13" s="131"/>
      <c r="GP13" s="131"/>
      <c r="GQ13" s="131"/>
      <c r="GR13" s="131"/>
      <c r="GS13" s="131"/>
      <c r="GT13" s="131"/>
      <c r="GU13" s="131"/>
      <c r="GV13" s="131"/>
      <c r="GW13" s="131"/>
      <c r="GX13" s="131"/>
      <c r="GY13" s="131"/>
      <c r="GZ13" s="131"/>
      <c r="HA13" s="131"/>
      <c r="HB13" s="131"/>
      <c r="HC13" s="131"/>
      <c r="HD13" s="131"/>
      <c r="HE13" s="131"/>
      <c r="HF13" s="131"/>
      <c r="HG13" s="131"/>
      <c r="HH13" s="131"/>
      <c r="HI13" s="131"/>
      <c r="HJ13" s="131"/>
      <c r="HK13" s="131"/>
      <c r="HL13" s="131"/>
      <c r="HM13" s="131"/>
      <c r="HN13" s="131"/>
      <c r="HO13" s="131"/>
      <c r="HP13" s="131"/>
      <c r="HQ13" s="131"/>
      <c r="HR13" s="131"/>
      <c r="HS13" s="131"/>
      <c r="HT13" s="131"/>
      <c r="HU13" s="131"/>
      <c r="HV13" s="131"/>
      <c r="HW13" s="131"/>
      <c r="HX13" s="131"/>
      <c r="HY13" s="131"/>
      <c r="HZ13" s="131"/>
      <c r="IA13" s="131"/>
      <c r="IB13" s="131"/>
      <c r="IC13" s="131"/>
      <c r="ID13" s="131"/>
      <c r="IE13" s="131"/>
      <c r="IF13" s="131"/>
      <c r="IG13" s="131"/>
      <c r="IH13" s="131"/>
      <c r="II13" s="131"/>
      <c r="IJ13" s="131"/>
      <c r="IK13" s="131"/>
      <c r="IL13" s="131"/>
      <c r="IM13" s="131"/>
      <c r="IN13" s="131"/>
      <c r="IO13" s="131"/>
      <c r="IP13" s="131"/>
      <c r="IQ13" s="131"/>
      <c r="IR13" s="131"/>
      <c r="IS13" s="131"/>
      <c r="IT13" s="131"/>
      <c r="IU13" s="131"/>
      <c r="IV13" s="131"/>
      <c r="IW13" s="131"/>
      <c r="IX13" s="131"/>
      <c r="IY13" s="131"/>
      <c r="IZ13" s="131"/>
      <c r="JA13" s="131"/>
      <c r="JB13" s="131"/>
      <c r="JC13" s="131"/>
      <c r="JD13" s="131"/>
      <c r="JE13" s="131"/>
      <c r="JF13" s="131"/>
      <c r="JG13" s="131"/>
      <c r="JH13" s="131"/>
      <c r="JI13" s="131"/>
      <c r="JJ13" s="131"/>
      <c r="JK13" s="131"/>
      <c r="JL13" s="131"/>
      <c r="JM13" s="131"/>
      <c r="JN13" s="131"/>
      <c r="JO13" s="131"/>
      <c r="JP13" s="131"/>
      <c r="JQ13" s="131"/>
      <c r="JR13" s="131"/>
      <c r="JS13" s="131"/>
      <c r="JT13" s="131"/>
      <c r="JU13" s="131"/>
      <c r="JV13" s="131"/>
      <c r="JW13" s="131"/>
      <c r="JX13" s="131"/>
      <c r="JY13" s="131"/>
      <c r="JZ13" s="131"/>
      <c r="KA13" s="131"/>
      <c r="KB13" s="131"/>
      <c r="KC13" s="131"/>
      <c r="KD13" s="131"/>
      <c r="KE13" s="131"/>
      <c r="KF13" s="131"/>
      <c r="KG13" s="131"/>
      <c r="KH13" s="131"/>
      <c r="KI13" s="131"/>
      <c r="KJ13" s="131"/>
      <c r="KK13" s="131"/>
      <c r="KL13" s="131"/>
      <c r="KM13" s="131"/>
      <c r="KN13" s="131"/>
      <c r="KO13" s="131"/>
      <c r="KP13" s="131"/>
      <c r="KQ13" s="131"/>
      <c r="KR13" s="131"/>
      <c r="KS13" s="131"/>
      <c r="KT13" s="131"/>
      <c r="KU13" s="131"/>
      <c r="KV13" s="131"/>
      <c r="KW13" s="131"/>
      <c r="KX13" s="131"/>
      <c r="KY13" s="131"/>
      <c r="KZ13" s="131"/>
      <c r="LA13" s="131"/>
      <c r="LB13" s="131"/>
      <c r="LC13" s="131"/>
      <c r="LD13" s="131"/>
      <c r="LE13" s="131"/>
      <c r="LF13" s="131"/>
      <c r="LG13" s="131"/>
      <c r="LH13" s="131"/>
      <c r="LI13" s="131"/>
      <c r="LJ13" s="131"/>
      <c r="LK13" s="131"/>
      <c r="LL13" s="131"/>
      <c r="LM13" s="131"/>
      <c r="LN13" s="131"/>
      <c r="LO13" s="131"/>
      <c r="LP13" s="131"/>
      <c r="LQ13" s="131"/>
      <c r="LR13" s="131"/>
      <c r="LS13" s="131"/>
      <c r="LT13" s="131"/>
      <c r="LU13" s="131"/>
      <c r="LV13" s="131"/>
      <c r="LW13" s="131"/>
      <c r="LX13" s="131"/>
      <c r="LY13" s="131"/>
      <c r="LZ13" s="131"/>
      <c r="MA13" s="131"/>
      <c r="MB13" s="131"/>
      <c r="MC13" s="131"/>
      <c r="MD13" s="131"/>
      <c r="ME13" s="131"/>
      <c r="MF13" s="131"/>
      <c r="MG13" s="131"/>
      <c r="MH13" s="131"/>
      <c r="MI13" s="131"/>
      <c r="MJ13" s="131"/>
      <c r="MK13" s="131"/>
      <c r="ML13" s="131"/>
      <c r="MM13" s="131"/>
      <c r="MN13" s="131"/>
      <c r="MO13" s="131"/>
      <c r="MP13" s="131"/>
      <c r="MQ13" s="131"/>
      <c r="MR13" s="131"/>
      <c r="MS13" s="131"/>
      <c r="MT13" s="131"/>
      <c r="MU13" s="131"/>
      <c r="MV13" s="131"/>
      <c r="MW13" s="131"/>
      <c r="MX13" s="131"/>
      <c r="MY13" s="131"/>
      <c r="MZ13" s="131"/>
      <c r="NA13" s="131"/>
      <c r="NB13" s="131"/>
      <c r="NC13" s="131"/>
      <c r="ND13" s="131"/>
      <c r="NE13" s="131"/>
      <c r="NF13" s="131"/>
      <c r="NG13" s="131"/>
      <c r="NH13" s="131"/>
      <c r="NI13" s="131"/>
      <c r="NJ13" s="131"/>
      <c r="NK13" s="131"/>
      <c r="NL13" s="131"/>
      <c r="NM13" s="131"/>
      <c r="NN13" s="131"/>
      <c r="NO13" s="131"/>
      <c r="NP13" s="131"/>
      <c r="NQ13" s="131"/>
      <c r="NR13" s="131"/>
      <c r="NS13" s="131"/>
      <c r="NT13" s="131"/>
      <c r="NU13" s="131"/>
      <c r="NV13" s="131"/>
      <c r="NW13" s="131"/>
      <c r="NX13" s="131"/>
      <c r="NY13" s="131"/>
      <c r="NZ13" s="131"/>
      <c r="OA13" s="131"/>
      <c r="OB13" s="131"/>
      <c r="OC13" s="131"/>
      <c r="OD13" s="131"/>
    </row>
    <row r="14" spans="1:394" s="133" customFormat="1" ht="57" customHeight="1" x14ac:dyDescent="0.25">
      <c r="A14" s="117" t="s">
        <v>287</v>
      </c>
      <c r="B14" s="128">
        <v>203</v>
      </c>
      <c r="C14" s="138" t="s">
        <v>313</v>
      </c>
      <c r="D14" s="137" t="s">
        <v>314</v>
      </c>
      <c r="E14" s="137" t="s">
        <v>315</v>
      </c>
      <c r="F14" s="132"/>
      <c r="G14" s="132"/>
      <c r="H14" s="132"/>
      <c r="I14" s="132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  <c r="DQ14" s="131"/>
      <c r="DR14" s="131"/>
      <c r="DS14" s="131"/>
      <c r="DT14" s="131"/>
      <c r="DU14" s="131"/>
      <c r="DV14" s="131"/>
      <c r="DW14" s="131"/>
      <c r="DX14" s="131"/>
      <c r="DY14" s="131"/>
      <c r="DZ14" s="131"/>
      <c r="EA14" s="131"/>
      <c r="EB14" s="131"/>
      <c r="EC14" s="131"/>
      <c r="ED14" s="131"/>
      <c r="EE14" s="131"/>
      <c r="EF14" s="131"/>
      <c r="EG14" s="131"/>
      <c r="EH14" s="131"/>
      <c r="EI14" s="131"/>
      <c r="EJ14" s="131"/>
      <c r="EK14" s="131"/>
      <c r="EL14" s="131"/>
      <c r="EM14" s="131"/>
      <c r="EN14" s="131"/>
      <c r="EO14" s="131"/>
      <c r="EP14" s="131"/>
      <c r="EQ14" s="131"/>
      <c r="ER14" s="131"/>
      <c r="ES14" s="131"/>
      <c r="ET14" s="131"/>
      <c r="EU14" s="131"/>
      <c r="EV14" s="131"/>
      <c r="EW14" s="131"/>
      <c r="EX14" s="131"/>
      <c r="EY14" s="131"/>
      <c r="EZ14" s="131"/>
      <c r="FA14" s="131"/>
      <c r="FB14" s="131"/>
      <c r="FC14" s="131"/>
      <c r="FD14" s="131"/>
      <c r="FE14" s="131"/>
      <c r="FF14" s="131"/>
      <c r="FG14" s="131"/>
      <c r="FH14" s="131"/>
      <c r="FI14" s="131"/>
      <c r="FJ14" s="131"/>
      <c r="FK14" s="131"/>
      <c r="FL14" s="131"/>
      <c r="FM14" s="131"/>
      <c r="FN14" s="131"/>
      <c r="FO14" s="131"/>
      <c r="FP14" s="131"/>
      <c r="FQ14" s="131"/>
      <c r="FR14" s="131"/>
      <c r="FS14" s="131"/>
      <c r="FT14" s="131"/>
      <c r="FU14" s="131"/>
      <c r="FV14" s="131"/>
      <c r="FW14" s="131"/>
      <c r="FX14" s="131"/>
      <c r="FY14" s="131"/>
      <c r="FZ14" s="131"/>
      <c r="GA14" s="131"/>
      <c r="GB14" s="131"/>
      <c r="GC14" s="131"/>
      <c r="GD14" s="131"/>
      <c r="GE14" s="131"/>
      <c r="GF14" s="131"/>
      <c r="GG14" s="131"/>
      <c r="GH14" s="131"/>
      <c r="GI14" s="131"/>
      <c r="GJ14" s="131"/>
      <c r="GK14" s="131"/>
      <c r="GL14" s="131"/>
      <c r="GM14" s="131"/>
      <c r="GN14" s="131"/>
      <c r="GO14" s="131"/>
      <c r="GP14" s="131"/>
      <c r="GQ14" s="131"/>
      <c r="GR14" s="131"/>
      <c r="GS14" s="131"/>
      <c r="GT14" s="131"/>
      <c r="GU14" s="131"/>
      <c r="GV14" s="131"/>
      <c r="GW14" s="131"/>
      <c r="GX14" s="131"/>
      <c r="GY14" s="131"/>
      <c r="GZ14" s="131"/>
      <c r="HA14" s="131"/>
      <c r="HB14" s="131"/>
      <c r="HC14" s="131"/>
      <c r="HD14" s="131"/>
      <c r="HE14" s="131"/>
      <c r="HF14" s="131"/>
      <c r="HG14" s="131"/>
      <c r="HH14" s="131"/>
      <c r="HI14" s="131"/>
      <c r="HJ14" s="131"/>
      <c r="HK14" s="131"/>
      <c r="HL14" s="131"/>
      <c r="HM14" s="131"/>
      <c r="HN14" s="131"/>
      <c r="HO14" s="131"/>
      <c r="HP14" s="131"/>
      <c r="HQ14" s="131"/>
      <c r="HR14" s="131"/>
      <c r="HS14" s="131"/>
      <c r="HT14" s="131"/>
      <c r="HU14" s="131"/>
      <c r="HV14" s="131"/>
      <c r="HW14" s="131"/>
      <c r="HX14" s="131"/>
      <c r="HY14" s="131"/>
      <c r="HZ14" s="131"/>
      <c r="IA14" s="131"/>
      <c r="IB14" s="131"/>
      <c r="IC14" s="131"/>
      <c r="ID14" s="131"/>
      <c r="IE14" s="131"/>
      <c r="IF14" s="131"/>
      <c r="IG14" s="131"/>
      <c r="IH14" s="131"/>
      <c r="II14" s="131"/>
      <c r="IJ14" s="131"/>
      <c r="IK14" s="131"/>
      <c r="IL14" s="131"/>
      <c r="IM14" s="131"/>
      <c r="IN14" s="131"/>
      <c r="IO14" s="131"/>
      <c r="IP14" s="131"/>
      <c r="IQ14" s="131"/>
      <c r="IR14" s="131"/>
      <c r="IS14" s="131"/>
      <c r="IT14" s="131"/>
      <c r="IU14" s="131"/>
      <c r="IV14" s="131"/>
      <c r="IW14" s="131"/>
      <c r="IX14" s="131"/>
      <c r="IY14" s="131"/>
      <c r="IZ14" s="131"/>
      <c r="JA14" s="131"/>
      <c r="JB14" s="131"/>
      <c r="JC14" s="131"/>
      <c r="JD14" s="131"/>
      <c r="JE14" s="131"/>
      <c r="JF14" s="131"/>
      <c r="JG14" s="131"/>
      <c r="JH14" s="131"/>
      <c r="JI14" s="131"/>
      <c r="JJ14" s="131"/>
      <c r="JK14" s="131"/>
      <c r="JL14" s="131"/>
      <c r="JM14" s="131"/>
      <c r="JN14" s="131"/>
      <c r="JO14" s="131"/>
      <c r="JP14" s="131"/>
      <c r="JQ14" s="131"/>
      <c r="JR14" s="131"/>
      <c r="JS14" s="131"/>
      <c r="JT14" s="131"/>
      <c r="JU14" s="131"/>
      <c r="JV14" s="131"/>
      <c r="JW14" s="131"/>
      <c r="JX14" s="131"/>
      <c r="JY14" s="131"/>
      <c r="JZ14" s="131"/>
      <c r="KA14" s="131"/>
      <c r="KB14" s="131"/>
      <c r="KC14" s="131"/>
      <c r="KD14" s="131"/>
      <c r="KE14" s="131"/>
      <c r="KF14" s="131"/>
      <c r="KG14" s="131"/>
      <c r="KH14" s="131"/>
      <c r="KI14" s="131"/>
      <c r="KJ14" s="131"/>
      <c r="KK14" s="131"/>
      <c r="KL14" s="131"/>
      <c r="KM14" s="131"/>
      <c r="KN14" s="131"/>
      <c r="KO14" s="131"/>
      <c r="KP14" s="131"/>
      <c r="KQ14" s="131"/>
      <c r="KR14" s="131"/>
      <c r="KS14" s="131"/>
      <c r="KT14" s="131"/>
      <c r="KU14" s="131"/>
      <c r="KV14" s="131"/>
      <c r="KW14" s="131"/>
      <c r="KX14" s="131"/>
      <c r="KY14" s="131"/>
      <c r="KZ14" s="131"/>
      <c r="LA14" s="131"/>
      <c r="LB14" s="131"/>
      <c r="LC14" s="131"/>
      <c r="LD14" s="131"/>
      <c r="LE14" s="131"/>
      <c r="LF14" s="131"/>
      <c r="LG14" s="131"/>
      <c r="LH14" s="131"/>
      <c r="LI14" s="131"/>
      <c r="LJ14" s="131"/>
      <c r="LK14" s="131"/>
      <c r="LL14" s="131"/>
      <c r="LM14" s="131"/>
      <c r="LN14" s="131"/>
      <c r="LO14" s="131"/>
      <c r="LP14" s="131"/>
      <c r="LQ14" s="131"/>
      <c r="LR14" s="131"/>
      <c r="LS14" s="131"/>
      <c r="LT14" s="131"/>
      <c r="LU14" s="131"/>
      <c r="LV14" s="131"/>
      <c r="LW14" s="131"/>
      <c r="LX14" s="131"/>
      <c r="LY14" s="131"/>
      <c r="LZ14" s="131"/>
      <c r="MA14" s="131"/>
      <c r="MB14" s="131"/>
      <c r="MC14" s="131"/>
      <c r="MD14" s="131"/>
      <c r="ME14" s="131"/>
      <c r="MF14" s="131"/>
      <c r="MG14" s="131"/>
      <c r="MH14" s="131"/>
      <c r="MI14" s="131"/>
      <c r="MJ14" s="131"/>
      <c r="MK14" s="131"/>
      <c r="ML14" s="131"/>
      <c r="MM14" s="131"/>
      <c r="MN14" s="131"/>
      <c r="MO14" s="131"/>
      <c r="MP14" s="131"/>
      <c r="MQ14" s="131"/>
      <c r="MR14" s="131"/>
      <c r="MS14" s="131"/>
      <c r="MT14" s="131"/>
      <c r="MU14" s="131"/>
      <c r="MV14" s="131"/>
      <c r="MW14" s="131"/>
      <c r="MX14" s="131"/>
      <c r="MY14" s="131"/>
      <c r="MZ14" s="131"/>
      <c r="NA14" s="131"/>
      <c r="NB14" s="131"/>
      <c r="NC14" s="131"/>
      <c r="ND14" s="131"/>
      <c r="NE14" s="131"/>
      <c r="NF14" s="131"/>
      <c r="NG14" s="131"/>
      <c r="NH14" s="131"/>
      <c r="NI14" s="131"/>
      <c r="NJ14" s="131"/>
      <c r="NK14" s="131"/>
      <c r="NL14" s="131"/>
      <c r="NM14" s="131"/>
      <c r="NN14" s="131"/>
      <c r="NO14" s="131"/>
      <c r="NP14" s="131"/>
      <c r="NQ14" s="131"/>
      <c r="NR14" s="131"/>
      <c r="NS14" s="131"/>
      <c r="NT14" s="131"/>
      <c r="NU14" s="131"/>
      <c r="NV14" s="131"/>
      <c r="NW14" s="131"/>
      <c r="NX14" s="131"/>
      <c r="NY14" s="131"/>
      <c r="NZ14" s="131"/>
      <c r="OA14" s="131"/>
      <c r="OB14" s="131"/>
      <c r="OC14" s="131"/>
      <c r="OD14" s="131"/>
    </row>
    <row r="15" spans="1:394" s="133" customFormat="1" ht="58.5" customHeight="1" x14ac:dyDescent="0.25">
      <c r="A15" s="117"/>
      <c r="B15" s="128" t="s">
        <v>316</v>
      </c>
      <c r="C15" s="138" t="s">
        <v>317</v>
      </c>
      <c r="D15" s="137" t="s">
        <v>318</v>
      </c>
      <c r="E15" s="137" t="s">
        <v>319</v>
      </c>
      <c r="F15" s="132"/>
      <c r="G15" s="132"/>
      <c r="H15" s="132"/>
      <c r="I15" s="132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  <c r="BT15" s="131"/>
      <c r="BU15" s="131"/>
      <c r="BV15" s="131"/>
      <c r="BW15" s="131"/>
      <c r="BX15" s="131"/>
      <c r="BY15" s="131"/>
      <c r="BZ15" s="131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1"/>
      <c r="CT15" s="131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  <c r="DQ15" s="131"/>
      <c r="DR15" s="131"/>
      <c r="DS15" s="131"/>
      <c r="DT15" s="131"/>
      <c r="DU15" s="131"/>
      <c r="DV15" s="131"/>
      <c r="DW15" s="131"/>
      <c r="DX15" s="131"/>
      <c r="DY15" s="131"/>
      <c r="DZ15" s="131"/>
      <c r="EA15" s="131"/>
      <c r="EB15" s="131"/>
      <c r="EC15" s="131"/>
      <c r="ED15" s="131"/>
      <c r="EE15" s="131"/>
      <c r="EF15" s="131"/>
      <c r="EG15" s="131"/>
      <c r="EH15" s="131"/>
      <c r="EI15" s="131"/>
      <c r="EJ15" s="131"/>
      <c r="EK15" s="131"/>
      <c r="EL15" s="131"/>
      <c r="EM15" s="131"/>
      <c r="EN15" s="131"/>
      <c r="EO15" s="131"/>
      <c r="EP15" s="131"/>
      <c r="EQ15" s="131"/>
      <c r="ER15" s="131"/>
      <c r="ES15" s="131"/>
      <c r="ET15" s="131"/>
      <c r="EU15" s="131"/>
      <c r="EV15" s="131"/>
      <c r="EW15" s="131"/>
      <c r="EX15" s="131"/>
      <c r="EY15" s="131"/>
      <c r="EZ15" s="131"/>
      <c r="FA15" s="131"/>
      <c r="FB15" s="131"/>
      <c r="FC15" s="131"/>
      <c r="FD15" s="131"/>
      <c r="FE15" s="131"/>
      <c r="FF15" s="131"/>
      <c r="FG15" s="131"/>
      <c r="FH15" s="131"/>
      <c r="FI15" s="131"/>
      <c r="FJ15" s="131"/>
      <c r="FK15" s="131"/>
      <c r="FL15" s="131"/>
      <c r="FM15" s="131"/>
      <c r="FN15" s="131"/>
      <c r="FO15" s="131"/>
      <c r="FP15" s="131"/>
      <c r="FQ15" s="131"/>
      <c r="FR15" s="131"/>
      <c r="FS15" s="131"/>
      <c r="FT15" s="131"/>
      <c r="FU15" s="131"/>
      <c r="FV15" s="131"/>
      <c r="FW15" s="131"/>
      <c r="FX15" s="131"/>
      <c r="FY15" s="131"/>
      <c r="FZ15" s="131"/>
      <c r="GA15" s="131"/>
      <c r="GB15" s="131"/>
      <c r="GC15" s="131"/>
      <c r="GD15" s="131"/>
      <c r="GE15" s="131"/>
      <c r="GF15" s="131"/>
      <c r="GG15" s="131"/>
      <c r="GH15" s="131"/>
      <c r="GI15" s="131"/>
      <c r="GJ15" s="131"/>
      <c r="GK15" s="131"/>
      <c r="GL15" s="131"/>
      <c r="GM15" s="131"/>
      <c r="GN15" s="131"/>
      <c r="GO15" s="131"/>
      <c r="GP15" s="131"/>
      <c r="GQ15" s="131"/>
      <c r="GR15" s="131"/>
      <c r="GS15" s="131"/>
      <c r="GT15" s="131"/>
      <c r="GU15" s="131"/>
      <c r="GV15" s="131"/>
      <c r="GW15" s="131"/>
      <c r="GX15" s="131"/>
      <c r="GY15" s="131"/>
      <c r="GZ15" s="131"/>
      <c r="HA15" s="131"/>
      <c r="HB15" s="131"/>
      <c r="HC15" s="131"/>
      <c r="HD15" s="131"/>
      <c r="HE15" s="131"/>
      <c r="HF15" s="131"/>
      <c r="HG15" s="131"/>
      <c r="HH15" s="131"/>
      <c r="HI15" s="131"/>
      <c r="HJ15" s="131"/>
      <c r="HK15" s="131"/>
      <c r="HL15" s="131"/>
      <c r="HM15" s="131"/>
      <c r="HN15" s="131"/>
      <c r="HO15" s="131"/>
      <c r="HP15" s="131"/>
      <c r="HQ15" s="131"/>
      <c r="HR15" s="131"/>
      <c r="HS15" s="131"/>
      <c r="HT15" s="131"/>
      <c r="HU15" s="131"/>
      <c r="HV15" s="131"/>
      <c r="HW15" s="131"/>
      <c r="HX15" s="131"/>
      <c r="HY15" s="131"/>
      <c r="HZ15" s="131"/>
      <c r="IA15" s="131"/>
      <c r="IB15" s="131"/>
      <c r="IC15" s="131"/>
      <c r="ID15" s="131"/>
      <c r="IE15" s="131"/>
      <c r="IF15" s="131"/>
      <c r="IG15" s="131"/>
      <c r="IH15" s="131"/>
      <c r="II15" s="131"/>
      <c r="IJ15" s="131"/>
      <c r="IK15" s="131"/>
      <c r="IL15" s="131"/>
      <c r="IM15" s="131"/>
      <c r="IN15" s="131"/>
      <c r="IO15" s="131"/>
      <c r="IP15" s="131"/>
      <c r="IQ15" s="131"/>
      <c r="IR15" s="131"/>
      <c r="IS15" s="131"/>
      <c r="IT15" s="131"/>
      <c r="IU15" s="131"/>
      <c r="IV15" s="131"/>
      <c r="IW15" s="131"/>
      <c r="IX15" s="131"/>
      <c r="IY15" s="131"/>
      <c r="IZ15" s="131"/>
      <c r="JA15" s="131"/>
      <c r="JB15" s="131"/>
      <c r="JC15" s="131"/>
      <c r="JD15" s="131"/>
      <c r="JE15" s="131"/>
      <c r="JF15" s="131"/>
      <c r="JG15" s="131"/>
      <c r="JH15" s="131"/>
      <c r="JI15" s="131"/>
      <c r="JJ15" s="131"/>
      <c r="JK15" s="131"/>
      <c r="JL15" s="131"/>
      <c r="JM15" s="131"/>
      <c r="JN15" s="131"/>
      <c r="JO15" s="131"/>
      <c r="JP15" s="131"/>
      <c r="JQ15" s="131"/>
      <c r="JR15" s="131"/>
      <c r="JS15" s="131"/>
      <c r="JT15" s="131"/>
      <c r="JU15" s="131"/>
      <c r="JV15" s="131"/>
      <c r="JW15" s="131"/>
      <c r="JX15" s="131"/>
      <c r="JY15" s="131"/>
      <c r="JZ15" s="131"/>
      <c r="KA15" s="131"/>
      <c r="KB15" s="131"/>
      <c r="KC15" s="131"/>
      <c r="KD15" s="131"/>
      <c r="KE15" s="131"/>
      <c r="KF15" s="131"/>
      <c r="KG15" s="131"/>
      <c r="KH15" s="131"/>
      <c r="KI15" s="131"/>
      <c r="KJ15" s="131"/>
      <c r="KK15" s="131"/>
      <c r="KL15" s="131"/>
      <c r="KM15" s="131"/>
      <c r="KN15" s="131"/>
      <c r="KO15" s="131"/>
      <c r="KP15" s="131"/>
      <c r="KQ15" s="131"/>
      <c r="KR15" s="131"/>
      <c r="KS15" s="131"/>
      <c r="KT15" s="131"/>
      <c r="KU15" s="131"/>
      <c r="KV15" s="131"/>
      <c r="KW15" s="131"/>
      <c r="KX15" s="131"/>
      <c r="KY15" s="131"/>
      <c r="KZ15" s="131"/>
      <c r="LA15" s="131"/>
      <c r="LB15" s="131"/>
      <c r="LC15" s="131"/>
      <c r="LD15" s="131"/>
      <c r="LE15" s="131"/>
      <c r="LF15" s="131"/>
      <c r="LG15" s="131"/>
      <c r="LH15" s="131"/>
      <c r="LI15" s="131"/>
      <c r="LJ15" s="131"/>
      <c r="LK15" s="131"/>
      <c r="LL15" s="131"/>
      <c r="LM15" s="131"/>
      <c r="LN15" s="131"/>
      <c r="LO15" s="131"/>
      <c r="LP15" s="131"/>
      <c r="LQ15" s="131"/>
      <c r="LR15" s="131"/>
      <c r="LS15" s="131"/>
      <c r="LT15" s="131"/>
      <c r="LU15" s="131"/>
      <c r="LV15" s="131"/>
      <c r="LW15" s="131"/>
      <c r="LX15" s="131"/>
      <c r="LY15" s="131"/>
      <c r="LZ15" s="131"/>
      <c r="MA15" s="131"/>
      <c r="MB15" s="131"/>
      <c r="MC15" s="131"/>
      <c r="MD15" s="131"/>
      <c r="ME15" s="131"/>
      <c r="MF15" s="131"/>
      <c r="MG15" s="131"/>
      <c r="MH15" s="131"/>
      <c r="MI15" s="131"/>
      <c r="MJ15" s="131"/>
      <c r="MK15" s="131"/>
      <c r="ML15" s="131"/>
      <c r="MM15" s="131"/>
      <c r="MN15" s="131"/>
      <c r="MO15" s="131"/>
      <c r="MP15" s="131"/>
      <c r="MQ15" s="131"/>
      <c r="MR15" s="131"/>
      <c r="MS15" s="131"/>
      <c r="MT15" s="131"/>
      <c r="MU15" s="131"/>
      <c r="MV15" s="131"/>
      <c r="MW15" s="131"/>
      <c r="MX15" s="131"/>
      <c r="MY15" s="131"/>
      <c r="MZ15" s="131"/>
      <c r="NA15" s="131"/>
      <c r="NB15" s="131"/>
      <c r="NC15" s="131"/>
      <c r="ND15" s="131"/>
      <c r="NE15" s="131"/>
      <c r="NF15" s="131"/>
      <c r="NG15" s="131"/>
      <c r="NH15" s="131"/>
      <c r="NI15" s="131"/>
      <c r="NJ15" s="131"/>
      <c r="NK15" s="131"/>
      <c r="NL15" s="131"/>
      <c r="NM15" s="131"/>
      <c r="NN15" s="131"/>
      <c r="NO15" s="131"/>
      <c r="NP15" s="131"/>
      <c r="NQ15" s="131"/>
      <c r="NR15" s="131"/>
      <c r="NS15" s="131"/>
      <c r="NT15" s="131"/>
      <c r="NU15" s="131"/>
      <c r="NV15" s="131"/>
      <c r="NW15" s="131"/>
      <c r="NX15" s="131"/>
      <c r="NY15" s="131"/>
      <c r="NZ15" s="131"/>
      <c r="OA15" s="131"/>
      <c r="OB15" s="131"/>
      <c r="OC15" s="131"/>
      <c r="OD15" s="131"/>
    </row>
    <row r="16" spans="1:394" s="133" customFormat="1" ht="51" customHeight="1" x14ac:dyDescent="0.25">
      <c r="A16" s="117" t="s">
        <v>320</v>
      </c>
      <c r="B16" s="128" t="s">
        <v>284</v>
      </c>
      <c r="C16" s="139" t="s">
        <v>321</v>
      </c>
      <c r="D16" s="140" t="s">
        <v>322</v>
      </c>
      <c r="E16" s="141" t="s">
        <v>323</v>
      </c>
      <c r="F16" s="132"/>
      <c r="G16" s="132"/>
      <c r="H16" s="132"/>
      <c r="I16" s="132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1"/>
      <c r="CF16" s="131"/>
      <c r="CG16" s="131"/>
      <c r="CH16" s="131"/>
      <c r="CI16" s="131"/>
      <c r="CJ16" s="131"/>
      <c r="CK16" s="131"/>
      <c r="CL16" s="131"/>
      <c r="CM16" s="131"/>
      <c r="CN16" s="131"/>
      <c r="CO16" s="131"/>
      <c r="CP16" s="131"/>
      <c r="CQ16" s="131"/>
      <c r="CR16" s="131"/>
      <c r="CS16" s="131"/>
      <c r="CT16" s="131"/>
      <c r="CU16" s="131"/>
      <c r="CV16" s="131"/>
      <c r="CW16" s="131"/>
      <c r="CX16" s="131"/>
      <c r="CY16" s="131"/>
      <c r="CZ16" s="131"/>
      <c r="DA16" s="131"/>
      <c r="DB16" s="131"/>
      <c r="DC16" s="131"/>
      <c r="DD16" s="131"/>
      <c r="DE16" s="131"/>
      <c r="DF16" s="131"/>
      <c r="DG16" s="131"/>
      <c r="DH16" s="131"/>
      <c r="DI16" s="131"/>
      <c r="DJ16" s="131"/>
      <c r="DK16" s="131"/>
      <c r="DL16" s="131"/>
      <c r="DM16" s="131"/>
      <c r="DN16" s="131"/>
      <c r="DO16" s="131"/>
      <c r="DP16" s="131"/>
      <c r="DQ16" s="131"/>
      <c r="DR16" s="131"/>
      <c r="DS16" s="131"/>
      <c r="DT16" s="131"/>
      <c r="DU16" s="131"/>
      <c r="DV16" s="131"/>
      <c r="DW16" s="131"/>
      <c r="DX16" s="131"/>
      <c r="DY16" s="131"/>
      <c r="DZ16" s="131"/>
      <c r="EA16" s="131"/>
      <c r="EB16" s="131"/>
      <c r="EC16" s="131"/>
      <c r="ED16" s="131"/>
      <c r="EE16" s="131"/>
      <c r="EF16" s="131"/>
      <c r="EG16" s="131"/>
      <c r="EH16" s="131"/>
      <c r="EI16" s="131"/>
      <c r="EJ16" s="131"/>
      <c r="EK16" s="131"/>
      <c r="EL16" s="131"/>
      <c r="EM16" s="131"/>
      <c r="EN16" s="131"/>
      <c r="EO16" s="131"/>
      <c r="EP16" s="131"/>
      <c r="EQ16" s="131"/>
      <c r="ER16" s="131"/>
      <c r="ES16" s="131"/>
      <c r="ET16" s="131"/>
      <c r="EU16" s="131"/>
      <c r="EV16" s="131"/>
      <c r="EW16" s="131"/>
      <c r="EX16" s="131"/>
      <c r="EY16" s="131"/>
      <c r="EZ16" s="131"/>
      <c r="FA16" s="131"/>
      <c r="FB16" s="131"/>
      <c r="FC16" s="131"/>
      <c r="FD16" s="131"/>
      <c r="FE16" s="131"/>
      <c r="FF16" s="131"/>
      <c r="FG16" s="131"/>
      <c r="FH16" s="131"/>
      <c r="FI16" s="131"/>
      <c r="FJ16" s="131"/>
      <c r="FK16" s="131"/>
      <c r="FL16" s="131"/>
      <c r="FM16" s="131"/>
      <c r="FN16" s="131"/>
      <c r="FO16" s="131"/>
      <c r="FP16" s="131"/>
      <c r="FQ16" s="131"/>
      <c r="FR16" s="131"/>
      <c r="FS16" s="131"/>
      <c r="FT16" s="131"/>
      <c r="FU16" s="131"/>
      <c r="FV16" s="131"/>
      <c r="FW16" s="131"/>
      <c r="FX16" s="131"/>
      <c r="FY16" s="131"/>
      <c r="FZ16" s="131"/>
      <c r="GA16" s="131"/>
      <c r="GB16" s="131"/>
      <c r="GC16" s="131"/>
      <c r="GD16" s="131"/>
      <c r="GE16" s="131"/>
      <c r="GF16" s="131"/>
      <c r="GG16" s="131"/>
      <c r="GH16" s="131"/>
      <c r="GI16" s="131"/>
      <c r="GJ16" s="131"/>
      <c r="GK16" s="131"/>
      <c r="GL16" s="131"/>
      <c r="GM16" s="131"/>
      <c r="GN16" s="131"/>
      <c r="GO16" s="131"/>
      <c r="GP16" s="131"/>
      <c r="GQ16" s="131"/>
      <c r="GR16" s="131"/>
      <c r="GS16" s="131"/>
      <c r="GT16" s="131"/>
      <c r="GU16" s="131"/>
      <c r="GV16" s="131"/>
      <c r="GW16" s="131"/>
      <c r="GX16" s="131"/>
      <c r="GY16" s="131"/>
      <c r="GZ16" s="131"/>
      <c r="HA16" s="131"/>
      <c r="HB16" s="131"/>
      <c r="HC16" s="131"/>
      <c r="HD16" s="131"/>
      <c r="HE16" s="131"/>
      <c r="HF16" s="131"/>
      <c r="HG16" s="131"/>
      <c r="HH16" s="131"/>
      <c r="HI16" s="131"/>
      <c r="HJ16" s="131"/>
      <c r="HK16" s="131"/>
      <c r="HL16" s="131"/>
      <c r="HM16" s="131"/>
      <c r="HN16" s="131"/>
      <c r="HO16" s="131"/>
      <c r="HP16" s="131"/>
      <c r="HQ16" s="131"/>
      <c r="HR16" s="131"/>
      <c r="HS16" s="131"/>
      <c r="HT16" s="131"/>
      <c r="HU16" s="131"/>
      <c r="HV16" s="131"/>
      <c r="HW16" s="131"/>
      <c r="HX16" s="131"/>
      <c r="HY16" s="131"/>
      <c r="HZ16" s="131"/>
      <c r="IA16" s="131"/>
      <c r="IB16" s="131"/>
      <c r="IC16" s="131"/>
      <c r="ID16" s="131"/>
      <c r="IE16" s="131"/>
      <c r="IF16" s="131"/>
      <c r="IG16" s="131"/>
      <c r="IH16" s="131"/>
      <c r="II16" s="131"/>
      <c r="IJ16" s="131"/>
      <c r="IK16" s="131"/>
      <c r="IL16" s="131"/>
      <c r="IM16" s="131"/>
      <c r="IN16" s="131"/>
      <c r="IO16" s="131"/>
      <c r="IP16" s="131"/>
      <c r="IQ16" s="131"/>
      <c r="IR16" s="131"/>
      <c r="IS16" s="131"/>
      <c r="IT16" s="131"/>
      <c r="IU16" s="131"/>
      <c r="IV16" s="131"/>
      <c r="IW16" s="131"/>
      <c r="IX16" s="131"/>
      <c r="IY16" s="131"/>
      <c r="IZ16" s="131"/>
      <c r="JA16" s="131"/>
      <c r="JB16" s="131"/>
      <c r="JC16" s="131"/>
      <c r="JD16" s="131"/>
      <c r="JE16" s="131"/>
      <c r="JF16" s="131"/>
      <c r="JG16" s="131"/>
      <c r="JH16" s="131"/>
      <c r="JI16" s="131"/>
      <c r="JJ16" s="131"/>
      <c r="JK16" s="131"/>
      <c r="JL16" s="131"/>
      <c r="JM16" s="131"/>
      <c r="JN16" s="131"/>
      <c r="JO16" s="131"/>
      <c r="JP16" s="131"/>
      <c r="JQ16" s="131"/>
      <c r="JR16" s="131"/>
      <c r="JS16" s="131"/>
      <c r="JT16" s="131"/>
      <c r="JU16" s="131"/>
      <c r="JV16" s="131"/>
      <c r="JW16" s="131"/>
      <c r="JX16" s="131"/>
      <c r="JY16" s="131"/>
      <c r="JZ16" s="131"/>
      <c r="KA16" s="131"/>
      <c r="KB16" s="131"/>
      <c r="KC16" s="131"/>
      <c r="KD16" s="131"/>
      <c r="KE16" s="131"/>
      <c r="KF16" s="131"/>
      <c r="KG16" s="131"/>
      <c r="KH16" s="131"/>
      <c r="KI16" s="131"/>
      <c r="KJ16" s="131"/>
      <c r="KK16" s="131"/>
      <c r="KL16" s="131"/>
      <c r="KM16" s="131"/>
      <c r="KN16" s="131"/>
      <c r="KO16" s="131"/>
      <c r="KP16" s="131"/>
      <c r="KQ16" s="131"/>
      <c r="KR16" s="131"/>
      <c r="KS16" s="131"/>
      <c r="KT16" s="131"/>
      <c r="KU16" s="131"/>
      <c r="KV16" s="131"/>
      <c r="KW16" s="131"/>
      <c r="KX16" s="131"/>
      <c r="KY16" s="131"/>
      <c r="KZ16" s="131"/>
      <c r="LA16" s="131"/>
      <c r="LB16" s="131"/>
      <c r="LC16" s="131"/>
      <c r="LD16" s="131"/>
      <c r="LE16" s="131"/>
      <c r="LF16" s="131"/>
      <c r="LG16" s="131"/>
      <c r="LH16" s="131"/>
      <c r="LI16" s="131"/>
      <c r="LJ16" s="131"/>
      <c r="LK16" s="131"/>
      <c r="LL16" s="131"/>
      <c r="LM16" s="131"/>
      <c r="LN16" s="131"/>
      <c r="LO16" s="131"/>
      <c r="LP16" s="131"/>
      <c r="LQ16" s="131"/>
      <c r="LR16" s="131"/>
      <c r="LS16" s="131"/>
      <c r="LT16" s="131"/>
      <c r="LU16" s="131"/>
      <c r="LV16" s="131"/>
      <c r="LW16" s="131"/>
      <c r="LX16" s="131"/>
      <c r="LY16" s="131"/>
      <c r="LZ16" s="131"/>
      <c r="MA16" s="131"/>
      <c r="MB16" s="131"/>
      <c r="MC16" s="131"/>
      <c r="MD16" s="131"/>
      <c r="ME16" s="131"/>
      <c r="MF16" s="131"/>
      <c r="MG16" s="131"/>
      <c r="MH16" s="131"/>
      <c r="MI16" s="131"/>
      <c r="MJ16" s="131"/>
      <c r="MK16" s="131"/>
      <c r="ML16" s="131"/>
      <c r="MM16" s="131"/>
      <c r="MN16" s="131"/>
      <c r="MO16" s="131"/>
      <c r="MP16" s="131"/>
      <c r="MQ16" s="131"/>
      <c r="MR16" s="131"/>
      <c r="MS16" s="131"/>
      <c r="MT16" s="131"/>
      <c r="MU16" s="131"/>
      <c r="MV16" s="131"/>
      <c r="MW16" s="131"/>
      <c r="MX16" s="131"/>
      <c r="MY16" s="131"/>
      <c r="MZ16" s="131"/>
      <c r="NA16" s="131"/>
      <c r="NB16" s="131"/>
      <c r="NC16" s="131"/>
      <c r="ND16" s="131"/>
      <c r="NE16" s="131"/>
      <c r="NF16" s="131"/>
      <c r="NG16" s="131"/>
      <c r="NH16" s="131"/>
      <c r="NI16" s="131"/>
      <c r="NJ16" s="131"/>
      <c r="NK16" s="131"/>
      <c r="NL16" s="131"/>
      <c r="NM16" s="131"/>
      <c r="NN16" s="131"/>
      <c r="NO16" s="131"/>
      <c r="NP16" s="131"/>
      <c r="NQ16" s="131"/>
      <c r="NR16" s="131"/>
      <c r="NS16" s="131"/>
      <c r="NT16" s="131"/>
      <c r="NU16" s="131"/>
      <c r="NV16" s="131"/>
      <c r="NW16" s="131"/>
      <c r="NX16" s="131"/>
      <c r="NY16" s="131"/>
      <c r="NZ16" s="131"/>
      <c r="OA16" s="131"/>
      <c r="OB16" s="131"/>
      <c r="OC16" s="131"/>
      <c r="OD16" s="131"/>
    </row>
    <row r="17" spans="1:394" s="144" customFormat="1" ht="36" customHeight="1" x14ac:dyDescent="0.25">
      <c r="A17" s="117"/>
      <c r="B17" s="128" t="s">
        <v>284</v>
      </c>
      <c r="C17" s="119" t="s">
        <v>516</v>
      </c>
      <c r="D17" s="120" t="s">
        <v>324</v>
      </c>
      <c r="E17" s="127" t="s">
        <v>325</v>
      </c>
      <c r="F17" s="132"/>
      <c r="G17" s="132"/>
      <c r="H17" s="132"/>
      <c r="I17" s="132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1"/>
      <c r="CY17" s="131"/>
      <c r="CZ17" s="131"/>
      <c r="DA17" s="131"/>
      <c r="DB17" s="131"/>
      <c r="DC17" s="131"/>
      <c r="DD17" s="131"/>
      <c r="DE17" s="131"/>
      <c r="DF17" s="131"/>
      <c r="DG17" s="131"/>
      <c r="DH17" s="131"/>
      <c r="DI17" s="142"/>
      <c r="DJ17" s="143"/>
      <c r="DK17" s="143"/>
      <c r="DL17" s="143"/>
      <c r="DM17" s="143"/>
      <c r="DN17" s="143"/>
      <c r="DO17" s="143"/>
      <c r="DP17" s="143"/>
      <c r="DQ17" s="143"/>
      <c r="DR17" s="143"/>
      <c r="DS17" s="143"/>
      <c r="DT17" s="143"/>
      <c r="DU17" s="143"/>
      <c r="DV17" s="143"/>
      <c r="DW17" s="143"/>
      <c r="DX17" s="143"/>
      <c r="DY17" s="143"/>
      <c r="DZ17" s="143"/>
      <c r="EA17" s="143"/>
      <c r="EB17" s="143"/>
      <c r="EC17" s="143"/>
      <c r="ED17" s="143"/>
      <c r="EE17" s="143"/>
      <c r="EF17" s="143"/>
      <c r="EG17" s="143"/>
      <c r="EH17" s="143"/>
      <c r="EI17" s="143"/>
      <c r="EJ17" s="143"/>
      <c r="EK17" s="143"/>
      <c r="EL17" s="143"/>
      <c r="EM17" s="143"/>
      <c r="EN17" s="143"/>
      <c r="EO17" s="143"/>
      <c r="EP17" s="143"/>
      <c r="EQ17" s="143"/>
      <c r="ER17" s="143"/>
      <c r="ES17" s="143"/>
      <c r="ET17" s="143"/>
      <c r="EU17" s="143"/>
      <c r="EV17" s="143"/>
      <c r="EW17" s="143"/>
      <c r="EX17" s="143"/>
      <c r="EY17" s="143"/>
      <c r="EZ17" s="143"/>
      <c r="FA17" s="143"/>
      <c r="FB17" s="143"/>
      <c r="FC17" s="143"/>
      <c r="FD17" s="143"/>
      <c r="FE17" s="143"/>
      <c r="FF17" s="143"/>
      <c r="FG17" s="143"/>
      <c r="FH17" s="143"/>
      <c r="FI17" s="143"/>
      <c r="FJ17" s="143"/>
      <c r="FK17" s="143"/>
      <c r="FL17" s="143"/>
      <c r="FM17" s="143"/>
      <c r="FN17" s="143"/>
      <c r="FO17" s="143"/>
      <c r="FP17" s="143"/>
      <c r="FQ17" s="143"/>
      <c r="FR17" s="143"/>
      <c r="FS17" s="143"/>
      <c r="FT17" s="143"/>
      <c r="FU17" s="143"/>
      <c r="FV17" s="143"/>
      <c r="FW17" s="143"/>
      <c r="FX17" s="143"/>
      <c r="FY17" s="143"/>
      <c r="FZ17" s="143"/>
      <c r="GA17" s="143"/>
      <c r="GB17" s="143"/>
      <c r="GC17" s="143"/>
      <c r="GD17" s="143"/>
      <c r="GE17" s="143"/>
      <c r="GF17" s="143"/>
      <c r="GG17" s="143"/>
      <c r="GH17" s="143"/>
      <c r="GI17" s="143"/>
      <c r="GJ17" s="143"/>
      <c r="GK17" s="143"/>
      <c r="GL17" s="143"/>
      <c r="GM17" s="143"/>
      <c r="GN17" s="143"/>
      <c r="GO17" s="143"/>
      <c r="GP17" s="143"/>
      <c r="GQ17" s="143"/>
      <c r="GR17" s="143"/>
      <c r="GS17" s="143"/>
      <c r="GT17" s="143"/>
      <c r="GU17" s="143"/>
      <c r="GV17" s="143"/>
      <c r="GW17" s="143"/>
      <c r="GX17" s="143"/>
      <c r="GY17" s="143"/>
      <c r="GZ17" s="143"/>
      <c r="HA17" s="143"/>
      <c r="HB17" s="143"/>
      <c r="HC17" s="143"/>
      <c r="HD17" s="143"/>
      <c r="HE17" s="143"/>
      <c r="HF17" s="143"/>
      <c r="HG17" s="143"/>
      <c r="HH17" s="143"/>
      <c r="HI17" s="143"/>
      <c r="HJ17" s="143"/>
      <c r="HK17" s="143"/>
      <c r="HL17" s="143"/>
      <c r="HM17" s="143"/>
      <c r="HN17" s="143"/>
      <c r="HO17" s="143"/>
      <c r="HP17" s="143"/>
      <c r="HQ17" s="143"/>
      <c r="HR17" s="143"/>
      <c r="HS17" s="143"/>
      <c r="HT17" s="143"/>
      <c r="HU17" s="143"/>
      <c r="HV17" s="143"/>
      <c r="HW17" s="143"/>
      <c r="HX17" s="143"/>
      <c r="HY17" s="143"/>
      <c r="HZ17" s="143"/>
      <c r="IA17" s="143"/>
      <c r="IB17" s="143"/>
      <c r="IC17" s="143"/>
      <c r="ID17" s="143"/>
      <c r="IE17" s="143"/>
      <c r="IF17" s="143"/>
      <c r="IG17" s="143"/>
      <c r="IH17" s="143"/>
      <c r="II17" s="143"/>
      <c r="IJ17" s="143"/>
      <c r="IK17" s="143"/>
      <c r="IL17" s="143"/>
      <c r="IM17" s="143"/>
      <c r="IN17" s="143"/>
      <c r="IO17" s="143"/>
      <c r="IP17" s="143"/>
      <c r="IQ17" s="143"/>
      <c r="IR17" s="143"/>
      <c r="IS17" s="143"/>
      <c r="IT17" s="143"/>
      <c r="IU17" s="143"/>
      <c r="IV17" s="143"/>
      <c r="IW17" s="143"/>
      <c r="IX17" s="143"/>
      <c r="IY17" s="143"/>
      <c r="IZ17" s="143"/>
      <c r="JA17" s="143"/>
      <c r="JB17" s="143"/>
      <c r="JC17" s="143"/>
      <c r="JD17" s="143"/>
      <c r="JE17" s="143"/>
      <c r="JF17" s="143"/>
      <c r="JG17" s="143"/>
      <c r="JH17" s="143"/>
      <c r="JI17" s="143"/>
      <c r="JJ17" s="143"/>
      <c r="JK17" s="143"/>
      <c r="JL17" s="143"/>
      <c r="JM17" s="143"/>
      <c r="JN17" s="143"/>
      <c r="JO17" s="143"/>
      <c r="JP17" s="143"/>
      <c r="JQ17" s="143"/>
      <c r="JR17" s="143"/>
      <c r="JS17" s="143"/>
      <c r="JT17" s="143"/>
      <c r="JU17" s="143"/>
      <c r="JV17" s="143"/>
      <c r="JW17" s="143"/>
      <c r="JX17" s="143"/>
      <c r="JY17" s="143"/>
      <c r="JZ17" s="143"/>
      <c r="KA17" s="143"/>
      <c r="KB17" s="143"/>
      <c r="KC17" s="143"/>
      <c r="KD17" s="143"/>
      <c r="KE17" s="143"/>
      <c r="KF17" s="143"/>
      <c r="KG17" s="143"/>
      <c r="KH17" s="143"/>
      <c r="KI17" s="143"/>
      <c r="KJ17" s="143"/>
      <c r="KK17" s="143"/>
      <c r="KL17" s="143"/>
      <c r="KM17" s="143"/>
      <c r="KN17" s="143"/>
      <c r="KO17" s="143"/>
      <c r="KP17" s="143"/>
      <c r="KQ17" s="143"/>
      <c r="KR17" s="143"/>
      <c r="KS17" s="143"/>
      <c r="KT17" s="143"/>
      <c r="KU17" s="143"/>
      <c r="KV17" s="143"/>
      <c r="KW17" s="143"/>
      <c r="KX17" s="143"/>
      <c r="KY17" s="143"/>
      <c r="KZ17" s="143"/>
      <c r="LA17" s="143"/>
      <c r="LB17" s="143"/>
      <c r="LC17" s="143"/>
      <c r="LD17" s="143"/>
      <c r="LE17" s="143"/>
      <c r="LF17" s="143"/>
      <c r="LG17" s="143"/>
      <c r="LH17" s="143"/>
      <c r="LI17" s="143"/>
      <c r="LJ17" s="143"/>
      <c r="LK17" s="143"/>
      <c r="LL17" s="143"/>
      <c r="LM17" s="143"/>
      <c r="LN17" s="143"/>
      <c r="LO17" s="143"/>
      <c r="LP17" s="143"/>
      <c r="LQ17" s="143"/>
      <c r="LR17" s="143"/>
      <c r="LS17" s="143"/>
      <c r="LT17" s="143"/>
      <c r="LU17" s="143"/>
      <c r="LV17" s="143"/>
      <c r="LW17" s="143"/>
      <c r="LX17" s="143"/>
      <c r="LY17" s="143"/>
      <c r="LZ17" s="143"/>
      <c r="MA17" s="143"/>
      <c r="MB17" s="143"/>
      <c r="MC17" s="143"/>
      <c r="MD17" s="143"/>
      <c r="ME17" s="143"/>
      <c r="MF17" s="143"/>
      <c r="MG17" s="143"/>
      <c r="MH17" s="143"/>
      <c r="MI17" s="143"/>
      <c r="MJ17" s="143"/>
      <c r="MK17" s="143"/>
      <c r="ML17" s="143"/>
      <c r="MM17" s="143"/>
      <c r="MN17" s="143"/>
      <c r="MO17" s="143"/>
      <c r="MP17" s="143"/>
      <c r="MQ17" s="143"/>
      <c r="MR17" s="143"/>
      <c r="MS17" s="143"/>
      <c r="MT17" s="143"/>
      <c r="MU17" s="143"/>
      <c r="MV17" s="143"/>
      <c r="MW17" s="143"/>
      <c r="MX17" s="143"/>
      <c r="MY17" s="143"/>
      <c r="MZ17" s="143"/>
      <c r="NA17" s="143"/>
      <c r="NB17" s="143"/>
      <c r="NC17" s="143"/>
      <c r="ND17" s="143"/>
      <c r="NE17" s="143"/>
      <c r="NF17" s="143"/>
      <c r="NG17" s="143"/>
      <c r="NH17" s="143"/>
      <c r="NI17" s="143"/>
      <c r="NJ17" s="143"/>
      <c r="NK17" s="143"/>
      <c r="NL17" s="143"/>
      <c r="NM17" s="143"/>
      <c r="NN17" s="143"/>
      <c r="NO17" s="143"/>
      <c r="NP17" s="143"/>
      <c r="NQ17" s="143"/>
      <c r="NR17" s="143"/>
      <c r="NS17" s="143"/>
      <c r="NT17" s="143"/>
      <c r="NU17" s="143"/>
      <c r="NV17" s="143"/>
      <c r="NW17" s="143"/>
      <c r="NX17" s="143"/>
      <c r="NY17" s="143"/>
      <c r="NZ17" s="143"/>
      <c r="OA17" s="143"/>
      <c r="OB17" s="143"/>
      <c r="OC17" s="143"/>
      <c r="OD17" s="143"/>
    </row>
    <row r="18" spans="1:394" s="133" customFormat="1" ht="50.25" customHeight="1" x14ac:dyDescent="0.25">
      <c r="A18" s="117" t="s">
        <v>287</v>
      </c>
      <c r="B18" s="128">
        <v>304</v>
      </c>
      <c r="C18" s="145" t="s">
        <v>326</v>
      </c>
      <c r="D18" s="127" t="s">
        <v>327</v>
      </c>
      <c r="E18" s="120" t="s">
        <v>328</v>
      </c>
      <c r="F18" s="132"/>
      <c r="G18" s="132"/>
      <c r="H18" s="132"/>
      <c r="I18" s="132"/>
    </row>
    <row r="19" spans="1:394" s="133" customFormat="1" ht="33.950000000000003" customHeight="1" x14ac:dyDescent="0.25">
      <c r="A19" s="117" t="s">
        <v>287</v>
      </c>
      <c r="B19" s="136" t="s">
        <v>329</v>
      </c>
      <c r="C19" s="119" t="s">
        <v>330</v>
      </c>
      <c r="D19" s="127" t="s">
        <v>331</v>
      </c>
      <c r="E19" s="120" t="s">
        <v>332</v>
      </c>
      <c r="F19" s="132"/>
      <c r="G19" s="132"/>
      <c r="H19" s="132"/>
      <c r="I19" s="132"/>
    </row>
    <row r="20" spans="1:394" s="133" customFormat="1" ht="28.5" customHeight="1" x14ac:dyDescent="0.25">
      <c r="A20" s="117"/>
      <c r="B20" s="128" t="s">
        <v>333</v>
      </c>
      <c r="C20" s="119" t="s">
        <v>334</v>
      </c>
      <c r="D20" s="120" t="s">
        <v>335</v>
      </c>
      <c r="E20" s="120" t="s">
        <v>336</v>
      </c>
      <c r="F20" s="132"/>
      <c r="G20" s="132"/>
      <c r="H20" s="132"/>
      <c r="I20" s="132"/>
    </row>
    <row r="21" spans="1:394" s="133" customFormat="1" ht="30.75" customHeight="1" x14ac:dyDescent="0.25">
      <c r="A21" s="117"/>
      <c r="B21" s="128" t="s">
        <v>270</v>
      </c>
      <c r="C21" s="119" t="s">
        <v>337</v>
      </c>
      <c r="D21" s="127" t="s">
        <v>338</v>
      </c>
      <c r="E21" s="120" t="s">
        <v>339</v>
      </c>
      <c r="F21" s="132"/>
      <c r="G21" s="132"/>
      <c r="H21" s="132"/>
      <c r="I21" s="132"/>
    </row>
    <row r="22" spans="1:394" s="133" customFormat="1" ht="27.75" customHeight="1" x14ac:dyDescent="0.25">
      <c r="A22" s="117"/>
      <c r="B22" s="128" t="s">
        <v>284</v>
      </c>
      <c r="C22" s="119" t="s">
        <v>502</v>
      </c>
      <c r="D22" s="120" t="s">
        <v>340</v>
      </c>
      <c r="E22" s="127" t="s">
        <v>341</v>
      </c>
      <c r="F22" s="132"/>
      <c r="G22" s="132"/>
      <c r="H22" s="132"/>
      <c r="I22" s="132"/>
    </row>
    <row r="23" spans="1:394" s="133" customFormat="1" ht="36.75" customHeight="1" x14ac:dyDescent="0.25">
      <c r="A23" s="117" t="s">
        <v>287</v>
      </c>
      <c r="B23" s="128">
        <v>307</v>
      </c>
      <c r="C23" s="146" t="s">
        <v>342</v>
      </c>
      <c r="D23" s="127" t="s">
        <v>343</v>
      </c>
      <c r="E23" s="120" t="s">
        <v>344</v>
      </c>
      <c r="F23" s="132"/>
      <c r="G23" s="132"/>
      <c r="H23" s="132"/>
      <c r="I23" s="132"/>
    </row>
    <row r="24" spans="1:394" s="133" customFormat="1" ht="30.75" customHeight="1" x14ac:dyDescent="0.25">
      <c r="A24" s="147" t="s">
        <v>287</v>
      </c>
      <c r="B24" s="148">
        <v>206</v>
      </c>
      <c r="C24" s="149" t="s">
        <v>345</v>
      </c>
      <c r="D24" s="150" t="s">
        <v>346</v>
      </c>
      <c r="E24" s="151" t="s">
        <v>347</v>
      </c>
      <c r="F24" s="132"/>
      <c r="G24" s="132"/>
      <c r="H24" s="132"/>
      <c r="I24" s="132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31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131"/>
      <c r="CL24" s="131"/>
      <c r="CM24" s="131"/>
      <c r="CN24" s="131"/>
      <c r="CO24" s="131"/>
      <c r="CP24" s="131"/>
      <c r="CQ24" s="131"/>
      <c r="CR24" s="131"/>
      <c r="CS24" s="131"/>
      <c r="CT24" s="131"/>
      <c r="CU24" s="131"/>
      <c r="CV24" s="131"/>
      <c r="CW24" s="131"/>
      <c r="CX24" s="131"/>
      <c r="CY24" s="131"/>
      <c r="CZ24" s="131"/>
      <c r="DA24" s="131"/>
      <c r="DB24" s="131"/>
      <c r="DC24" s="131"/>
      <c r="DD24" s="131"/>
      <c r="DE24" s="131"/>
      <c r="DF24" s="131"/>
      <c r="DG24" s="131"/>
      <c r="DH24" s="131"/>
      <c r="DI24" s="131"/>
      <c r="DJ24" s="131"/>
      <c r="DK24" s="131"/>
      <c r="DL24" s="131"/>
      <c r="DM24" s="131"/>
      <c r="DN24" s="131"/>
      <c r="DO24" s="131"/>
      <c r="DP24" s="131"/>
      <c r="DQ24" s="131"/>
      <c r="DR24" s="131"/>
      <c r="DS24" s="131"/>
      <c r="DT24" s="131"/>
      <c r="DU24" s="131"/>
      <c r="DV24" s="131"/>
      <c r="DW24" s="131"/>
      <c r="DX24" s="131"/>
      <c r="DY24" s="131"/>
      <c r="DZ24" s="131"/>
      <c r="EA24" s="131"/>
      <c r="EB24" s="131"/>
      <c r="EC24" s="131"/>
      <c r="ED24" s="131"/>
      <c r="EE24" s="131"/>
      <c r="EF24" s="131"/>
      <c r="EG24" s="131"/>
      <c r="EH24" s="131"/>
      <c r="EI24" s="131"/>
      <c r="EJ24" s="131"/>
      <c r="EK24" s="131"/>
      <c r="EL24" s="131"/>
      <c r="EM24" s="131"/>
      <c r="EN24" s="131"/>
      <c r="EO24" s="131"/>
      <c r="EP24" s="131"/>
      <c r="EQ24" s="131"/>
      <c r="ER24" s="131"/>
      <c r="ES24" s="131"/>
      <c r="ET24" s="131"/>
      <c r="EU24" s="131"/>
      <c r="EV24" s="131"/>
      <c r="EW24" s="131"/>
      <c r="EX24" s="131"/>
      <c r="EY24" s="131"/>
      <c r="EZ24" s="131"/>
      <c r="FA24" s="131"/>
      <c r="FB24" s="131"/>
      <c r="FC24" s="131"/>
      <c r="FD24" s="131"/>
      <c r="FE24" s="131"/>
      <c r="FF24" s="131"/>
      <c r="FG24" s="131"/>
      <c r="FH24" s="131"/>
      <c r="FI24" s="131"/>
      <c r="FJ24" s="131"/>
      <c r="FK24" s="131"/>
      <c r="FL24" s="131"/>
      <c r="FM24" s="131"/>
      <c r="FN24" s="131"/>
      <c r="FO24" s="131"/>
      <c r="FP24" s="131"/>
      <c r="FQ24" s="131"/>
      <c r="FR24" s="131"/>
      <c r="FS24" s="131"/>
      <c r="FT24" s="131"/>
      <c r="FU24" s="131"/>
      <c r="FV24" s="131"/>
      <c r="FW24" s="131"/>
      <c r="FX24" s="131"/>
      <c r="FY24" s="131"/>
      <c r="FZ24" s="131"/>
      <c r="GA24" s="131"/>
      <c r="GB24" s="131"/>
      <c r="GC24" s="131"/>
      <c r="GD24" s="131"/>
      <c r="GE24" s="131"/>
      <c r="GF24" s="131"/>
      <c r="GG24" s="131"/>
      <c r="GH24" s="131"/>
      <c r="GI24" s="131"/>
      <c r="GJ24" s="131"/>
      <c r="GK24" s="131"/>
      <c r="GL24" s="131"/>
      <c r="GM24" s="131"/>
      <c r="GN24" s="131"/>
      <c r="GO24" s="131"/>
      <c r="GP24" s="131"/>
      <c r="GQ24" s="131"/>
      <c r="GR24" s="131"/>
      <c r="GS24" s="131"/>
      <c r="GT24" s="131"/>
      <c r="GU24" s="131"/>
      <c r="GV24" s="131"/>
      <c r="GW24" s="131"/>
      <c r="GX24" s="131"/>
      <c r="GY24" s="131"/>
      <c r="GZ24" s="131"/>
      <c r="HA24" s="131"/>
      <c r="HB24" s="131"/>
      <c r="HC24" s="131"/>
      <c r="HD24" s="131"/>
      <c r="HE24" s="131"/>
      <c r="HF24" s="131"/>
      <c r="HG24" s="131"/>
      <c r="HH24" s="131"/>
      <c r="HI24" s="131"/>
      <c r="HJ24" s="131"/>
      <c r="HK24" s="131"/>
      <c r="HL24" s="131"/>
      <c r="HM24" s="131"/>
      <c r="HN24" s="131"/>
      <c r="HO24" s="131"/>
      <c r="HP24" s="131"/>
      <c r="HQ24" s="131"/>
      <c r="HR24" s="131"/>
      <c r="HS24" s="131"/>
      <c r="HT24" s="131"/>
      <c r="HU24" s="131"/>
      <c r="HV24" s="131"/>
      <c r="HW24" s="131"/>
      <c r="HX24" s="131"/>
      <c r="HY24" s="131"/>
      <c r="HZ24" s="131"/>
      <c r="IA24" s="131"/>
      <c r="IB24" s="131"/>
      <c r="IC24" s="131"/>
      <c r="ID24" s="131"/>
      <c r="IE24" s="131"/>
      <c r="IF24" s="131"/>
      <c r="IG24" s="131"/>
      <c r="IH24" s="131"/>
      <c r="II24" s="131"/>
      <c r="IJ24" s="131"/>
      <c r="IK24" s="131"/>
      <c r="IL24" s="131"/>
      <c r="IM24" s="131"/>
      <c r="IN24" s="131"/>
      <c r="IO24" s="131"/>
      <c r="IP24" s="131"/>
      <c r="IQ24" s="131"/>
      <c r="IR24" s="131"/>
      <c r="IS24" s="131"/>
      <c r="IT24" s="131"/>
      <c r="IU24" s="131"/>
      <c r="IV24" s="131"/>
      <c r="IW24" s="131"/>
      <c r="IX24" s="131"/>
      <c r="IY24" s="131"/>
      <c r="IZ24" s="131"/>
      <c r="JA24" s="131"/>
      <c r="JB24" s="131"/>
      <c r="JC24" s="131"/>
      <c r="JD24" s="131"/>
      <c r="JE24" s="131"/>
      <c r="JF24" s="131"/>
      <c r="JG24" s="131"/>
      <c r="JH24" s="131"/>
      <c r="JI24" s="131"/>
      <c r="JJ24" s="131"/>
      <c r="JK24" s="131"/>
      <c r="JL24" s="131"/>
      <c r="JM24" s="131"/>
      <c r="JN24" s="131"/>
      <c r="JO24" s="131"/>
      <c r="JP24" s="131"/>
      <c r="JQ24" s="131"/>
      <c r="JR24" s="131"/>
      <c r="JS24" s="131"/>
      <c r="JT24" s="131"/>
      <c r="JU24" s="131"/>
      <c r="JV24" s="131"/>
      <c r="JW24" s="131"/>
      <c r="JX24" s="131"/>
      <c r="JY24" s="131"/>
      <c r="JZ24" s="131"/>
      <c r="KA24" s="131"/>
      <c r="KB24" s="131"/>
      <c r="KC24" s="131"/>
      <c r="KD24" s="131"/>
      <c r="KE24" s="131"/>
      <c r="KF24" s="131"/>
      <c r="KG24" s="131"/>
      <c r="KH24" s="131"/>
      <c r="KI24" s="131"/>
      <c r="KJ24" s="131"/>
      <c r="KK24" s="131"/>
      <c r="KL24" s="131"/>
      <c r="KM24" s="131"/>
      <c r="KN24" s="131"/>
      <c r="KO24" s="131"/>
      <c r="KP24" s="131"/>
      <c r="KQ24" s="131"/>
      <c r="KR24" s="131"/>
      <c r="KS24" s="131"/>
      <c r="KT24" s="131"/>
      <c r="KU24" s="131"/>
      <c r="KV24" s="131"/>
      <c r="KW24" s="131"/>
      <c r="KX24" s="131"/>
      <c r="KY24" s="131"/>
      <c r="KZ24" s="131"/>
      <c r="LA24" s="131"/>
      <c r="LB24" s="131"/>
      <c r="LC24" s="131"/>
      <c r="LD24" s="131"/>
      <c r="LE24" s="131"/>
      <c r="LF24" s="131"/>
      <c r="LG24" s="131"/>
      <c r="LH24" s="131"/>
      <c r="LI24" s="131"/>
      <c r="LJ24" s="131"/>
      <c r="LK24" s="131"/>
      <c r="LL24" s="131"/>
      <c r="LM24" s="131"/>
      <c r="LN24" s="131"/>
      <c r="LO24" s="131"/>
      <c r="LP24" s="131"/>
      <c r="LQ24" s="131"/>
      <c r="LR24" s="131"/>
      <c r="LS24" s="131"/>
      <c r="LT24" s="131"/>
      <c r="LU24" s="131"/>
      <c r="LV24" s="131"/>
      <c r="LW24" s="131"/>
      <c r="LX24" s="131"/>
      <c r="LY24" s="131"/>
      <c r="LZ24" s="131"/>
      <c r="MA24" s="131"/>
      <c r="MB24" s="131"/>
      <c r="MC24" s="131"/>
      <c r="MD24" s="131"/>
      <c r="ME24" s="131"/>
      <c r="MF24" s="131"/>
      <c r="MG24" s="131"/>
      <c r="MH24" s="131"/>
      <c r="MI24" s="131"/>
      <c r="MJ24" s="131"/>
      <c r="MK24" s="131"/>
      <c r="ML24" s="131"/>
      <c r="MM24" s="131"/>
      <c r="MN24" s="131"/>
      <c r="MO24" s="131"/>
      <c r="MP24" s="131"/>
      <c r="MQ24" s="131"/>
      <c r="MR24" s="131"/>
      <c r="MS24" s="131"/>
      <c r="MT24" s="131"/>
      <c r="MU24" s="131"/>
      <c r="MV24" s="131"/>
      <c r="MW24" s="131"/>
      <c r="MX24" s="131"/>
      <c r="MY24" s="131"/>
      <c r="MZ24" s="131"/>
      <c r="NA24" s="131"/>
      <c r="NB24" s="131"/>
      <c r="NC24" s="131"/>
      <c r="ND24" s="131"/>
      <c r="NE24" s="131"/>
      <c r="NF24" s="131"/>
      <c r="NG24" s="131"/>
      <c r="NH24" s="131"/>
      <c r="NI24" s="131"/>
      <c r="NJ24" s="131"/>
      <c r="NK24" s="131"/>
      <c r="NL24" s="131"/>
      <c r="NM24" s="131"/>
      <c r="NN24" s="131"/>
      <c r="NO24" s="131"/>
      <c r="NP24" s="131"/>
      <c r="NQ24" s="131"/>
      <c r="NR24" s="131"/>
      <c r="NS24" s="131"/>
      <c r="NT24" s="131"/>
      <c r="NU24" s="131"/>
      <c r="NV24" s="131"/>
      <c r="NW24" s="131"/>
      <c r="NX24" s="131"/>
      <c r="NY24" s="131"/>
      <c r="NZ24" s="131"/>
      <c r="OA24" s="131"/>
      <c r="OB24" s="131"/>
      <c r="OC24" s="131"/>
      <c r="OD24" s="131"/>
    </row>
    <row r="25" spans="1:394" s="154" customFormat="1" ht="42.75" customHeight="1" x14ac:dyDescent="0.25">
      <c r="A25" s="117" t="s">
        <v>28</v>
      </c>
      <c r="B25" s="128" t="s">
        <v>291</v>
      </c>
      <c r="C25" s="155" t="s">
        <v>517</v>
      </c>
      <c r="D25" s="156" t="s">
        <v>348</v>
      </c>
      <c r="E25" s="157" t="s">
        <v>349</v>
      </c>
      <c r="F25" s="152"/>
      <c r="G25" s="152"/>
      <c r="H25" s="152"/>
      <c r="I25" s="152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  <c r="BX25" s="153"/>
      <c r="BY25" s="153"/>
      <c r="BZ25" s="153"/>
      <c r="CA25" s="153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  <c r="CL25" s="153"/>
      <c r="CM25" s="153"/>
      <c r="CN25" s="153"/>
      <c r="CO25" s="153"/>
      <c r="CP25" s="153"/>
      <c r="CQ25" s="153"/>
      <c r="CR25" s="153"/>
      <c r="CS25" s="153"/>
      <c r="CT25" s="153"/>
      <c r="CU25" s="153"/>
      <c r="CV25" s="153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3"/>
      <c r="DO25" s="153"/>
      <c r="DP25" s="153"/>
      <c r="DQ25" s="153"/>
      <c r="DR25" s="153"/>
      <c r="DS25" s="153"/>
      <c r="DT25" s="153"/>
      <c r="DU25" s="153"/>
      <c r="DV25" s="153"/>
      <c r="DW25" s="153"/>
      <c r="DX25" s="153"/>
      <c r="DY25" s="153"/>
      <c r="DZ25" s="153"/>
      <c r="EA25" s="153"/>
      <c r="EB25" s="153"/>
      <c r="EC25" s="153"/>
      <c r="ED25" s="153"/>
      <c r="EE25" s="153"/>
      <c r="EF25" s="153"/>
      <c r="EG25" s="153"/>
      <c r="EH25" s="153"/>
      <c r="EI25" s="153"/>
      <c r="EJ25" s="153"/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3"/>
      <c r="FB25" s="153"/>
      <c r="FC25" s="153"/>
      <c r="FD25" s="153"/>
      <c r="FE25" s="153"/>
      <c r="FF25" s="153"/>
      <c r="FG25" s="153"/>
      <c r="FH25" s="153"/>
      <c r="FI25" s="153"/>
      <c r="FJ25" s="153"/>
      <c r="FK25" s="153"/>
      <c r="FL25" s="153"/>
      <c r="FM25" s="153"/>
      <c r="FN25" s="153"/>
      <c r="FO25" s="153"/>
      <c r="FP25" s="153"/>
      <c r="FQ25" s="153"/>
      <c r="FR25" s="153"/>
      <c r="FS25" s="153"/>
      <c r="FT25" s="153"/>
      <c r="FU25" s="153"/>
      <c r="FV25" s="153"/>
      <c r="FW25" s="153"/>
      <c r="FX25" s="153"/>
      <c r="FY25" s="153"/>
      <c r="FZ25" s="153"/>
      <c r="GA25" s="153"/>
      <c r="GB25" s="153"/>
      <c r="GC25" s="153"/>
      <c r="GD25" s="153"/>
      <c r="GE25" s="153"/>
      <c r="GF25" s="153"/>
      <c r="GG25" s="153"/>
      <c r="GH25" s="153"/>
      <c r="GI25" s="153"/>
      <c r="GJ25" s="153"/>
      <c r="GK25" s="153"/>
      <c r="GL25" s="153"/>
      <c r="GM25" s="153"/>
      <c r="GN25" s="153"/>
      <c r="GO25" s="153"/>
      <c r="GP25" s="153"/>
      <c r="GQ25" s="153"/>
      <c r="GR25" s="153"/>
      <c r="GS25" s="153"/>
      <c r="GT25" s="153"/>
      <c r="GU25" s="153"/>
      <c r="GV25" s="153"/>
      <c r="GW25" s="153"/>
      <c r="GX25" s="153"/>
      <c r="GY25" s="153"/>
      <c r="GZ25" s="153"/>
      <c r="HA25" s="153"/>
      <c r="HB25" s="153"/>
      <c r="HC25" s="153"/>
      <c r="HD25" s="153"/>
      <c r="HE25" s="153"/>
      <c r="HF25" s="153"/>
      <c r="HG25" s="153"/>
      <c r="HH25" s="153"/>
      <c r="HI25" s="153"/>
      <c r="HJ25" s="153"/>
      <c r="HK25" s="153"/>
      <c r="HL25" s="153"/>
      <c r="HM25" s="153"/>
      <c r="HN25" s="153"/>
      <c r="HO25" s="153"/>
      <c r="HP25" s="153"/>
      <c r="HQ25" s="153"/>
      <c r="HR25" s="153"/>
      <c r="HS25" s="153"/>
      <c r="HT25" s="153"/>
      <c r="HU25" s="153"/>
      <c r="HV25" s="153"/>
      <c r="HW25" s="153"/>
      <c r="HX25" s="153"/>
      <c r="HY25" s="153"/>
      <c r="HZ25" s="153"/>
      <c r="IA25" s="153"/>
      <c r="IB25" s="153"/>
      <c r="IC25" s="153"/>
      <c r="ID25" s="153"/>
      <c r="IE25" s="153"/>
      <c r="IF25" s="153"/>
      <c r="IG25" s="153"/>
      <c r="IH25" s="153"/>
      <c r="II25" s="153"/>
      <c r="IJ25" s="153"/>
      <c r="IK25" s="153"/>
      <c r="IL25" s="153"/>
      <c r="IM25" s="153"/>
      <c r="IN25" s="153"/>
      <c r="IO25" s="153"/>
      <c r="IP25" s="153"/>
      <c r="IQ25" s="153"/>
      <c r="IR25" s="153"/>
      <c r="IS25" s="153"/>
      <c r="IT25" s="153"/>
      <c r="IU25" s="153"/>
      <c r="IV25" s="153"/>
      <c r="IW25" s="153"/>
      <c r="IX25" s="153"/>
      <c r="IY25" s="153"/>
      <c r="IZ25" s="153"/>
      <c r="JA25" s="153"/>
      <c r="JB25" s="153"/>
      <c r="JC25" s="153"/>
      <c r="JD25" s="153"/>
      <c r="JE25" s="153"/>
      <c r="JF25" s="153"/>
      <c r="JG25" s="153"/>
      <c r="JH25" s="153"/>
      <c r="JI25" s="153"/>
      <c r="JJ25" s="153"/>
      <c r="JK25" s="153"/>
      <c r="JL25" s="153"/>
      <c r="JM25" s="153"/>
      <c r="JN25" s="153"/>
      <c r="JO25" s="153"/>
      <c r="JP25" s="153"/>
      <c r="JQ25" s="153"/>
      <c r="JR25" s="153"/>
      <c r="JS25" s="153"/>
      <c r="JT25" s="153"/>
      <c r="JU25" s="153"/>
      <c r="JV25" s="153"/>
      <c r="JW25" s="153"/>
      <c r="JX25" s="153"/>
      <c r="JY25" s="153"/>
      <c r="JZ25" s="153"/>
      <c r="KA25" s="153"/>
      <c r="KB25" s="153"/>
      <c r="KC25" s="153"/>
      <c r="KD25" s="153"/>
      <c r="KE25" s="153"/>
      <c r="KF25" s="153"/>
      <c r="KG25" s="153"/>
      <c r="KH25" s="153"/>
      <c r="KI25" s="153"/>
      <c r="KJ25" s="153"/>
      <c r="KK25" s="153"/>
      <c r="KL25" s="153"/>
      <c r="KM25" s="153"/>
      <c r="KN25" s="153"/>
      <c r="KO25" s="153"/>
      <c r="KP25" s="153"/>
      <c r="KQ25" s="153"/>
      <c r="KR25" s="153"/>
      <c r="KS25" s="153"/>
      <c r="KT25" s="153"/>
      <c r="KU25" s="153"/>
      <c r="KV25" s="153"/>
      <c r="KW25" s="153"/>
      <c r="KX25" s="153"/>
      <c r="KY25" s="153"/>
      <c r="KZ25" s="153"/>
      <c r="LA25" s="153"/>
      <c r="LB25" s="153"/>
      <c r="LC25" s="153"/>
      <c r="LD25" s="153"/>
      <c r="LE25" s="153"/>
      <c r="LF25" s="153"/>
      <c r="LG25" s="153"/>
      <c r="LH25" s="153"/>
      <c r="LI25" s="153"/>
      <c r="LJ25" s="153"/>
      <c r="LK25" s="153"/>
      <c r="LL25" s="153"/>
      <c r="LM25" s="153"/>
      <c r="LN25" s="153"/>
      <c r="LO25" s="153"/>
      <c r="LP25" s="153"/>
      <c r="LQ25" s="153"/>
      <c r="LR25" s="153"/>
      <c r="LS25" s="153"/>
      <c r="LT25" s="153"/>
      <c r="LU25" s="153"/>
      <c r="LV25" s="153"/>
      <c r="LW25" s="153"/>
      <c r="LX25" s="153"/>
      <c r="LY25" s="153"/>
      <c r="LZ25" s="153"/>
      <c r="MA25" s="153"/>
      <c r="MB25" s="153"/>
      <c r="MC25" s="153"/>
      <c r="MD25" s="153"/>
      <c r="ME25" s="153"/>
      <c r="MF25" s="153"/>
      <c r="MG25" s="153"/>
      <c r="MH25" s="153"/>
      <c r="MI25" s="153"/>
      <c r="MJ25" s="153"/>
      <c r="MK25" s="153"/>
      <c r="ML25" s="153"/>
      <c r="MM25" s="153"/>
      <c r="MN25" s="153"/>
      <c r="MO25" s="153"/>
      <c r="MP25" s="153"/>
      <c r="MQ25" s="153"/>
      <c r="MR25" s="153"/>
      <c r="MS25" s="153"/>
      <c r="MT25" s="153"/>
      <c r="MU25" s="153"/>
      <c r="MV25" s="153"/>
      <c r="MW25" s="153"/>
      <c r="MX25" s="153"/>
      <c r="MY25" s="153"/>
      <c r="MZ25" s="153"/>
      <c r="NA25" s="153"/>
      <c r="NB25" s="153"/>
      <c r="NC25" s="153"/>
      <c r="ND25" s="153"/>
      <c r="NE25" s="153"/>
      <c r="NF25" s="153"/>
      <c r="NG25" s="153"/>
      <c r="NH25" s="153"/>
      <c r="NI25" s="153"/>
      <c r="NJ25" s="153"/>
      <c r="NK25" s="153"/>
      <c r="NL25" s="153"/>
      <c r="NM25" s="153"/>
      <c r="NN25" s="153"/>
      <c r="NO25" s="153"/>
      <c r="NP25" s="153"/>
      <c r="NQ25" s="153"/>
      <c r="NR25" s="153"/>
      <c r="NS25" s="153"/>
      <c r="NT25" s="153"/>
      <c r="NU25" s="153"/>
      <c r="NV25" s="153"/>
      <c r="NW25" s="153"/>
      <c r="NX25" s="153"/>
      <c r="NY25" s="153"/>
      <c r="NZ25" s="153"/>
      <c r="OA25" s="153"/>
      <c r="OB25" s="153"/>
      <c r="OC25" s="153"/>
      <c r="OD25" s="153"/>
    </row>
    <row r="26" spans="1:394" s="133" customFormat="1" ht="108.75" customHeight="1" x14ac:dyDescent="0.25">
      <c r="A26" s="117">
        <v>4</v>
      </c>
      <c r="B26" s="128" t="s">
        <v>291</v>
      </c>
      <c r="C26" s="155" t="s">
        <v>350</v>
      </c>
      <c r="D26" s="156"/>
      <c r="E26" s="157"/>
      <c r="F26" s="132"/>
      <c r="G26" s="132"/>
      <c r="H26" s="132"/>
      <c r="I26" s="132"/>
      <c r="J26" s="158"/>
    </row>
    <row r="27" spans="1:394" s="133" customFormat="1" ht="108.75" customHeight="1" x14ac:dyDescent="0.25">
      <c r="A27" s="117"/>
      <c r="B27" s="128" t="s">
        <v>266</v>
      </c>
      <c r="C27" s="119" t="s">
        <v>518</v>
      </c>
      <c r="D27" s="127" t="s">
        <v>351</v>
      </c>
      <c r="E27" s="127" t="s">
        <v>352</v>
      </c>
      <c r="F27" s="132"/>
      <c r="G27" s="132"/>
      <c r="H27" s="132"/>
      <c r="I27" s="132"/>
      <c r="J27" s="158"/>
    </row>
    <row r="28" spans="1:394" s="133" customFormat="1" ht="119.25" customHeight="1" x14ac:dyDescent="0.25">
      <c r="A28" s="117"/>
      <c r="B28" s="128" t="s">
        <v>284</v>
      </c>
      <c r="C28" s="119" t="s">
        <v>519</v>
      </c>
      <c r="D28" s="127" t="s">
        <v>353</v>
      </c>
      <c r="E28" s="120" t="s">
        <v>354</v>
      </c>
      <c r="F28" s="132"/>
      <c r="G28" s="132"/>
      <c r="H28" s="132"/>
      <c r="I28" s="132"/>
    </row>
    <row r="29" spans="1:394" s="133" customFormat="1" ht="54" customHeight="1" x14ac:dyDescent="0.25">
      <c r="A29" s="117" t="s">
        <v>287</v>
      </c>
      <c r="B29" s="117">
        <v>407</v>
      </c>
      <c r="C29" s="119" t="s">
        <v>355</v>
      </c>
      <c r="D29" s="127" t="s">
        <v>356</v>
      </c>
      <c r="E29" s="120" t="s">
        <v>357</v>
      </c>
      <c r="F29" s="132"/>
      <c r="G29" s="132"/>
      <c r="H29" s="132"/>
      <c r="I29" s="132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1"/>
      <c r="CT29" s="131"/>
      <c r="CU29" s="131"/>
      <c r="CV29" s="131"/>
      <c r="CW29" s="131"/>
      <c r="CX29" s="131"/>
      <c r="CY29" s="131"/>
      <c r="CZ29" s="131"/>
      <c r="DA29" s="131"/>
      <c r="DB29" s="131"/>
      <c r="DC29" s="131"/>
      <c r="DD29" s="131"/>
      <c r="DE29" s="131"/>
      <c r="DF29" s="131"/>
      <c r="DG29" s="131"/>
      <c r="DH29" s="131"/>
      <c r="DI29" s="131"/>
      <c r="DJ29" s="131"/>
      <c r="DK29" s="131"/>
      <c r="DL29" s="131"/>
      <c r="DM29" s="131"/>
      <c r="DN29" s="131"/>
      <c r="DO29" s="131"/>
      <c r="DP29" s="131"/>
      <c r="DQ29" s="131"/>
      <c r="DR29" s="131"/>
      <c r="DS29" s="131"/>
      <c r="DT29" s="131"/>
      <c r="DU29" s="131"/>
      <c r="DV29" s="131"/>
      <c r="DW29" s="131"/>
      <c r="DX29" s="131"/>
      <c r="DY29" s="131"/>
      <c r="DZ29" s="131"/>
      <c r="EA29" s="131"/>
      <c r="EB29" s="131"/>
      <c r="EC29" s="131"/>
      <c r="ED29" s="131"/>
      <c r="EE29" s="131"/>
      <c r="EF29" s="131"/>
      <c r="EG29" s="131"/>
      <c r="EH29" s="131"/>
      <c r="EI29" s="131"/>
      <c r="EJ29" s="131"/>
      <c r="EK29" s="131"/>
      <c r="EL29" s="131"/>
      <c r="EM29" s="131"/>
      <c r="EN29" s="131"/>
      <c r="EO29" s="131"/>
      <c r="EP29" s="131"/>
      <c r="EQ29" s="131"/>
      <c r="ER29" s="131"/>
      <c r="ES29" s="131"/>
      <c r="ET29" s="131"/>
      <c r="EU29" s="131"/>
      <c r="EV29" s="131"/>
      <c r="EW29" s="131"/>
      <c r="EX29" s="131"/>
      <c r="EY29" s="131"/>
      <c r="EZ29" s="131"/>
      <c r="FA29" s="131"/>
      <c r="FB29" s="131"/>
      <c r="FC29" s="131"/>
      <c r="FD29" s="131"/>
      <c r="FE29" s="131"/>
      <c r="FF29" s="131"/>
      <c r="FG29" s="131"/>
      <c r="FH29" s="131"/>
      <c r="FI29" s="131"/>
      <c r="FJ29" s="131"/>
      <c r="FK29" s="131"/>
      <c r="FL29" s="131"/>
      <c r="FM29" s="131"/>
      <c r="FN29" s="131"/>
      <c r="FO29" s="131"/>
      <c r="FP29" s="131"/>
      <c r="FQ29" s="131"/>
      <c r="FR29" s="131"/>
      <c r="FS29" s="131"/>
      <c r="FT29" s="131"/>
      <c r="FU29" s="131"/>
      <c r="FV29" s="131"/>
      <c r="FW29" s="131"/>
      <c r="FX29" s="131"/>
      <c r="FY29" s="131"/>
      <c r="FZ29" s="131"/>
      <c r="GA29" s="131"/>
      <c r="GB29" s="131"/>
      <c r="GC29" s="131"/>
      <c r="GD29" s="131"/>
      <c r="GE29" s="131"/>
      <c r="GF29" s="131"/>
      <c r="GG29" s="131"/>
      <c r="GH29" s="131"/>
      <c r="GI29" s="131"/>
      <c r="GJ29" s="131"/>
      <c r="GK29" s="131"/>
      <c r="GL29" s="131"/>
      <c r="GM29" s="131"/>
      <c r="GN29" s="131"/>
      <c r="GO29" s="131"/>
      <c r="GP29" s="131"/>
      <c r="GQ29" s="131"/>
      <c r="GR29" s="131"/>
      <c r="GS29" s="131"/>
      <c r="GT29" s="131"/>
      <c r="GU29" s="131"/>
      <c r="GV29" s="131"/>
      <c r="GW29" s="131"/>
      <c r="GX29" s="131"/>
      <c r="GY29" s="131"/>
      <c r="GZ29" s="131"/>
      <c r="HA29" s="131"/>
      <c r="HB29" s="131"/>
      <c r="HC29" s="131"/>
      <c r="HD29" s="131"/>
      <c r="HE29" s="131"/>
      <c r="HF29" s="131"/>
      <c r="HG29" s="131"/>
      <c r="HH29" s="131"/>
      <c r="HI29" s="131"/>
      <c r="HJ29" s="131"/>
      <c r="HK29" s="131"/>
      <c r="HL29" s="131"/>
      <c r="HM29" s="131"/>
      <c r="HN29" s="131"/>
      <c r="HO29" s="131"/>
      <c r="HP29" s="131"/>
      <c r="HQ29" s="131"/>
      <c r="HR29" s="131"/>
      <c r="HS29" s="131"/>
      <c r="HT29" s="131"/>
      <c r="HU29" s="131"/>
      <c r="HV29" s="131"/>
      <c r="HW29" s="131"/>
      <c r="HX29" s="131"/>
      <c r="HY29" s="131"/>
      <c r="HZ29" s="131"/>
      <c r="IA29" s="131"/>
      <c r="IB29" s="131"/>
      <c r="IC29" s="131"/>
      <c r="ID29" s="131"/>
      <c r="IE29" s="131"/>
      <c r="IF29" s="131"/>
      <c r="IG29" s="131"/>
      <c r="IH29" s="131"/>
      <c r="II29" s="131"/>
      <c r="IJ29" s="131"/>
      <c r="IK29" s="131"/>
      <c r="IL29" s="131"/>
      <c r="IM29" s="131"/>
      <c r="IN29" s="131"/>
      <c r="IO29" s="131"/>
      <c r="IP29" s="131"/>
      <c r="IQ29" s="131"/>
      <c r="IR29" s="131"/>
      <c r="IS29" s="131"/>
      <c r="IT29" s="131"/>
      <c r="IU29" s="131"/>
      <c r="IV29" s="131"/>
      <c r="IW29" s="131"/>
      <c r="IX29" s="131"/>
      <c r="IY29" s="131"/>
      <c r="IZ29" s="131"/>
      <c r="JA29" s="131"/>
      <c r="JB29" s="131"/>
      <c r="JC29" s="131"/>
      <c r="JD29" s="131"/>
      <c r="JE29" s="131"/>
      <c r="JF29" s="131"/>
      <c r="JG29" s="131"/>
      <c r="JH29" s="131"/>
      <c r="JI29" s="131"/>
      <c r="JJ29" s="131"/>
      <c r="JK29" s="131"/>
      <c r="JL29" s="131"/>
      <c r="JM29" s="131"/>
      <c r="JN29" s="131"/>
      <c r="JO29" s="131"/>
      <c r="JP29" s="131"/>
      <c r="JQ29" s="131"/>
      <c r="JR29" s="131"/>
      <c r="JS29" s="131"/>
      <c r="JT29" s="131"/>
      <c r="JU29" s="131"/>
      <c r="JV29" s="131"/>
      <c r="JW29" s="131"/>
      <c r="JX29" s="131"/>
      <c r="JY29" s="131"/>
      <c r="JZ29" s="131"/>
      <c r="KA29" s="131"/>
      <c r="KB29" s="131"/>
      <c r="KC29" s="131"/>
      <c r="KD29" s="131"/>
      <c r="KE29" s="131"/>
      <c r="KF29" s="131"/>
      <c r="KG29" s="131"/>
      <c r="KH29" s="131"/>
      <c r="KI29" s="131"/>
      <c r="KJ29" s="131"/>
      <c r="KK29" s="131"/>
      <c r="KL29" s="131"/>
      <c r="KM29" s="131"/>
      <c r="KN29" s="131"/>
      <c r="KO29" s="131"/>
      <c r="KP29" s="131"/>
      <c r="KQ29" s="131"/>
      <c r="KR29" s="131"/>
      <c r="KS29" s="131"/>
      <c r="KT29" s="131"/>
      <c r="KU29" s="131"/>
      <c r="KV29" s="131"/>
      <c r="KW29" s="131"/>
      <c r="KX29" s="131"/>
      <c r="KY29" s="131"/>
      <c r="KZ29" s="131"/>
      <c r="LA29" s="131"/>
      <c r="LB29" s="131"/>
      <c r="LC29" s="131"/>
      <c r="LD29" s="131"/>
      <c r="LE29" s="131"/>
      <c r="LF29" s="131"/>
      <c r="LG29" s="131"/>
      <c r="LH29" s="131"/>
      <c r="LI29" s="131"/>
      <c r="LJ29" s="131"/>
      <c r="LK29" s="131"/>
      <c r="LL29" s="131"/>
      <c r="LM29" s="131"/>
      <c r="LN29" s="131"/>
      <c r="LO29" s="131"/>
      <c r="LP29" s="131"/>
      <c r="LQ29" s="131"/>
      <c r="LR29" s="131"/>
      <c r="LS29" s="131"/>
      <c r="LT29" s="131"/>
      <c r="LU29" s="131"/>
      <c r="LV29" s="131"/>
      <c r="LW29" s="131"/>
      <c r="LX29" s="131"/>
      <c r="LY29" s="131"/>
      <c r="LZ29" s="131"/>
      <c r="MA29" s="131"/>
      <c r="MB29" s="131"/>
      <c r="MC29" s="131"/>
      <c r="MD29" s="131"/>
      <c r="ME29" s="131"/>
      <c r="MF29" s="131"/>
      <c r="MG29" s="131"/>
      <c r="MH29" s="131"/>
      <c r="MI29" s="131"/>
      <c r="MJ29" s="131"/>
      <c r="MK29" s="131"/>
      <c r="ML29" s="131"/>
      <c r="MM29" s="131"/>
      <c r="MN29" s="131"/>
      <c r="MO29" s="131"/>
      <c r="MP29" s="131"/>
      <c r="MQ29" s="131"/>
      <c r="MR29" s="131"/>
      <c r="MS29" s="131"/>
      <c r="MT29" s="131"/>
      <c r="MU29" s="131"/>
      <c r="MV29" s="131"/>
      <c r="MW29" s="131"/>
      <c r="MX29" s="131"/>
      <c r="MY29" s="131"/>
      <c r="MZ29" s="131"/>
      <c r="NA29" s="131"/>
      <c r="NB29" s="131"/>
      <c r="NC29" s="131"/>
      <c r="ND29" s="131"/>
      <c r="NE29" s="131"/>
      <c r="NF29" s="131"/>
      <c r="NG29" s="131"/>
      <c r="NH29" s="131"/>
      <c r="NI29" s="131"/>
      <c r="NJ29" s="131"/>
      <c r="NK29" s="131"/>
      <c r="NL29" s="131"/>
      <c r="NM29" s="131"/>
      <c r="NN29" s="131"/>
      <c r="NO29" s="131"/>
      <c r="NP29" s="131"/>
      <c r="NQ29" s="131"/>
      <c r="NR29" s="131"/>
      <c r="NS29" s="131"/>
      <c r="NT29" s="131"/>
      <c r="NU29" s="131"/>
      <c r="NV29" s="131"/>
      <c r="NW29" s="131"/>
      <c r="NX29" s="131"/>
      <c r="NY29" s="131"/>
      <c r="NZ29" s="131"/>
      <c r="OA29" s="131"/>
      <c r="OB29" s="131"/>
      <c r="OC29" s="131"/>
      <c r="OD29" s="131"/>
    </row>
    <row r="30" spans="1:394" s="133" customFormat="1" ht="40.5" customHeight="1" x14ac:dyDescent="0.25">
      <c r="A30" s="117"/>
      <c r="B30" s="128" t="s">
        <v>358</v>
      </c>
      <c r="C30" s="119" t="s">
        <v>359</v>
      </c>
      <c r="D30" s="137" t="s">
        <v>360</v>
      </c>
      <c r="E30" s="141" t="s">
        <v>361</v>
      </c>
      <c r="F30" s="132"/>
      <c r="G30" s="132"/>
      <c r="H30" s="132"/>
      <c r="I30" s="132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  <c r="DF30" s="131"/>
      <c r="DG30" s="131"/>
      <c r="DH30" s="131"/>
      <c r="DI30" s="131"/>
      <c r="DJ30" s="131"/>
      <c r="DK30" s="131"/>
      <c r="DL30" s="131"/>
      <c r="DM30" s="131"/>
      <c r="DN30" s="131"/>
      <c r="DO30" s="131"/>
      <c r="DP30" s="131"/>
      <c r="DQ30" s="131"/>
      <c r="DR30" s="131"/>
      <c r="DS30" s="131"/>
      <c r="DT30" s="131"/>
      <c r="DU30" s="131"/>
      <c r="DV30" s="131"/>
      <c r="DW30" s="131"/>
      <c r="DX30" s="131"/>
      <c r="DY30" s="131"/>
      <c r="DZ30" s="131"/>
      <c r="EA30" s="131"/>
      <c r="EB30" s="131"/>
      <c r="EC30" s="131"/>
      <c r="ED30" s="131"/>
      <c r="EE30" s="131"/>
      <c r="EF30" s="131"/>
      <c r="EG30" s="131"/>
      <c r="EH30" s="131"/>
      <c r="EI30" s="131"/>
      <c r="EJ30" s="131"/>
      <c r="EK30" s="131"/>
      <c r="EL30" s="131"/>
      <c r="EM30" s="131"/>
      <c r="EN30" s="131"/>
      <c r="EO30" s="131"/>
      <c r="EP30" s="131"/>
      <c r="EQ30" s="131"/>
      <c r="ER30" s="131"/>
      <c r="ES30" s="131"/>
      <c r="ET30" s="131"/>
      <c r="EU30" s="131"/>
      <c r="EV30" s="131"/>
      <c r="EW30" s="131"/>
      <c r="EX30" s="131"/>
      <c r="EY30" s="131"/>
      <c r="EZ30" s="131"/>
      <c r="FA30" s="131"/>
      <c r="FB30" s="131"/>
      <c r="FC30" s="131"/>
      <c r="FD30" s="131"/>
      <c r="FE30" s="131"/>
      <c r="FF30" s="131"/>
      <c r="FG30" s="131"/>
      <c r="FH30" s="131"/>
      <c r="FI30" s="131"/>
      <c r="FJ30" s="131"/>
      <c r="FK30" s="131"/>
      <c r="FL30" s="131"/>
      <c r="FM30" s="131"/>
      <c r="FN30" s="131"/>
      <c r="FO30" s="131"/>
      <c r="FP30" s="131"/>
      <c r="FQ30" s="131"/>
      <c r="FR30" s="131"/>
      <c r="FS30" s="131"/>
      <c r="FT30" s="131"/>
      <c r="FU30" s="131"/>
      <c r="FV30" s="131"/>
      <c r="FW30" s="131"/>
      <c r="FX30" s="131"/>
      <c r="FY30" s="131"/>
      <c r="FZ30" s="131"/>
      <c r="GA30" s="131"/>
      <c r="GB30" s="131"/>
      <c r="GC30" s="131"/>
      <c r="GD30" s="131"/>
      <c r="GE30" s="131"/>
      <c r="GF30" s="131"/>
      <c r="GG30" s="131"/>
      <c r="GH30" s="131"/>
      <c r="GI30" s="131"/>
      <c r="GJ30" s="131"/>
      <c r="GK30" s="131"/>
      <c r="GL30" s="131"/>
      <c r="GM30" s="131"/>
      <c r="GN30" s="131"/>
      <c r="GO30" s="131"/>
      <c r="GP30" s="131"/>
      <c r="GQ30" s="131"/>
      <c r="GR30" s="131"/>
      <c r="GS30" s="131"/>
      <c r="GT30" s="131"/>
      <c r="GU30" s="131"/>
      <c r="GV30" s="131"/>
      <c r="GW30" s="131"/>
      <c r="GX30" s="131"/>
      <c r="GY30" s="131"/>
      <c r="GZ30" s="131"/>
      <c r="HA30" s="131"/>
      <c r="HB30" s="131"/>
      <c r="HC30" s="131"/>
      <c r="HD30" s="131"/>
      <c r="HE30" s="131"/>
      <c r="HF30" s="131"/>
      <c r="HG30" s="131"/>
      <c r="HH30" s="131"/>
      <c r="HI30" s="131"/>
      <c r="HJ30" s="131"/>
      <c r="HK30" s="131"/>
      <c r="HL30" s="131"/>
      <c r="HM30" s="131"/>
      <c r="HN30" s="131"/>
      <c r="HO30" s="131"/>
      <c r="HP30" s="131"/>
      <c r="HQ30" s="131"/>
      <c r="HR30" s="131"/>
      <c r="HS30" s="131"/>
      <c r="HT30" s="131"/>
      <c r="HU30" s="131"/>
      <c r="HV30" s="131"/>
      <c r="HW30" s="131"/>
      <c r="HX30" s="131"/>
      <c r="HY30" s="131"/>
      <c r="HZ30" s="131"/>
      <c r="IA30" s="131"/>
      <c r="IB30" s="131"/>
      <c r="IC30" s="131"/>
      <c r="ID30" s="131"/>
      <c r="IE30" s="131"/>
      <c r="IF30" s="131"/>
      <c r="IG30" s="131"/>
      <c r="IH30" s="131"/>
      <c r="II30" s="131"/>
      <c r="IJ30" s="131"/>
      <c r="IK30" s="131"/>
      <c r="IL30" s="131"/>
      <c r="IM30" s="131"/>
      <c r="IN30" s="131"/>
      <c r="IO30" s="131"/>
      <c r="IP30" s="131"/>
      <c r="IQ30" s="131"/>
      <c r="IR30" s="131"/>
      <c r="IS30" s="131"/>
      <c r="IT30" s="131"/>
      <c r="IU30" s="131"/>
      <c r="IV30" s="131"/>
      <c r="IW30" s="131"/>
      <c r="IX30" s="131"/>
      <c r="IY30" s="131"/>
      <c r="IZ30" s="131"/>
      <c r="JA30" s="131"/>
      <c r="JB30" s="131"/>
      <c r="JC30" s="131"/>
      <c r="JD30" s="131"/>
      <c r="JE30" s="131"/>
      <c r="JF30" s="131"/>
      <c r="JG30" s="131"/>
      <c r="JH30" s="131"/>
      <c r="JI30" s="131"/>
      <c r="JJ30" s="131"/>
      <c r="JK30" s="131"/>
      <c r="JL30" s="131"/>
      <c r="JM30" s="131"/>
      <c r="JN30" s="131"/>
      <c r="JO30" s="131"/>
      <c r="JP30" s="131"/>
      <c r="JQ30" s="131"/>
      <c r="JR30" s="131"/>
      <c r="JS30" s="131"/>
      <c r="JT30" s="131"/>
      <c r="JU30" s="131"/>
      <c r="JV30" s="131"/>
      <c r="JW30" s="131"/>
      <c r="JX30" s="131"/>
      <c r="JY30" s="131"/>
      <c r="JZ30" s="131"/>
      <c r="KA30" s="131"/>
      <c r="KB30" s="131"/>
      <c r="KC30" s="131"/>
      <c r="KD30" s="131"/>
      <c r="KE30" s="131"/>
      <c r="KF30" s="131"/>
      <c r="KG30" s="131"/>
      <c r="KH30" s="131"/>
      <c r="KI30" s="131"/>
      <c r="KJ30" s="131"/>
      <c r="KK30" s="131"/>
      <c r="KL30" s="131"/>
      <c r="KM30" s="131"/>
      <c r="KN30" s="131"/>
      <c r="KO30" s="131"/>
      <c r="KP30" s="131"/>
      <c r="KQ30" s="131"/>
      <c r="KR30" s="131"/>
      <c r="KS30" s="131"/>
      <c r="KT30" s="131"/>
      <c r="KU30" s="131"/>
      <c r="KV30" s="131"/>
      <c r="KW30" s="131"/>
      <c r="KX30" s="131"/>
      <c r="KY30" s="131"/>
      <c r="KZ30" s="131"/>
      <c r="LA30" s="131"/>
      <c r="LB30" s="131"/>
      <c r="LC30" s="131"/>
      <c r="LD30" s="131"/>
      <c r="LE30" s="131"/>
      <c r="LF30" s="131"/>
      <c r="LG30" s="131"/>
      <c r="LH30" s="131"/>
      <c r="LI30" s="131"/>
      <c r="LJ30" s="131"/>
      <c r="LK30" s="131"/>
      <c r="LL30" s="131"/>
      <c r="LM30" s="131"/>
      <c r="LN30" s="131"/>
      <c r="LO30" s="131"/>
      <c r="LP30" s="131"/>
      <c r="LQ30" s="131"/>
      <c r="LR30" s="131"/>
      <c r="LS30" s="131"/>
      <c r="LT30" s="131"/>
      <c r="LU30" s="131"/>
      <c r="LV30" s="131"/>
      <c r="LW30" s="131"/>
      <c r="LX30" s="131"/>
      <c r="LY30" s="131"/>
      <c r="LZ30" s="131"/>
      <c r="MA30" s="131"/>
      <c r="MB30" s="131"/>
      <c r="MC30" s="131"/>
      <c r="MD30" s="131"/>
      <c r="ME30" s="131"/>
      <c r="MF30" s="131"/>
      <c r="MG30" s="131"/>
      <c r="MH30" s="131"/>
      <c r="MI30" s="131"/>
      <c r="MJ30" s="131"/>
      <c r="MK30" s="131"/>
      <c r="ML30" s="131"/>
      <c r="MM30" s="131"/>
      <c r="MN30" s="131"/>
      <c r="MO30" s="131"/>
      <c r="MP30" s="131"/>
      <c r="MQ30" s="131"/>
      <c r="MR30" s="131"/>
      <c r="MS30" s="131"/>
      <c r="MT30" s="131"/>
      <c r="MU30" s="131"/>
      <c r="MV30" s="131"/>
      <c r="MW30" s="131"/>
      <c r="MX30" s="131"/>
      <c r="MY30" s="131"/>
      <c r="MZ30" s="131"/>
      <c r="NA30" s="131"/>
      <c r="NB30" s="131"/>
      <c r="NC30" s="131"/>
      <c r="ND30" s="131"/>
      <c r="NE30" s="131"/>
      <c r="NF30" s="131"/>
      <c r="NG30" s="131"/>
      <c r="NH30" s="131"/>
      <c r="NI30" s="131"/>
      <c r="NJ30" s="131"/>
      <c r="NK30" s="131"/>
      <c r="NL30" s="131"/>
      <c r="NM30" s="131"/>
      <c r="NN30" s="131"/>
      <c r="NO30" s="131"/>
      <c r="NP30" s="131"/>
      <c r="NQ30" s="131"/>
      <c r="NR30" s="131"/>
      <c r="NS30" s="131"/>
      <c r="NT30" s="131"/>
      <c r="NU30" s="131"/>
      <c r="NV30" s="131"/>
      <c r="NW30" s="131"/>
      <c r="NX30" s="131"/>
      <c r="NY30" s="131"/>
      <c r="NZ30" s="131"/>
      <c r="OA30" s="131"/>
      <c r="OB30" s="131"/>
      <c r="OC30" s="131"/>
      <c r="OD30" s="131"/>
    </row>
    <row r="31" spans="1:394" s="160" customFormat="1" ht="63.2" customHeight="1" x14ac:dyDescent="0.25">
      <c r="A31" s="117" t="s">
        <v>287</v>
      </c>
      <c r="B31" s="117">
        <v>207</v>
      </c>
      <c r="C31" s="146" t="s">
        <v>362</v>
      </c>
      <c r="D31" s="140" t="s">
        <v>363</v>
      </c>
      <c r="E31" s="141" t="s">
        <v>364</v>
      </c>
      <c r="F31" s="159"/>
      <c r="G31" s="159"/>
      <c r="H31" s="159"/>
      <c r="I31" s="159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  <c r="DF31" s="131"/>
      <c r="DG31" s="131"/>
      <c r="DH31" s="131"/>
      <c r="DI31" s="131"/>
      <c r="DJ31" s="131"/>
      <c r="DK31" s="131"/>
      <c r="DL31" s="131"/>
      <c r="DM31" s="131"/>
      <c r="DN31" s="131"/>
      <c r="DO31" s="131"/>
      <c r="DP31" s="131"/>
      <c r="DQ31" s="131"/>
      <c r="DR31" s="131"/>
      <c r="DS31" s="131"/>
      <c r="DT31" s="131"/>
      <c r="DU31" s="131"/>
      <c r="DV31" s="131"/>
      <c r="DW31" s="131"/>
      <c r="DX31" s="131"/>
      <c r="DY31" s="131"/>
      <c r="DZ31" s="131"/>
      <c r="EA31" s="131"/>
      <c r="EB31" s="131"/>
      <c r="EC31" s="131"/>
      <c r="ED31" s="131"/>
      <c r="EE31" s="131"/>
      <c r="EF31" s="131"/>
      <c r="EG31" s="131"/>
      <c r="EH31" s="131"/>
      <c r="EI31" s="131"/>
      <c r="EJ31" s="131"/>
      <c r="EK31" s="131"/>
      <c r="EL31" s="131"/>
      <c r="EM31" s="131"/>
      <c r="EN31" s="131"/>
      <c r="EO31" s="131"/>
      <c r="EP31" s="131"/>
      <c r="EQ31" s="131"/>
      <c r="ER31" s="131"/>
      <c r="ES31" s="131"/>
      <c r="ET31" s="131"/>
      <c r="EU31" s="131"/>
      <c r="EV31" s="131"/>
      <c r="EW31" s="131"/>
      <c r="EX31" s="131"/>
      <c r="EY31" s="131"/>
      <c r="EZ31" s="131"/>
      <c r="FA31" s="131"/>
      <c r="FB31" s="131"/>
      <c r="FC31" s="131"/>
      <c r="FD31" s="131"/>
      <c r="FE31" s="131"/>
      <c r="FF31" s="131"/>
      <c r="FG31" s="131"/>
      <c r="FH31" s="131"/>
      <c r="FI31" s="131"/>
      <c r="FJ31" s="131"/>
      <c r="FK31" s="131"/>
      <c r="FL31" s="131"/>
      <c r="FM31" s="131"/>
      <c r="FN31" s="131"/>
      <c r="FO31" s="131"/>
      <c r="FP31" s="131"/>
      <c r="FQ31" s="131"/>
      <c r="FR31" s="131"/>
      <c r="FS31" s="131"/>
      <c r="FT31" s="131"/>
      <c r="FU31" s="131"/>
      <c r="FV31" s="131"/>
      <c r="FW31" s="131"/>
      <c r="FX31" s="131"/>
      <c r="FY31" s="131"/>
      <c r="FZ31" s="131"/>
      <c r="GA31" s="131"/>
      <c r="GB31" s="131"/>
      <c r="GC31" s="131"/>
      <c r="GD31" s="131"/>
      <c r="GE31" s="131"/>
      <c r="GF31" s="131"/>
      <c r="GG31" s="131"/>
      <c r="GH31" s="131"/>
      <c r="GI31" s="131"/>
      <c r="GJ31" s="131"/>
      <c r="GK31" s="131"/>
      <c r="GL31" s="131"/>
      <c r="GM31" s="131"/>
      <c r="GN31" s="131"/>
      <c r="GO31" s="131"/>
      <c r="GP31" s="131"/>
      <c r="GQ31" s="131"/>
      <c r="GR31" s="131"/>
      <c r="GS31" s="131"/>
      <c r="GT31" s="131"/>
      <c r="GU31" s="131"/>
      <c r="GV31" s="131"/>
      <c r="GW31" s="131"/>
      <c r="GX31" s="131"/>
      <c r="GY31" s="131"/>
      <c r="GZ31" s="131"/>
      <c r="HA31" s="131"/>
      <c r="HB31" s="131"/>
      <c r="HC31" s="131"/>
      <c r="HD31" s="131"/>
      <c r="HE31" s="131"/>
      <c r="HF31" s="131"/>
      <c r="HG31" s="131"/>
      <c r="HH31" s="131"/>
      <c r="HI31" s="131"/>
      <c r="HJ31" s="131"/>
      <c r="HK31" s="131"/>
      <c r="HL31" s="131"/>
      <c r="HM31" s="131"/>
      <c r="HN31" s="131"/>
      <c r="HO31" s="131"/>
      <c r="HP31" s="131"/>
      <c r="HQ31" s="131"/>
      <c r="HR31" s="131"/>
      <c r="HS31" s="131"/>
      <c r="HT31" s="131"/>
      <c r="HU31" s="131"/>
      <c r="HV31" s="131"/>
      <c r="HW31" s="131"/>
      <c r="HX31" s="131"/>
      <c r="HY31" s="131"/>
      <c r="HZ31" s="131"/>
      <c r="IA31" s="131"/>
      <c r="IB31" s="131"/>
      <c r="IC31" s="131"/>
      <c r="ID31" s="131"/>
      <c r="IE31" s="131"/>
      <c r="IF31" s="131"/>
      <c r="IG31" s="131"/>
      <c r="IH31" s="131"/>
      <c r="II31" s="131"/>
      <c r="IJ31" s="131"/>
      <c r="IK31" s="131"/>
      <c r="IL31" s="131"/>
      <c r="IM31" s="131"/>
      <c r="IN31" s="131"/>
      <c r="IO31" s="131"/>
      <c r="IP31" s="131"/>
      <c r="IQ31" s="131"/>
      <c r="IR31" s="131"/>
      <c r="IS31" s="131"/>
      <c r="IT31" s="131"/>
      <c r="IU31" s="131"/>
      <c r="IV31" s="131"/>
      <c r="IW31" s="131"/>
      <c r="IX31" s="131"/>
      <c r="IY31" s="131"/>
      <c r="IZ31" s="131"/>
      <c r="JA31" s="131"/>
      <c r="JB31" s="131"/>
      <c r="JC31" s="131"/>
      <c r="JD31" s="131"/>
      <c r="JE31" s="131"/>
      <c r="JF31" s="131"/>
      <c r="JG31" s="131"/>
      <c r="JH31" s="131"/>
      <c r="JI31" s="131"/>
      <c r="JJ31" s="131"/>
      <c r="JK31" s="131"/>
      <c r="JL31" s="131"/>
      <c r="JM31" s="131"/>
      <c r="JN31" s="131"/>
      <c r="JO31" s="131"/>
      <c r="JP31" s="131"/>
      <c r="JQ31" s="131"/>
      <c r="JR31" s="131"/>
      <c r="JS31" s="131"/>
      <c r="JT31" s="131"/>
      <c r="JU31" s="131"/>
      <c r="JV31" s="131"/>
      <c r="JW31" s="131"/>
      <c r="JX31" s="131"/>
      <c r="JY31" s="131"/>
      <c r="JZ31" s="131"/>
      <c r="KA31" s="131"/>
      <c r="KB31" s="131"/>
      <c r="KC31" s="131"/>
      <c r="KD31" s="131"/>
      <c r="KE31" s="131"/>
      <c r="KF31" s="131"/>
      <c r="KG31" s="131"/>
      <c r="KH31" s="131"/>
      <c r="KI31" s="131"/>
      <c r="KJ31" s="131"/>
      <c r="KK31" s="131"/>
      <c r="KL31" s="131"/>
      <c r="KM31" s="131"/>
      <c r="KN31" s="131"/>
      <c r="KO31" s="131"/>
      <c r="KP31" s="131"/>
      <c r="KQ31" s="131"/>
      <c r="KR31" s="131"/>
      <c r="KS31" s="131"/>
      <c r="KT31" s="131"/>
      <c r="KU31" s="131"/>
      <c r="KV31" s="131"/>
      <c r="KW31" s="131"/>
      <c r="KX31" s="131"/>
      <c r="KY31" s="131"/>
      <c r="KZ31" s="131"/>
      <c r="LA31" s="131"/>
      <c r="LB31" s="131"/>
      <c r="LC31" s="131"/>
      <c r="LD31" s="131"/>
      <c r="LE31" s="131"/>
      <c r="LF31" s="131"/>
      <c r="LG31" s="131"/>
      <c r="LH31" s="131"/>
      <c r="LI31" s="131"/>
      <c r="LJ31" s="131"/>
      <c r="LK31" s="131"/>
      <c r="LL31" s="131"/>
      <c r="LM31" s="131"/>
      <c r="LN31" s="131"/>
      <c r="LO31" s="131"/>
      <c r="LP31" s="131"/>
      <c r="LQ31" s="131"/>
      <c r="LR31" s="131"/>
      <c r="LS31" s="131"/>
      <c r="LT31" s="131"/>
      <c r="LU31" s="131"/>
      <c r="LV31" s="131"/>
      <c r="LW31" s="131"/>
    </row>
    <row r="32" spans="1:394" s="160" customFormat="1" ht="56.25" customHeight="1" x14ac:dyDescent="0.25">
      <c r="A32" s="117"/>
      <c r="B32" s="128" t="s">
        <v>284</v>
      </c>
      <c r="C32" s="119" t="s">
        <v>365</v>
      </c>
      <c r="D32" s="120" t="s">
        <v>366</v>
      </c>
      <c r="E32" s="120" t="s">
        <v>367</v>
      </c>
      <c r="F32" s="159"/>
      <c r="G32" s="159"/>
      <c r="H32" s="159"/>
      <c r="I32" s="159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1"/>
      <c r="BW32" s="131"/>
      <c r="BX32" s="131"/>
      <c r="BY32" s="131"/>
      <c r="BZ32" s="131"/>
      <c r="CA32" s="131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1"/>
      <c r="CT32" s="131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  <c r="DQ32" s="131"/>
      <c r="DR32" s="131"/>
      <c r="DS32" s="131"/>
      <c r="DT32" s="131"/>
      <c r="DU32" s="131"/>
      <c r="DV32" s="131"/>
      <c r="DW32" s="131"/>
      <c r="DX32" s="131"/>
      <c r="DY32" s="131"/>
      <c r="DZ32" s="131"/>
      <c r="EA32" s="131"/>
      <c r="EB32" s="131"/>
      <c r="EC32" s="131"/>
      <c r="ED32" s="131"/>
      <c r="EE32" s="131"/>
      <c r="EF32" s="131"/>
      <c r="EG32" s="131"/>
      <c r="EH32" s="131"/>
      <c r="EI32" s="131"/>
      <c r="EJ32" s="131"/>
      <c r="EK32" s="131"/>
      <c r="EL32" s="131"/>
      <c r="EM32" s="131"/>
      <c r="EN32" s="131"/>
      <c r="EO32" s="131"/>
      <c r="EP32" s="131"/>
      <c r="EQ32" s="131"/>
      <c r="ER32" s="131"/>
      <c r="ES32" s="131"/>
      <c r="ET32" s="131"/>
      <c r="EU32" s="131"/>
      <c r="EV32" s="131"/>
      <c r="EW32" s="131"/>
      <c r="EX32" s="131"/>
      <c r="EY32" s="131"/>
      <c r="EZ32" s="131"/>
      <c r="FA32" s="131"/>
      <c r="FB32" s="131"/>
      <c r="FC32" s="131"/>
      <c r="FD32" s="131"/>
      <c r="FE32" s="131"/>
      <c r="FF32" s="131"/>
      <c r="FG32" s="131"/>
      <c r="FH32" s="131"/>
      <c r="FI32" s="131"/>
      <c r="FJ32" s="131"/>
      <c r="FK32" s="131"/>
      <c r="FL32" s="131"/>
      <c r="FM32" s="131"/>
      <c r="FN32" s="131"/>
      <c r="FO32" s="131"/>
      <c r="FP32" s="131"/>
      <c r="FQ32" s="131"/>
      <c r="FR32" s="131"/>
      <c r="FS32" s="131"/>
      <c r="FT32" s="131"/>
      <c r="FU32" s="131"/>
      <c r="FV32" s="131"/>
      <c r="FW32" s="131"/>
      <c r="FX32" s="131"/>
      <c r="FY32" s="131"/>
      <c r="FZ32" s="131"/>
      <c r="GA32" s="131"/>
      <c r="GB32" s="131"/>
      <c r="GC32" s="131"/>
      <c r="GD32" s="131"/>
      <c r="GE32" s="131"/>
      <c r="GF32" s="131"/>
      <c r="GG32" s="131"/>
      <c r="GH32" s="131"/>
      <c r="GI32" s="131"/>
      <c r="GJ32" s="131"/>
      <c r="GK32" s="131"/>
      <c r="GL32" s="131"/>
      <c r="GM32" s="131"/>
      <c r="GN32" s="131"/>
      <c r="GO32" s="131"/>
      <c r="GP32" s="131"/>
      <c r="GQ32" s="131"/>
      <c r="GR32" s="131"/>
      <c r="GS32" s="131"/>
      <c r="GT32" s="131"/>
      <c r="GU32" s="131"/>
      <c r="GV32" s="131"/>
      <c r="GW32" s="131"/>
      <c r="GX32" s="131"/>
      <c r="GY32" s="131"/>
      <c r="GZ32" s="131"/>
      <c r="HA32" s="131"/>
      <c r="HB32" s="131"/>
      <c r="HC32" s="131"/>
      <c r="HD32" s="131"/>
      <c r="HE32" s="131"/>
      <c r="HF32" s="131"/>
      <c r="HG32" s="131"/>
      <c r="HH32" s="131"/>
      <c r="HI32" s="131"/>
      <c r="HJ32" s="131"/>
      <c r="HK32" s="131"/>
      <c r="HL32" s="131"/>
      <c r="HM32" s="131"/>
      <c r="HN32" s="131"/>
      <c r="HO32" s="131"/>
      <c r="HP32" s="131"/>
      <c r="HQ32" s="131"/>
      <c r="HR32" s="131"/>
      <c r="HS32" s="131"/>
      <c r="HT32" s="131"/>
      <c r="HU32" s="131"/>
      <c r="HV32" s="131"/>
      <c r="HW32" s="131"/>
      <c r="HX32" s="131"/>
      <c r="HY32" s="131"/>
      <c r="HZ32" s="131"/>
      <c r="IA32" s="131"/>
      <c r="IB32" s="131"/>
      <c r="IC32" s="131"/>
      <c r="ID32" s="131"/>
      <c r="IE32" s="131"/>
      <c r="IF32" s="131"/>
      <c r="IG32" s="131"/>
      <c r="IH32" s="131"/>
      <c r="II32" s="131"/>
      <c r="IJ32" s="131"/>
      <c r="IK32" s="131"/>
      <c r="IL32" s="131"/>
      <c r="IM32" s="131"/>
      <c r="IN32" s="131"/>
      <c r="IO32" s="131"/>
      <c r="IP32" s="131"/>
      <c r="IQ32" s="131"/>
      <c r="IR32" s="131"/>
      <c r="IS32" s="131"/>
      <c r="IT32" s="131"/>
      <c r="IU32" s="131"/>
      <c r="IV32" s="131"/>
      <c r="IW32" s="131"/>
      <c r="IX32" s="131"/>
      <c r="IY32" s="131"/>
      <c r="IZ32" s="131"/>
      <c r="JA32" s="131"/>
      <c r="JB32" s="131"/>
      <c r="JC32" s="131"/>
      <c r="JD32" s="131"/>
      <c r="JE32" s="131"/>
      <c r="JF32" s="131"/>
      <c r="JG32" s="131"/>
      <c r="JH32" s="131"/>
      <c r="JI32" s="131"/>
      <c r="JJ32" s="131"/>
      <c r="JK32" s="131"/>
      <c r="JL32" s="131"/>
      <c r="JM32" s="131"/>
      <c r="JN32" s="131"/>
      <c r="JO32" s="131"/>
      <c r="JP32" s="131"/>
      <c r="JQ32" s="131"/>
      <c r="JR32" s="131"/>
      <c r="JS32" s="131"/>
      <c r="JT32" s="131"/>
      <c r="JU32" s="131"/>
      <c r="JV32" s="131"/>
      <c r="JW32" s="131"/>
      <c r="JX32" s="131"/>
      <c r="JY32" s="131"/>
      <c r="JZ32" s="131"/>
      <c r="KA32" s="131"/>
      <c r="KB32" s="131"/>
      <c r="KC32" s="131"/>
      <c r="KD32" s="131"/>
      <c r="KE32" s="131"/>
      <c r="KF32" s="131"/>
      <c r="KG32" s="131"/>
      <c r="KH32" s="131"/>
      <c r="KI32" s="131"/>
      <c r="KJ32" s="131"/>
      <c r="KK32" s="131"/>
      <c r="KL32" s="131"/>
      <c r="KM32" s="131"/>
      <c r="KN32" s="131"/>
      <c r="KO32" s="131"/>
      <c r="KP32" s="131"/>
      <c r="KQ32" s="131"/>
      <c r="KR32" s="131"/>
      <c r="KS32" s="131"/>
      <c r="KT32" s="131"/>
      <c r="KU32" s="131"/>
      <c r="KV32" s="131"/>
      <c r="KW32" s="131"/>
      <c r="KX32" s="131"/>
      <c r="KY32" s="131"/>
      <c r="KZ32" s="131"/>
      <c r="LA32" s="131"/>
      <c r="LB32" s="131"/>
      <c r="LC32" s="131"/>
      <c r="LD32" s="131"/>
      <c r="LE32" s="131"/>
      <c r="LF32" s="131"/>
      <c r="LG32" s="131"/>
      <c r="LH32" s="131"/>
      <c r="LI32" s="131"/>
      <c r="LJ32" s="131"/>
      <c r="LK32" s="131"/>
      <c r="LL32" s="131"/>
      <c r="LM32" s="131"/>
      <c r="LN32" s="131"/>
      <c r="LO32" s="131"/>
      <c r="LP32" s="131"/>
      <c r="LQ32" s="131"/>
      <c r="LR32" s="131"/>
      <c r="LS32" s="131"/>
      <c r="LT32" s="131"/>
      <c r="LU32" s="131"/>
      <c r="LV32" s="131"/>
      <c r="LW32" s="131"/>
      <c r="LX32" s="131"/>
      <c r="LY32" s="131"/>
      <c r="LZ32" s="131"/>
      <c r="MA32" s="131"/>
      <c r="MB32" s="131"/>
      <c r="MC32" s="131"/>
      <c r="MD32" s="131"/>
      <c r="ME32" s="131"/>
      <c r="MF32" s="131"/>
      <c r="MG32" s="131"/>
      <c r="MH32" s="131"/>
      <c r="MI32" s="131"/>
      <c r="MJ32" s="131"/>
      <c r="MK32" s="131"/>
      <c r="ML32" s="131"/>
      <c r="MM32" s="131"/>
      <c r="MN32" s="131"/>
      <c r="MO32" s="131"/>
      <c r="MP32" s="131"/>
      <c r="MQ32" s="131"/>
      <c r="MR32" s="131"/>
      <c r="MS32" s="131"/>
      <c r="MT32" s="131"/>
      <c r="MU32" s="131"/>
      <c r="MV32" s="131"/>
      <c r="MW32" s="131"/>
      <c r="MX32" s="131"/>
      <c r="MY32" s="131"/>
      <c r="MZ32" s="131"/>
      <c r="NA32" s="131"/>
      <c r="NB32" s="131"/>
      <c r="NC32" s="131"/>
      <c r="ND32" s="131"/>
      <c r="NE32" s="131"/>
      <c r="NF32" s="131"/>
      <c r="NG32" s="131"/>
      <c r="NH32" s="131"/>
      <c r="NI32" s="131"/>
      <c r="NJ32" s="131"/>
      <c r="NK32" s="131"/>
      <c r="NL32" s="131"/>
      <c r="NM32" s="131"/>
      <c r="NN32" s="131"/>
      <c r="NO32" s="131"/>
      <c r="NP32" s="131"/>
      <c r="NQ32" s="131"/>
      <c r="NR32" s="131"/>
      <c r="NS32" s="131"/>
      <c r="NT32" s="131"/>
      <c r="NU32" s="131"/>
      <c r="NV32" s="131"/>
      <c r="NW32" s="131"/>
      <c r="NX32" s="131"/>
      <c r="NY32" s="131"/>
      <c r="NZ32" s="131"/>
      <c r="OA32" s="131"/>
      <c r="OB32" s="131"/>
      <c r="OC32" s="131"/>
      <c r="OD32" s="131"/>
    </row>
    <row r="33" spans="1:512" s="133" customFormat="1" ht="36" customHeight="1" x14ac:dyDescent="0.25">
      <c r="A33" s="117"/>
      <c r="B33" s="128" t="s">
        <v>284</v>
      </c>
      <c r="C33" s="119" t="s">
        <v>368</v>
      </c>
      <c r="D33" s="127" t="s">
        <v>369</v>
      </c>
      <c r="E33" s="120" t="s">
        <v>370</v>
      </c>
      <c r="F33" s="132"/>
      <c r="G33" s="132"/>
      <c r="H33" s="132"/>
      <c r="I33" s="132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  <c r="BS33" s="131"/>
      <c r="BT33" s="131"/>
      <c r="BU33" s="131"/>
      <c r="BV33" s="131"/>
      <c r="BW33" s="131"/>
      <c r="BX33" s="131"/>
      <c r="BY33" s="131"/>
      <c r="BZ33" s="131"/>
      <c r="CA33" s="131"/>
      <c r="CB33" s="131"/>
      <c r="CC33" s="131"/>
      <c r="CD33" s="131"/>
      <c r="CE33" s="131"/>
      <c r="CF33" s="131"/>
      <c r="CG33" s="131"/>
      <c r="CH33" s="131"/>
      <c r="CI33" s="131"/>
      <c r="CJ33" s="131"/>
      <c r="CK33" s="131"/>
      <c r="CL33" s="131"/>
      <c r="CM33" s="131"/>
      <c r="CN33" s="131"/>
      <c r="CO33" s="131"/>
      <c r="CP33" s="131"/>
      <c r="CQ33" s="131"/>
      <c r="CR33" s="131"/>
      <c r="CS33" s="131"/>
      <c r="CT33" s="131"/>
      <c r="CU33" s="131"/>
      <c r="CV33" s="131"/>
      <c r="CW33" s="131"/>
      <c r="CX33" s="131"/>
      <c r="CY33" s="131"/>
      <c r="CZ33" s="131"/>
      <c r="DA33" s="131"/>
      <c r="DB33" s="131"/>
      <c r="DC33" s="131"/>
      <c r="DD33" s="131"/>
      <c r="DE33" s="131"/>
      <c r="DF33" s="131"/>
      <c r="DG33" s="131"/>
      <c r="DH33" s="131"/>
      <c r="DI33" s="131"/>
      <c r="DJ33" s="131"/>
      <c r="DK33" s="131"/>
      <c r="DL33" s="131"/>
      <c r="DM33" s="131"/>
      <c r="DN33" s="131"/>
      <c r="DO33" s="131"/>
      <c r="DP33" s="131"/>
      <c r="DQ33" s="131"/>
      <c r="DR33" s="131"/>
      <c r="DS33" s="131"/>
      <c r="DT33" s="131"/>
      <c r="DU33" s="131"/>
      <c r="DV33" s="131"/>
      <c r="DW33" s="131"/>
      <c r="DX33" s="131"/>
      <c r="DY33" s="131"/>
      <c r="DZ33" s="131"/>
      <c r="EA33" s="131"/>
      <c r="EB33" s="131"/>
      <c r="EC33" s="131"/>
      <c r="ED33" s="131"/>
      <c r="EE33" s="131"/>
      <c r="EF33" s="131"/>
      <c r="EG33" s="131"/>
      <c r="EH33" s="131"/>
      <c r="EI33" s="131"/>
      <c r="EJ33" s="131"/>
      <c r="EK33" s="131"/>
      <c r="EL33" s="131"/>
      <c r="EM33" s="131"/>
      <c r="EN33" s="131"/>
      <c r="EO33" s="131"/>
      <c r="EP33" s="131"/>
      <c r="EQ33" s="131"/>
      <c r="ER33" s="131"/>
      <c r="ES33" s="131"/>
      <c r="ET33" s="131"/>
      <c r="EU33" s="131"/>
      <c r="EV33" s="131"/>
      <c r="EW33" s="131"/>
      <c r="EX33" s="131"/>
      <c r="EY33" s="131"/>
      <c r="EZ33" s="131"/>
      <c r="FA33" s="131"/>
      <c r="FB33" s="131"/>
      <c r="FC33" s="131"/>
      <c r="FD33" s="131"/>
      <c r="FE33" s="131"/>
      <c r="FF33" s="131"/>
      <c r="FG33" s="131"/>
      <c r="FH33" s="131"/>
      <c r="FI33" s="131"/>
      <c r="FJ33" s="131"/>
      <c r="FK33" s="131"/>
      <c r="FL33" s="131"/>
      <c r="FM33" s="131"/>
      <c r="FN33" s="131"/>
      <c r="FO33" s="131"/>
      <c r="FP33" s="131"/>
      <c r="FQ33" s="131"/>
      <c r="FR33" s="131"/>
      <c r="FS33" s="131"/>
      <c r="FT33" s="131"/>
      <c r="FU33" s="131"/>
      <c r="FV33" s="131"/>
      <c r="FW33" s="131"/>
      <c r="FX33" s="131"/>
      <c r="FY33" s="131"/>
      <c r="FZ33" s="131"/>
      <c r="GA33" s="131"/>
      <c r="GB33" s="131"/>
      <c r="GC33" s="131"/>
      <c r="GD33" s="131"/>
      <c r="GE33" s="131"/>
      <c r="GF33" s="131"/>
      <c r="GG33" s="131"/>
      <c r="GH33" s="131"/>
      <c r="GI33" s="131"/>
      <c r="GJ33" s="131"/>
      <c r="GK33" s="131"/>
      <c r="GL33" s="131"/>
      <c r="GM33" s="131"/>
      <c r="GN33" s="131"/>
      <c r="GO33" s="131"/>
      <c r="GP33" s="131"/>
      <c r="GQ33" s="131"/>
      <c r="GR33" s="131"/>
      <c r="GS33" s="131"/>
      <c r="GT33" s="131"/>
      <c r="GU33" s="131"/>
      <c r="GV33" s="131"/>
      <c r="GW33" s="131"/>
      <c r="GX33" s="131"/>
      <c r="GY33" s="131"/>
      <c r="GZ33" s="131"/>
      <c r="HA33" s="131"/>
      <c r="HB33" s="131"/>
      <c r="HC33" s="131"/>
      <c r="HD33" s="131"/>
      <c r="HE33" s="131"/>
      <c r="HF33" s="131"/>
      <c r="HG33" s="131"/>
      <c r="HH33" s="131"/>
      <c r="HI33" s="131"/>
      <c r="HJ33" s="131"/>
      <c r="HK33" s="131"/>
      <c r="HL33" s="131"/>
      <c r="HM33" s="131"/>
      <c r="HN33" s="131"/>
      <c r="HO33" s="131"/>
      <c r="HP33" s="131"/>
      <c r="HQ33" s="131"/>
      <c r="HR33" s="131"/>
      <c r="HS33" s="131"/>
      <c r="HT33" s="131"/>
      <c r="HU33" s="131"/>
      <c r="HV33" s="131"/>
      <c r="HW33" s="131"/>
      <c r="HX33" s="131"/>
      <c r="HY33" s="131"/>
      <c r="HZ33" s="131"/>
      <c r="IA33" s="131"/>
      <c r="IB33" s="131"/>
      <c r="IC33" s="131"/>
      <c r="ID33" s="131"/>
      <c r="IE33" s="131"/>
      <c r="IF33" s="131"/>
      <c r="IG33" s="131"/>
      <c r="IH33" s="131"/>
      <c r="II33" s="131"/>
      <c r="IJ33" s="131"/>
      <c r="IK33" s="131"/>
      <c r="IL33" s="131"/>
      <c r="IM33" s="131"/>
      <c r="IN33" s="131"/>
      <c r="IO33" s="131"/>
      <c r="IP33" s="131"/>
      <c r="IQ33" s="131"/>
      <c r="IR33" s="131"/>
      <c r="IS33" s="131"/>
      <c r="IT33" s="131"/>
      <c r="IU33" s="131"/>
      <c r="IV33" s="131"/>
      <c r="IW33" s="131"/>
      <c r="IX33" s="131"/>
      <c r="IY33" s="131"/>
      <c r="IZ33" s="131"/>
      <c r="JA33" s="131"/>
      <c r="JB33" s="131"/>
      <c r="JC33" s="131"/>
      <c r="JD33" s="131"/>
      <c r="JE33" s="131"/>
      <c r="JF33" s="131"/>
      <c r="JG33" s="131"/>
      <c r="JH33" s="131"/>
      <c r="JI33" s="131"/>
      <c r="JJ33" s="131"/>
      <c r="JK33" s="131"/>
      <c r="JL33" s="131"/>
      <c r="JM33" s="131"/>
      <c r="JN33" s="131"/>
      <c r="JO33" s="131"/>
      <c r="JP33" s="131"/>
      <c r="JQ33" s="131"/>
      <c r="JR33" s="131"/>
      <c r="JS33" s="131"/>
      <c r="JT33" s="131"/>
      <c r="JU33" s="131"/>
      <c r="JV33" s="131"/>
      <c r="JW33" s="131"/>
      <c r="JX33" s="131"/>
      <c r="JY33" s="131"/>
      <c r="JZ33" s="131"/>
      <c r="KA33" s="131"/>
      <c r="KB33" s="131"/>
      <c r="KC33" s="131"/>
      <c r="KD33" s="131"/>
      <c r="KE33" s="131"/>
      <c r="KF33" s="131"/>
      <c r="KG33" s="131"/>
      <c r="KH33" s="131"/>
      <c r="KI33" s="131"/>
      <c r="KJ33" s="131"/>
      <c r="KK33" s="131"/>
      <c r="KL33" s="131"/>
      <c r="KM33" s="131"/>
      <c r="KN33" s="131"/>
      <c r="KO33" s="131"/>
      <c r="KP33" s="131"/>
      <c r="KQ33" s="131"/>
      <c r="KR33" s="131"/>
      <c r="KS33" s="131"/>
      <c r="KT33" s="131"/>
      <c r="KU33" s="131"/>
      <c r="KV33" s="131"/>
      <c r="KW33" s="131"/>
      <c r="KX33" s="131"/>
      <c r="KY33" s="131"/>
      <c r="KZ33" s="131"/>
      <c r="LA33" s="131"/>
      <c r="LB33" s="131"/>
      <c r="LC33" s="131"/>
      <c r="LD33" s="131"/>
      <c r="LE33" s="131"/>
      <c r="LF33" s="131"/>
      <c r="LG33" s="131"/>
      <c r="LH33" s="131"/>
      <c r="LI33" s="131"/>
      <c r="LJ33" s="131"/>
      <c r="LK33" s="131"/>
      <c r="LL33" s="131"/>
      <c r="LM33" s="131"/>
      <c r="LN33" s="131"/>
      <c r="LO33" s="131"/>
      <c r="LP33" s="131"/>
      <c r="LQ33" s="131"/>
      <c r="LR33" s="131"/>
      <c r="LS33" s="131"/>
      <c r="LT33" s="131"/>
      <c r="LU33" s="131"/>
      <c r="LV33" s="131"/>
      <c r="LW33" s="131"/>
      <c r="LX33" s="131"/>
      <c r="LY33" s="131"/>
      <c r="LZ33" s="131"/>
      <c r="MA33" s="131"/>
      <c r="MB33" s="131"/>
      <c r="MC33" s="131"/>
      <c r="MD33" s="131"/>
      <c r="ME33" s="131"/>
      <c r="MF33" s="131"/>
      <c r="MG33" s="131"/>
      <c r="MH33" s="131"/>
      <c r="MI33" s="131"/>
      <c r="MJ33" s="131"/>
      <c r="MK33" s="131"/>
      <c r="ML33" s="131"/>
      <c r="MM33" s="131"/>
      <c r="MN33" s="131"/>
      <c r="MO33" s="131"/>
      <c r="MP33" s="131"/>
      <c r="MQ33" s="131"/>
      <c r="MR33" s="131"/>
      <c r="MS33" s="131"/>
      <c r="MT33" s="131"/>
      <c r="MU33" s="131"/>
      <c r="MV33" s="131"/>
      <c r="MW33" s="131"/>
      <c r="MX33" s="131"/>
      <c r="MY33" s="131"/>
      <c r="MZ33" s="131"/>
      <c r="NA33" s="131"/>
      <c r="NB33" s="131"/>
      <c r="NC33" s="131"/>
      <c r="ND33" s="131"/>
      <c r="NE33" s="131"/>
      <c r="NF33" s="131"/>
      <c r="NG33" s="131"/>
      <c r="NH33" s="131"/>
      <c r="NI33" s="131"/>
      <c r="NJ33" s="131"/>
      <c r="NK33" s="131"/>
      <c r="NL33" s="131"/>
      <c r="NM33" s="131"/>
      <c r="NN33" s="131"/>
      <c r="NO33" s="131"/>
      <c r="NP33" s="131"/>
      <c r="NQ33" s="131"/>
      <c r="NR33" s="131"/>
      <c r="NS33" s="131"/>
      <c r="NT33" s="131"/>
      <c r="NU33" s="131"/>
      <c r="NV33" s="131"/>
      <c r="NW33" s="131"/>
      <c r="NX33" s="131"/>
      <c r="NY33" s="131"/>
      <c r="NZ33" s="131"/>
      <c r="OA33" s="131"/>
      <c r="OB33" s="131"/>
      <c r="OC33" s="131"/>
      <c r="OD33" s="131"/>
    </row>
    <row r="34" spans="1:512" s="133" customFormat="1" ht="36" customHeight="1" x14ac:dyDescent="0.25">
      <c r="A34" s="117" t="s">
        <v>287</v>
      </c>
      <c r="B34" s="117">
        <v>306</v>
      </c>
      <c r="C34" s="146" t="s">
        <v>371</v>
      </c>
      <c r="D34" s="127" t="s">
        <v>372</v>
      </c>
      <c r="E34" s="161" t="s">
        <v>373</v>
      </c>
      <c r="F34" s="132"/>
      <c r="G34" s="132"/>
      <c r="H34" s="132"/>
      <c r="I34" s="132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  <c r="BS34" s="131"/>
      <c r="BT34" s="131"/>
      <c r="BU34" s="131"/>
      <c r="BV34" s="131"/>
      <c r="BW34" s="131"/>
      <c r="BX34" s="131"/>
      <c r="BY34" s="131"/>
      <c r="BZ34" s="131"/>
      <c r="CA34" s="131"/>
      <c r="CB34" s="131"/>
      <c r="CC34" s="131"/>
      <c r="CD34" s="131"/>
      <c r="CE34" s="131"/>
      <c r="CF34" s="131"/>
      <c r="CG34" s="131"/>
      <c r="CH34" s="131"/>
      <c r="CI34" s="131"/>
      <c r="CJ34" s="131"/>
      <c r="CK34" s="131"/>
      <c r="CL34" s="131"/>
      <c r="CM34" s="131"/>
      <c r="CN34" s="131"/>
      <c r="CO34" s="131"/>
      <c r="CP34" s="131"/>
      <c r="CQ34" s="131"/>
      <c r="CR34" s="131"/>
      <c r="CS34" s="131"/>
      <c r="CT34" s="131"/>
      <c r="CU34" s="131"/>
      <c r="CV34" s="131"/>
      <c r="CW34" s="131"/>
      <c r="CX34" s="131"/>
      <c r="CY34" s="131"/>
      <c r="CZ34" s="131"/>
      <c r="DA34" s="131"/>
      <c r="DB34" s="131"/>
      <c r="DC34" s="131"/>
      <c r="DD34" s="131"/>
      <c r="DE34" s="131"/>
      <c r="DF34" s="131"/>
      <c r="DG34" s="131"/>
      <c r="DH34" s="131"/>
      <c r="DI34" s="131"/>
      <c r="DJ34" s="131"/>
      <c r="DK34" s="131"/>
      <c r="DL34" s="131"/>
      <c r="DM34" s="131"/>
      <c r="DN34" s="131"/>
      <c r="DO34" s="131"/>
      <c r="DP34" s="131"/>
      <c r="DQ34" s="131"/>
      <c r="DR34" s="131"/>
      <c r="DS34" s="131"/>
      <c r="DT34" s="131"/>
      <c r="DU34" s="131"/>
      <c r="DV34" s="131"/>
      <c r="DW34" s="131"/>
      <c r="DX34" s="131"/>
      <c r="DY34" s="131"/>
      <c r="DZ34" s="131"/>
      <c r="EA34" s="131"/>
      <c r="EB34" s="131"/>
      <c r="EC34" s="131"/>
      <c r="ED34" s="131"/>
      <c r="EE34" s="131"/>
      <c r="EF34" s="131"/>
      <c r="EG34" s="131"/>
      <c r="EH34" s="131"/>
      <c r="EI34" s="131"/>
      <c r="EJ34" s="131"/>
      <c r="EK34" s="131"/>
      <c r="EL34" s="131"/>
      <c r="EM34" s="131"/>
      <c r="EN34" s="131"/>
      <c r="EO34" s="131"/>
      <c r="EP34" s="131"/>
      <c r="EQ34" s="131"/>
      <c r="ER34" s="131"/>
      <c r="ES34" s="131"/>
      <c r="ET34" s="131"/>
      <c r="EU34" s="131"/>
      <c r="EV34" s="131"/>
      <c r="EW34" s="131"/>
      <c r="EX34" s="131"/>
      <c r="EY34" s="131"/>
      <c r="EZ34" s="131"/>
      <c r="FA34" s="131"/>
      <c r="FB34" s="131"/>
      <c r="FC34" s="131"/>
      <c r="FD34" s="131"/>
      <c r="FE34" s="131"/>
      <c r="FF34" s="131"/>
      <c r="FG34" s="131"/>
      <c r="FH34" s="131"/>
      <c r="FI34" s="131"/>
      <c r="FJ34" s="131"/>
      <c r="FK34" s="131"/>
      <c r="FL34" s="131"/>
      <c r="FM34" s="131"/>
      <c r="FN34" s="131"/>
      <c r="FO34" s="131"/>
      <c r="FP34" s="131"/>
      <c r="FQ34" s="131"/>
      <c r="FR34" s="131"/>
      <c r="FS34" s="131"/>
      <c r="FT34" s="131"/>
      <c r="FU34" s="131"/>
      <c r="FV34" s="131"/>
      <c r="FW34" s="131"/>
      <c r="FX34" s="131"/>
      <c r="FY34" s="131"/>
      <c r="FZ34" s="131"/>
      <c r="GA34" s="131"/>
      <c r="GB34" s="131"/>
      <c r="GC34" s="131"/>
      <c r="GD34" s="131"/>
      <c r="GE34" s="131"/>
      <c r="GF34" s="131"/>
      <c r="GG34" s="131"/>
      <c r="GH34" s="131"/>
      <c r="GI34" s="131"/>
      <c r="GJ34" s="131"/>
      <c r="GK34" s="131"/>
      <c r="GL34" s="131"/>
      <c r="GM34" s="131"/>
      <c r="GN34" s="131"/>
      <c r="GO34" s="131"/>
      <c r="GP34" s="131"/>
      <c r="GQ34" s="131"/>
      <c r="GR34" s="131"/>
      <c r="GS34" s="131"/>
      <c r="GT34" s="131"/>
      <c r="GU34" s="131"/>
      <c r="GV34" s="131"/>
      <c r="GW34" s="131"/>
      <c r="GX34" s="131"/>
      <c r="GY34" s="131"/>
      <c r="GZ34" s="131"/>
      <c r="HA34" s="131"/>
      <c r="HB34" s="131"/>
      <c r="HC34" s="131"/>
      <c r="HD34" s="131"/>
      <c r="HE34" s="131"/>
      <c r="HF34" s="131"/>
      <c r="HG34" s="131"/>
      <c r="HH34" s="131"/>
      <c r="HI34" s="131"/>
      <c r="HJ34" s="131"/>
      <c r="HK34" s="131"/>
      <c r="HL34" s="131"/>
      <c r="HM34" s="131"/>
      <c r="HN34" s="131"/>
      <c r="HO34" s="131"/>
      <c r="HP34" s="131"/>
      <c r="HQ34" s="131"/>
      <c r="HR34" s="131"/>
      <c r="HS34" s="131"/>
      <c r="HT34" s="131"/>
      <c r="HU34" s="131"/>
      <c r="HV34" s="131"/>
      <c r="HW34" s="131"/>
      <c r="HX34" s="131"/>
      <c r="HY34" s="131"/>
      <c r="HZ34" s="131"/>
      <c r="IA34" s="131"/>
      <c r="IB34" s="131"/>
      <c r="IC34" s="131"/>
      <c r="ID34" s="131"/>
      <c r="IE34" s="131"/>
      <c r="IF34" s="131"/>
      <c r="IG34" s="131"/>
      <c r="IH34" s="131"/>
      <c r="II34" s="131"/>
      <c r="IJ34" s="131"/>
      <c r="IK34" s="131"/>
      <c r="IL34" s="131"/>
      <c r="IM34" s="131"/>
      <c r="IN34" s="131"/>
      <c r="IO34" s="131"/>
      <c r="IP34" s="131"/>
      <c r="IQ34" s="131"/>
      <c r="IR34" s="131"/>
      <c r="IS34" s="131"/>
      <c r="IT34" s="131"/>
      <c r="IU34" s="131"/>
      <c r="IV34" s="131"/>
      <c r="IW34" s="131"/>
      <c r="IX34" s="131"/>
      <c r="IY34" s="131"/>
      <c r="IZ34" s="131"/>
      <c r="JA34" s="131"/>
      <c r="JB34" s="131"/>
      <c r="JC34" s="131"/>
      <c r="JD34" s="131"/>
      <c r="JE34" s="131"/>
      <c r="JF34" s="131"/>
      <c r="JG34" s="131"/>
      <c r="JH34" s="131"/>
      <c r="JI34" s="131"/>
      <c r="JJ34" s="131"/>
      <c r="JK34" s="131"/>
      <c r="JL34" s="131"/>
      <c r="JM34" s="131"/>
      <c r="JN34" s="131"/>
      <c r="JO34" s="131"/>
      <c r="JP34" s="131"/>
      <c r="JQ34" s="131"/>
      <c r="JR34" s="131"/>
      <c r="JS34" s="131"/>
      <c r="JT34" s="131"/>
      <c r="JU34" s="131"/>
      <c r="JV34" s="131"/>
      <c r="JW34" s="131"/>
      <c r="JX34" s="131"/>
      <c r="JY34" s="131"/>
      <c r="JZ34" s="131"/>
      <c r="KA34" s="131"/>
      <c r="KB34" s="131"/>
      <c r="KC34" s="131"/>
      <c r="KD34" s="131"/>
      <c r="KE34" s="131"/>
      <c r="KF34" s="131"/>
      <c r="KG34" s="131"/>
      <c r="KH34" s="131"/>
      <c r="KI34" s="131"/>
      <c r="KJ34" s="131"/>
      <c r="KK34" s="131"/>
      <c r="KL34" s="131"/>
      <c r="KM34" s="131"/>
      <c r="KN34" s="131"/>
      <c r="KO34" s="131"/>
      <c r="KP34" s="131"/>
      <c r="KQ34" s="131"/>
      <c r="KR34" s="131"/>
      <c r="KS34" s="131"/>
      <c r="KT34" s="131"/>
      <c r="KU34" s="131"/>
      <c r="KV34" s="131"/>
      <c r="KW34" s="131"/>
      <c r="KX34" s="131"/>
      <c r="KY34" s="131"/>
      <c r="KZ34" s="131"/>
      <c r="LA34" s="131"/>
      <c r="LB34" s="131"/>
      <c r="LC34" s="131"/>
      <c r="LD34" s="131"/>
      <c r="LE34" s="131"/>
      <c r="LF34" s="131"/>
      <c r="LG34" s="131"/>
      <c r="LH34" s="131"/>
      <c r="LI34" s="131"/>
      <c r="LJ34" s="131"/>
      <c r="LK34" s="131"/>
      <c r="LL34" s="131"/>
      <c r="LM34" s="131"/>
      <c r="LN34" s="131"/>
      <c r="LO34" s="131"/>
      <c r="LP34" s="131"/>
      <c r="LQ34" s="131"/>
      <c r="LR34" s="131"/>
      <c r="LS34" s="131"/>
      <c r="LT34" s="131"/>
      <c r="LU34" s="131"/>
      <c r="LV34" s="131"/>
      <c r="LW34" s="131"/>
      <c r="LX34" s="131"/>
      <c r="LY34" s="131"/>
      <c r="LZ34" s="131"/>
      <c r="MA34" s="131"/>
      <c r="MB34" s="131"/>
      <c r="MC34" s="131"/>
      <c r="MD34" s="131"/>
      <c r="ME34" s="131"/>
      <c r="MF34" s="131"/>
      <c r="MG34" s="131"/>
      <c r="MH34" s="131"/>
      <c r="MI34" s="131"/>
      <c r="MJ34" s="131"/>
      <c r="MK34" s="131"/>
      <c r="ML34" s="131"/>
      <c r="MM34" s="131"/>
      <c r="MN34" s="131"/>
      <c r="MO34" s="131"/>
      <c r="MP34" s="131"/>
      <c r="MQ34" s="131"/>
      <c r="MR34" s="131"/>
      <c r="MS34" s="131"/>
      <c r="MT34" s="131"/>
      <c r="MU34" s="131"/>
      <c r="MV34" s="131"/>
      <c r="MW34" s="131"/>
      <c r="MX34" s="131"/>
      <c r="MY34" s="131"/>
      <c r="MZ34" s="131"/>
      <c r="NA34" s="131"/>
      <c r="NB34" s="131"/>
      <c r="NC34" s="131"/>
      <c r="ND34" s="131"/>
      <c r="NE34" s="131"/>
      <c r="NF34" s="131"/>
      <c r="NG34" s="131"/>
      <c r="NH34" s="131"/>
      <c r="NI34" s="131"/>
      <c r="NJ34" s="131"/>
      <c r="NK34" s="131"/>
      <c r="NL34" s="131"/>
      <c r="NM34" s="131"/>
      <c r="NN34" s="131"/>
      <c r="NO34" s="131"/>
      <c r="NP34" s="131"/>
      <c r="NQ34" s="131"/>
      <c r="NR34" s="131"/>
      <c r="NS34" s="131"/>
      <c r="NT34" s="131"/>
      <c r="NU34" s="131"/>
      <c r="NV34" s="131"/>
      <c r="NW34" s="131"/>
      <c r="NX34" s="131"/>
      <c r="NY34" s="131"/>
      <c r="NZ34" s="131"/>
      <c r="OA34" s="131"/>
      <c r="OB34" s="131"/>
      <c r="OC34" s="131"/>
      <c r="OD34" s="131"/>
    </row>
    <row r="35" spans="1:512" s="131" customFormat="1" ht="57.75" customHeight="1" x14ac:dyDescent="0.25">
      <c r="A35" s="117"/>
      <c r="B35" s="128" t="s">
        <v>270</v>
      </c>
      <c r="C35" s="119" t="s">
        <v>374</v>
      </c>
      <c r="D35" s="127" t="s">
        <v>375</v>
      </c>
      <c r="E35" s="137" t="s">
        <v>376</v>
      </c>
      <c r="F35" s="130"/>
      <c r="G35" s="130"/>
      <c r="H35" s="130"/>
      <c r="I35" s="130"/>
    </row>
    <row r="36" spans="1:512" s="133" customFormat="1" ht="59.45" customHeight="1" x14ac:dyDescent="0.25">
      <c r="A36" s="117"/>
      <c r="B36" s="128" t="s">
        <v>284</v>
      </c>
      <c r="C36" s="138" t="s">
        <v>509</v>
      </c>
      <c r="D36" s="127" t="s">
        <v>377</v>
      </c>
      <c r="E36" s="120" t="s">
        <v>378</v>
      </c>
      <c r="F36" s="132"/>
      <c r="G36" s="132"/>
      <c r="H36" s="132"/>
      <c r="I36" s="132"/>
    </row>
    <row r="37" spans="1:512" s="133" customFormat="1" ht="51.95" customHeight="1" x14ac:dyDescent="0.25">
      <c r="A37" s="117"/>
      <c r="B37" s="136" t="s">
        <v>270</v>
      </c>
      <c r="C37" s="138" t="s">
        <v>379</v>
      </c>
      <c r="D37" s="127" t="s">
        <v>380</v>
      </c>
      <c r="E37" s="127" t="s">
        <v>381</v>
      </c>
      <c r="F37" s="132"/>
      <c r="G37" s="132"/>
      <c r="H37" s="132"/>
      <c r="I37" s="132"/>
    </row>
    <row r="38" spans="1:512" s="133" customFormat="1" ht="42" customHeight="1" x14ac:dyDescent="0.25">
      <c r="A38" s="117"/>
      <c r="B38" s="118" t="s">
        <v>284</v>
      </c>
      <c r="C38" s="119" t="s">
        <v>382</v>
      </c>
      <c r="D38" s="127" t="s">
        <v>383</v>
      </c>
      <c r="E38" s="127" t="s">
        <v>384</v>
      </c>
      <c r="F38" s="132"/>
      <c r="G38" s="132"/>
      <c r="H38" s="132"/>
      <c r="I38" s="132"/>
    </row>
    <row r="39" spans="1:512" s="133" customFormat="1" ht="33" customHeight="1" x14ac:dyDescent="0.3">
      <c r="A39" s="117"/>
      <c r="B39" s="162" t="s">
        <v>284</v>
      </c>
      <c r="C39" s="163" t="s">
        <v>521</v>
      </c>
      <c r="D39" s="127" t="s">
        <v>386</v>
      </c>
      <c r="E39" s="127" t="s">
        <v>387</v>
      </c>
      <c r="F39" s="132"/>
      <c r="G39" s="132"/>
      <c r="H39" s="132"/>
      <c r="I39" s="132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  <c r="BP39" s="131"/>
      <c r="BQ39" s="131"/>
      <c r="BR39" s="131"/>
      <c r="BS39" s="131"/>
      <c r="BT39" s="131"/>
      <c r="BU39" s="131"/>
      <c r="BV39" s="131"/>
      <c r="BW39" s="131"/>
      <c r="BX39" s="131"/>
      <c r="BY39" s="131"/>
      <c r="BZ39" s="131"/>
      <c r="CA39" s="131"/>
      <c r="CB39" s="131"/>
      <c r="CC39" s="131"/>
      <c r="CD39" s="131"/>
      <c r="CE39" s="131"/>
      <c r="CF39" s="131"/>
      <c r="CG39" s="131"/>
      <c r="CH39" s="131"/>
      <c r="CI39" s="131"/>
      <c r="CJ39" s="131"/>
      <c r="CK39" s="131"/>
      <c r="CL39" s="131"/>
      <c r="CM39" s="131"/>
      <c r="CN39" s="131"/>
      <c r="CO39" s="131"/>
      <c r="CP39" s="131"/>
      <c r="CQ39" s="131"/>
      <c r="CR39" s="131"/>
      <c r="CS39" s="131"/>
      <c r="CT39" s="131"/>
      <c r="CU39" s="131"/>
      <c r="CV39" s="131"/>
      <c r="CW39" s="131"/>
      <c r="CX39" s="131"/>
      <c r="CY39" s="131"/>
      <c r="CZ39" s="131"/>
      <c r="DA39" s="131"/>
      <c r="DB39" s="131"/>
      <c r="DC39" s="131"/>
      <c r="DD39" s="131"/>
      <c r="DE39" s="131"/>
      <c r="DF39" s="131"/>
      <c r="DG39" s="131"/>
      <c r="DH39" s="131"/>
      <c r="DI39" s="131"/>
      <c r="DJ39" s="131"/>
      <c r="DK39" s="131"/>
      <c r="DL39" s="131"/>
      <c r="DM39" s="131"/>
      <c r="DN39" s="131"/>
      <c r="DO39" s="131"/>
      <c r="DP39" s="131"/>
      <c r="DQ39" s="131"/>
      <c r="DR39" s="131"/>
      <c r="DS39" s="131"/>
      <c r="DT39" s="131"/>
      <c r="DU39" s="131"/>
      <c r="DV39" s="131"/>
      <c r="DW39" s="131"/>
      <c r="DX39" s="131"/>
      <c r="DY39" s="131"/>
      <c r="DZ39" s="131"/>
      <c r="EA39" s="131"/>
      <c r="EB39" s="131"/>
      <c r="EC39" s="131"/>
      <c r="ED39" s="131"/>
      <c r="EE39" s="131"/>
      <c r="EF39" s="131"/>
      <c r="EG39" s="131"/>
      <c r="EH39" s="131"/>
      <c r="EI39" s="131"/>
      <c r="EJ39" s="131"/>
      <c r="EK39" s="131"/>
      <c r="EL39" s="131"/>
      <c r="EM39" s="131"/>
      <c r="EN39" s="131"/>
      <c r="EO39" s="131"/>
      <c r="EP39" s="131"/>
      <c r="EQ39" s="131"/>
      <c r="ER39" s="131"/>
      <c r="ES39" s="131"/>
      <c r="ET39" s="131"/>
      <c r="EU39" s="131"/>
      <c r="EV39" s="131"/>
      <c r="EW39" s="131"/>
      <c r="EX39" s="131"/>
      <c r="EY39" s="131"/>
      <c r="EZ39" s="131"/>
      <c r="FA39" s="131"/>
      <c r="FB39" s="131"/>
      <c r="FC39" s="131"/>
      <c r="FD39" s="131"/>
      <c r="FE39" s="131"/>
      <c r="FF39" s="131"/>
      <c r="FG39" s="131"/>
      <c r="FH39" s="131"/>
      <c r="FI39" s="131"/>
      <c r="FJ39" s="131"/>
      <c r="FK39" s="131"/>
      <c r="FL39" s="131"/>
      <c r="FM39" s="131"/>
      <c r="FN39" s="131"/>
      <c r="FO39" s="131"/>
      <c r="FP39" s="131"/>
      <c r="FQ39" s="131"/>
      <c r="FR39" s="131"/>
      <c r="FS39" s="131"/>
      <c r="FT39" s="131"/>
      <c r="FU39" s="131"/>
      <c r="FV39" s="131"/>
      <c r="FW39" s="131"/>
      <c r="FX39" s="131"/>
      <c r="FY39" s="131"/>
      <c r="FZ39" s="131"/>
      <c r="GA39" s="131"/>
      <c r="GB39" s="131"/>
      <c r="GC39" s="131"/>
      <c r="GD39" s="131"/>
      <c r="GE39" s="131"/>
      <c r="GF39" s="131"/>
      <c r="GG39" s="131"/>
      <c r="GH39" s="131"/>
      <c r="GI39" s="131"/>
      <c r="GJ39" s="131"/>
      <c r="GK39" s="131"/>
      <c r="GL39" s="131"/>
      <c r="GM39" s="131"/>
      <c r="GN39" s="131"/>
      <c r="GO39" s="131"/>
      <c r="GP39" s="131"/>
      <c r="GQ39" s="131"/>
      <c r="GR39" s="131"/>
      <c r="GS39" s="131"/>
      <c r="GT39" s="131"/>
      <c r="GU39" s="131"/>
      <c r="GV39" s="131"/>
      <c r="GW39" s="131"/>
      <c r="GX39" s="131"/>
      <c r="GY39" s="131"/>
      <c r="GZ39" s="131"/>
      <c r="HA39" s="131"/>
      <c r="HB39" s="131"/>
      <c r="HC39" s="131"/>
      <c r="HD39" s="131"/>
      <c r="HE39" s="131"/>
      <c r="HF39" s="131"/>
      <c r="HG39" s="131"/>
      <c r="HH39" s="131"/>
      <c r="HI39" s="131"/>
      <c r="HJ39" s="131"/>
      <c r="HK39" s="131"/>
      <c r="HL39" s="131"/>
      <c r="HM39" s="131"/>
      <c r="HN39" s="131"/>
      <c r="HO39" s="131"/>
      <c r="HP39" s="131"/>
      <c r="HQ39" s="131"/>
      <c r="HR39" s="131"/>
      <c r="HS39" s="131"/>
      <c r="HT39" s="131"/>
      <c r="HU39" s="131"/>
      <c r="HV39" s="131"/>
      <c r="HW39" s="131"/>
      <c r="HX39" s="131"/>
      <c r="HY39" s="131"/>
      <c r="HZ39" s="131"/>
      <c r="IA39" s="131"/>
      <c r="IB39" s="131"/>
      <c r="IC39" s="131"/>
      <c r="ID39" s="131"/>
      <c r="IE39" s="131"/>
      <c r="IF39" s="131"/>
      <c r="IG39" s="131"/>
      <c r="IH39" s="131"/>
      <c r="II39" s="131"/>
      <c r="IJ39" s="131"/>
      <c r="IK39" s="131"/>
      <c r="IL39" s="131"/>
      <c r="IM39" s="131"/>
      <c r="IN39" s="131"/>
      <c r="IO39" s="131"/>
      <c r="IP39" s="131"/>
      <c r="IQ39" s="131"/>
      <c r="IR39" s="131"/>
      <c r="IS39" s="131"/>
      <c r="IT39" s="131"/>
      <c r="IU39" s="131"/>
      <c r="IV39" s="131"/>
      <c r="IW39" s="131"/>
      <c r="IX39" s="131"/>
      <c r="IY39" s="131"/>
      <c r="IZ39" s="131"/>
      <c r="JA39" s="131"/>
      <c r="JB39" s="131"/>
      <c r="JC39" s="131"/>
      <c r="JD39" s="131"/>
      <c r="JE39" s="131"/>
      <c r="JF39" s="131"/>
      <c r="JG39" s="131"/>
      <c r="JH39" s="131"/>
      <c r="JI39" s="131"/>
      <c r="JJ39" s="131"/>
      <c r="JK39" s="131"/>
      <c r="JL39" s="131"/>
      <c r="JM39" s="131"/>
      <c r="JN39" s="131"/>
      <c r="JO39" s="131"/>
      <c r="JP39" s="131"/>
      <c r="JQ39" s="131"/>
      <c r="JR39" s="131"/>
      <c r="JS39" s="131"/>
      <c r="JT39" s="131"/>
      <c r="JU39" s="131"/>
      <c r="JV39" s="131"/>
      <c r="JW39" s="131"/>
      <c r="JX39" s="131"/>
      <c r="JY39" s="131"/>
      <c r="JZ39" s="131"/>
      <c r="KA39" s="131"/>
      <c r="KB39" s="131"/>
      <c r="KC39" s="131"/>
      <c r="KD39" s="131"/>
      <c r="KE39" s="131"/>
      <c r="KF39" s="131"/>
      <c r="KG39" s="131"/>
      <c r="KH39" s="131"/>
      <c r="KI39" s="131"/>
      <c r="KJ39" s="131"/>
      <c r="KK39" s="131"/>
      <c r="KL39" s="131"/>
      <c r="KM39" s="131"/>
      <c r="KN39" s="131"/>
      <c r="KO39" s="131"/>
      <c r="KP39" s="131"/>
      <c r="KQ39" s="131"/>
      <c r="KR39" s="131"/>
      <c r="KS39" s="131"/>
      <c r="KT39" s="131"/>
      <c r="KU39" s="131"/>
      <c r="KV39" s="131"/>
      <c r="KW39" s="131"/>
      <c r="KX39" s="131"/>
      <c r="KY39" s="131"/>
      <c r="KZ39" s="131"/>
      <c r="LA39" s="131"/>
      <c r="LB39" s="131"/>
      <c r="LC39" s="131"/>
      <c r="LD39" s="131"/>
      <c r="LE39" s="131"/>
      <c r="LF39" s="131"/>
      <c r="LG39" s="131"/>
      <c r="LH39" s="131"/>
      <c r="LI39" s="131"/>
      <c r="LJ39" s="131"/>
      <c r="LK39" s="131"/>
      <c r="LL39" s="131"/>
      <c r="LM39" s="131"/>
      <c r="LN39" s="131"/>
      <c r="LO39" s="131"/>
      <c r="LP39" s="131"/>
      <c r="LQ39" s="131"/>
      <c r="LR39" s="131"/>
      <c r="LS39" s="131"/>
      <c r="LT39" s="131"/>
      <c r="LU39" s="131"/>
      <c r="LV39" s="131"/>
      <c r="LW39" s="131"/>
      <c r="LX39" s="131"/>
      <c r="LY39" s="131"/>
      <c r="LZ39" s="131"/>
      <c r="MA39" s="131"/>
      <c r="MB39" s="131"/>
      <c r="MC39" s="131"/>
      <c r="MD39" s="131"/>
      <c r="ME39" s="131"/>
      <c r="MF39" s="131"/>
      <c r="MG39" s="131"/>
      <c r="MH39" s="131"/>
      <c r="MI39" s="131"/>
      <c r="MJ39" s="131"/>
      <c r="MK39" s="131"/>
      <c r="ML39" s="131"/>
      <c r="MM39" s="131"/>
      <c r="MN39" s="131"/>
      <c r="MO39" s="131"/>
      <c r="MP39" s="131"/>
      <c r="MQ39" s="131"/>
      <c r="MR39" s="131"/>
      <c r="MS39" s="131"/>
      <c r="MT39" s="131"/>
      <c r="MU39" s="131"/>
      <c r="MV39" s="131"/>
      <c r="MW39" s="131"/>
      <c r="MX39" s="131"/>
      <c r="MY39" s="131"/>
      <c r="MZ39" s="131"/>
      <c r="NA39" s="131"/>
      <c r="NB39" s="131"/>
      <c r="NC39" s="131"/>
      <c r="ND39" s="131"/>
      <c r="NE39" s="131"/>
      <c r="NF39" s="131"/>
      <c r="NG39" s="131"/>
      <c r="NH39" s="131"/>
      <c r="NI39" s="131"/>
      <c r="NJ39" s="131"/>
      <c r="NK39" s="131"/>
      <c r="NL39" s="131"/>
      <c r="NM39" s="131"/>
      <c r="NN39" s="131"/>
      <c r="NO39" s="131"/>
      <c r="NP39" s="131"/>
      <c r="NQ39" s="131"/>
      <c r="NR39" s="131"/>
      <c r="NS39" s="131"/>
      <c r="NT39" s="131"/>
      <c r="NU39" s="131"/>
      <c r="NV39" s="131"/>
      <c r="NW39" s="131"/>
      <c r="NX39" s="131"/>
      <c r="NY39" s="131"/>
      <c r="NZ39" s="131"/>
      <c r="OA39" s="131"/>
      <c r="OB39" s="131"/>
      <c r="OC39" s="131"/>
      <c r="OD39" s="131"/>
    </row>
    <row r="40" spans="1:512" s="133" customFormat="1" ht="39.75" customHeight="1" x14ac:dyDescent="0.25">
      <c r="A40" s="117" t="s">
        <v>287</v>
      </c>
      <c r="B40" s="164">
        <v>213</v>
      </c>
      <c r="C40" s="119" t="s">
        <v>388</v>
      </c>
      <c r="D40" s="127" t="s">
        <v>389</v>
      </c>
      <c r="E40" s="127" t="s">
        <v>390</v>
      </c>
      <c r="F40" s="132"/>
      <c r="G40" s="132"/>
      <c r="H40" s="132"/>
      <c r="I40" s="132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  <c r="BN40" s="131"/>
      <c r="BO40" s="131"/>
      <c r="BP40" s="131"/>
      <c r="BQ40" s="131"/>
      <c r="BR40" s="131"/>
      <c r="BS40" s="131"/>
      <c r="BT40" s="131"/>
      <c r="BU40" s="131"/>
      <c r="BV40" s="131"/>
      <c r="BW40" s="131"/>
      <c r="BX40" s="131"/>
      <c r="BY40" s="131"/>
      <c r="BZ40" s="131"/>
      <c r="CA40" s="131"/>
      <c r="CB40" s="131"/>
      <c r="CC40" s="131"/>
      <c r="CD40" s="131"/>
      <c r="CE40" s="131"/>
      <c r="CF40" s="131"/>
      <c r="CG40" s="131"/>
      <c r="CH40" s="131"/>
      <c r="CI40" s="131"/>
      <c r="CJ40" s="131"/>
      <c r="CK40" s="131"/>
      <c r="CL40" s="131"/>
      <c r="CM40" s="131"/>
      <c r="CN40" s="131"/>
      <c r="CO40" s="131"/>
      <c r="CP40" s="131"/>
      <c r="CQ40" s="131"/>
      <c r="CR40" s="131"/>
      <c r="CS40" s="131"/>
      <c r="CT40" s="131"/>
      <c r="CU40" s="131"/>
      <c r="CV40" s="131"/>
      <c r="CW40" s="131"/>
      <c r="CX40" s="131"/>
      <c r="CY40" s="131"/>
      <c r="CZ40" s="131"/>
      <c r="DA40" s="131"/>
      <c r="DB40" s="131"/>
      <c r="DC40" s="131"/>
      <c r="DD40" s="131"/>
      <c r="DE40" s="131"/>
      <c r="DF40" s="131"/>
      <c r="DG40" s="131"/>
      <c r="DH40" s="131"/>
      <c r="DI40" s="131"/>
      <c r="DJ40" s="131"/>
      <c r="DK40" s="131"/>
      <c r="DL40" s="131"/>
      <c r="DM40" s="131"/>
      <c r="DN40" s="131"/>
      <c r="DO40" s="131"/>
      <c r="DP40" s="131"/>
      <c r="DQ40" s="131"/>
      <c r="DR40" s="131"/>
      <c r="DS40" s="131"/>
      <c r="DT40" s="131"/>
      <c r="DU40" s="131"/>
      <c r="DV40" s="131"/>
      <c r="DW40" s="131"/>
      <c r="DX40" s="131"/>
      <c r="DY40" s="131"/>
      <c r="DZ40" s="131"/>
      <c r="EA40" s="131"/>
      <c r="EB40" s="131"/>
      <c r="EC40" s="131"/>
      <c r="ED40" s="131"/>
      <c r="EE40" s="131"/>
      <c r="EF40" s="131"/>
      <c r="EG40" s="131"/>
      <c r="EH40" s="131"/>
      <c r="EI40" s="131"/>
      <c r="EJ40" s="131"/>
      <c r="EK40" s="131"/>
      <c r="EL40" s="131"/>
      <c r="EM40" s="131"/>
      <c r="EN40" s="131"/>
      <c r="EO40" s="131"/>
      <c r="EP40" s="131"/>
      <c r="EQ40" s="131"/>
      <c r="ER40" s="131"/>
      <c r="ES40" s="131"/>
      <c r="ET40" s="131"/>
      <c r="EU40" s="131"/>
      <c r="EV40" s="131"/>
      <c r="EW40" s="131"/>
      <c r="EX40" s="131"/>
      <c r="EY40" s="131"/>
      <c r="EZ40" s="131"/>
      <c r="FA40" s="131"/>
      <c r="FB40" s="131"/>
      <c r="FC40" s="131"/>
      <c r="FD40" s="131"/>
      <c r="FE40" s="131"/>
      <c r="FF40" s="131"/>
      <c r="FG40" s="131"/>
      <c r="FH40" s="131"/>
      <c r="FI40" s="131"/>
      <c r="FJ40" s="131"/>
      <c r="FK40" s="131"/>
      <c r="FL40" s="131"/>
      <c r="FM40" s="131"/>
      <c r="FN40" s="131"/>
      <c r="FO40" s="131"/>
      <c r="FP40" s="131"/>
      <c r="FQ40" s="131"/>
      <c r="FR40" s="131"/>
      <c r="FS40" s="131"/>
      <c r="FT40" s="131"/>
      <c r="FU40" s="131"/>
      <c r="FV40" s="131"/>
      <c r="FW40" s="131"/>
      <c r="FX40" s="131"/>
      <c r="FY40" s="131"/>
      <c r="FZ40" s="131"/>
      <c r="GA40" s="131"/>
      <c r="GB40" s="131"/>
      <c r="GC40" s="131"/>
      <c r="GD40" s="131"/>
      <c r="GE40" s="131"/>
      <c r="GF40" s="131"/>
      <c r="GG40" s="131"/>
      <c r="GH40" s="131"/>
      <c r="GI40" s="131"/>
      <c r="GJ40" s="131"/>
      <c r="GK40" s="131"/>
      <c r="GL40" s="131"/>
      <c r="GM40" s="131"/>
      <c r="GN40" s="131"/>
      <c r="GO40" s="131"/>
      <c r="GP40" s="131"/>
      <c r="GQ40" s="131"/>
      <c r="GR40" s="131"/>
      <c r="GS40" s="131"/>
      <c r="GT40" s="131"/>
      <c r="GU40" s="131"/>
      <c r="GV40" s="131"/>
      <c r="GW40" s="131"/>
      <c r="GX40" s="131"/>
      <c r="GY40" s="131"/>
      <c r="GZ40" s="131"/>
      <c r="HA40" s="131"/>
      <c r="HB40" s="131"/>
      <c r="HC40" s="131"/>
      <c r="HD40" s="131"/>
      <c r="HE40" s="131"/>
      <c r="HF40" s="131"/>
      <c r="HG40" s="131"/>
      <c r="HH40" s="131"/>
      <c r="HI40" s="131"/>
      <c r="HJ40" s="131"/>
      <c r="HK40" s="131"/>
      <c r="HL40" s="131"/>
      <c r="HM40" s="131"/>
      <c r="HN40" s="131"/>
      <c r="HO40" s="131"/>
      <c r="HP40" s="131"/>
      <c r="HQ40" s="131"/>
      <c r="HR40" s="131"/>
      <c r="HS40" s="131"/>
      <c r="HT40" s="131"/>
      <c r="HU40" s="131"/>
      <c r="HV40" s="131"/>
      <c r="HW40" s="131"/>
      <c r="HX40" s="131"/>
      <c r="HY40" s="131"/>
      <c r="HZ40" s="131"/>
      <c r="IA40" s="131"/>
      <c r="IB40" s="131"/>
      <c r="IC40" s="131"/>
      <c r="ID40" s="131"/>
      <c r="IE40" s="131"/>
      <c r="IF40" s="131"/>
      <c r="IG40" s="131"/>
      <c r="IH40" s="131"/>
      <c r="II40" s="131"/>
      <c r="IJ40" s="131"/>
      <c r="IK40" s="131"/>
      <c r="IL40" s="131"/>
      <c r="IM40" s="131"/>
      <c r="IN40" s="131"/>
      <c r="IO40" s="131"/>
      <c r="IP40" s="131"/>
      <c r="IQ40" s="131"/>
      <c r="IR40" s="131"/>
      <c r="IS40" s="131"/>
      <c r="IT40" s="131"/>
      <c r="IU40" s="131"/>
      <c r="IV40" s="131"/>
      <c r="IW40" s="131"/>
      <c r="IX40" s="131"/>
      <c r="IY40" s="131"/>
      <c r="IZ40" s="131"/>
      <c r="JA40" s="131"/>
      <c r="JB40" s="131"/>
      <c r="JC40" s="131"/>
      <c r="JD40" s="131"/>
      <c r="JE40" s="131"/>
      <c r="JF40" s="131"/>
      <c r="JG40" s="131"/>
      <c r="JH40" s="131"/>
      <c r="JI40" s="131"/>
      <c r="JJ40" s="131"/>
      <c r="JK40" s="131"/>
      <c r="JL40" s="131"/>
      <c r="JM40" s="131"/>
      <c r="JN40" s="131"/>
      <c r="JO40" s="131"/>
      <c r="JP40" s="131"/>
      <c r="JQ40" s="131"/>
      <c r="JR40" s="131"/>
      <c r="JS40" s="131"/>
      <c r="JT40" s="131"/>
      <c r="JU40" s="131"/>
      <c r="JV40" s="131"/>
      <c r="JW40" s="131"/>
      <c r="JX40" s="131"/>
      <c r="JY40" s="131"/>
      <c r="JZ40" s="131"/>
      <c r="KA40" s="131"/>
      <c r="KB40" s="131"/>
      <c r="KC40" s="131"/>
      <c r="KD40" s="131"/>
      <c r="KE40" s="131"/>
      <c r="KF40" s="131"/>
      <c r="KG40" s="131"/>
      <c r="KH40" s="131"/>
      <c r="KI40" s="131"/>
      <c r="KJ40" s="131"/>
      <c r="KK40" s="131"/>
      <c r="KL40" s="131"/>
      <c r="KM40" s="131"/>
      <c r="KN40" s="131"/>
      <c r="KO40" s="131"/>
      <c r="KP40" s="131"/>
      <c r="KQ40" s="131"/>
      <c r="KR40" s="131"/>
      <c r="KS40" s="131"/>
      <c r="KT40" s="131"/>
      <c r="KU40" s="131"/>
      <c r="KV40" s="131"/>
      <c r="KW40" s="131"/>
      <c r="KX40" s="131"/>
      <c r="KY40" s="131"/>
      <c r="KZ40" s="131"/>
      <c r="LA40" s="131"/>
      <c r="LB40" s="131"/>
      <c r="LC40" s="131"/>
      <c r="LD40" s="131"/>
      <c r="LE40" s="131"/>
      <c r="LF40" s="131"/>
      <c r="LG40" s="131"/>
      <c r="LH40" s="131"/>
      <c r="LI40" s="131"/>
      <c r="LJ40" s="131"/>
      <c r="LK40" s="131"/>
      <c r="LL40" s="131"/>
      <c r="LM40" s="131"/>
      <c r="LN40" s="131"/>
      <c r="LO40" s="131"/>
      <c r="LP40" s="131"/>
      <c r="LQ40" s="131"/>
      <c r="LR40" s="131"/>
      <c r="LS40" s="131"/>
      <c r="LT40" s="131"/>
      <c r="LU40" s="131"/>
      <c r="LV40" s="131"/>
      <c r="LW40" s="131"/>
      <c r="LX40" s="131"/>
      <c r="LY40" s="131"/>
      <c r="LZ40" s="131"/>
      <c r="MA40" s="131"/>
      <c r="MB40" s="131"/>
      <c r="MC40" s="131"/>
      <c r="MD40" s="131"/>
      <c r="ME40" s="131"/>
      <c r="MF40" s="131"/>
      <c r="MG40" s="131"/>
      <c r="MH40" s="131"/>
      <c r="MI40" s="131"/>
      <c r="MJ40" s="131"/>
      <c r="MK40" s="131"/>
      <c r="ML40" s="131"/>
      <c r="MM40" s="131"/>
      <c r="MN40" s="131"/>
      <c r="MO40" s="131"/>
      <c r="MP40" s="131"/>
      <c r="MQ40" s="131"/>
      <c r="MR40" s="131"/>
      <c r="MS40" s="131"/>
      <c r="MT40" s="131"/>
      <c r="MU40" s="131"/>
      <c r="MV40" s="131"/>
      <c r="MW40" s="131"/>
      <c r="MX40" s="131"/>
      <c r="MY40" s="131"/>
      <c r="MZ40" s="131"/>
      <c r="NA40" s="131"/>
      <c r="NB40" s="131"/>
      <c r="NC40" s="131"/>
      <c r="ND40" s="131"/>
      <c r="NE40" s="131"/>
      <c r="NF40" s="131"/>
      <c r="NG40" s="131"/>
      <c r="NH40" s="131"/>
      <c r="NI40" s="131"/>
      <c r="NJ40" s="131"/>
      <c r="NK40" s="131"/>
      <c r="NL40" s="131"/>
      <c r="NM40" s="131"/>
      <c r="NN40" s="131"/>
      <c r="NO40" s="131"/>
      <c r="NP40" s="131"/>
      <c r="NQ40" s="131"/>
      <c r="NR40" s="131"/>
      <c r="NS40" s="131"/>
      <c r="NT40" s="131"/>
      <c r="NU40" s="131"/>
      <c r="NV40" s="131"/>
      <c r="NW40" s="131"/>
      <c r="NX40" s="131"/>
      <c r="NY40" s="131"/>
      <c r="NZ40" s="131"/>
      <c r="OA40" s="131"/>
      <c r="OB40" s="131"/>
      <c r="OC40" s="131"/>
      <c r="OD40" s="131"/>
    </row>
    <row r="41" spans="1:512" s="167" customFormat="1" ht="40.5" customHeight="1" x14ac:dyDescent="0.25">
      <c r="A41" s="117"/>
      <c r="B41" s="128" t="s">
        <v>270</v>
      </c>
      <c r="C41" s="119" t="s">
        <v>391</v>
      </c>
      <c r="D41" s="127" t="s">
        <v>392</v>
      </c>
      <c r="E41" s="127" t="s">
        <v>393</v>
      </c>
      <c r="F41" s="165"/>
      <c r="G41" s="165"/>
      <c r="H41" s="165"/>
      <c r="I41" s="165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66"/>
      <c r="BE41" s="166"/>
      <c r="BF41" s="166"/>
      <c r="BG41" s="166"/>
      <c r="BH41" s="166"/>
      <c r="BI41" s="166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  <c r="CT41" s="166"/>
      <c r="CU41" s="166"/>
      <c r="CV41" s="166"/>
      <c r="CW41" s="166"/>
      <c r="CX41" s="166"/>
      <c r="CY41" s="166"/>
      <c r="CZ41" s="166"/>
      <c r="DA41" s="166"/>
      <c r="DB41" s="166"/>
      <c r="DC41" s="166"/>
      <c r="DD41" s="166"/>
      <c r="DE41" s="166"/>
      <c r="DF41" s="166"/>
      <c r="DG41" s="166"/>
      <c r="DH41" s="166"/>
      <c r="DI41" s="166"/>
      <c r="DJ41" s="166"/>
      <c r="DK41" s="166"/>
      <c r="DL41" s="166"/>
      <c r="DM41" s="166"/>
      <c r="DN41" s="166"/>
      <c r="DO41" s="166"/>
      <c r="DP41" s="166"/>
      <c r="DQ41" s="166"/>
      <c r="DR41" s="166"/>
      <c r="DS41" s="166"/>
      <c r="DT41" s="166"/>
      <c r="DU41" s="166"/>
      <c r="DV41" s="166"/>
      <c r="DW41" s="166"/>
      <c r="DX41" s="166"/>
      <c r="DY41" s="166"/>
      <c r="DZ41" s="166"/>
      <c r="EA41" s="166"/>
      <c r="EB41" s="166"/>
      <c r="EC41" s="166"/>
      <c r="ED41" s="166"/>
      <c r="EE41" s="166"/>
      <c r="EF41" s="166"/>
      <c r="EG41" s="166"/>
      <c r="EH41" s="166"/>
      <c r="EI41" s="166"/>
      <c r="EJ41" s="166"/>
      <c r="EK41" s="166"/>
      <c r="EL41" s="166"/>
      <c r="EM41" s="166"/>
      <c r="EN41" s="166"/>
      <c r="EO41" s="166"/>
      <c r="EP41" s="166"/>
      <c r="EQ41" s="166"/>
      <c r="ER41" s="166"/>
      <c r="ES41" s="166"/>
      <c r="ET41" s="166"/>
      <c r="EU41" s="166"/>
      <c r="EV41" s="166"/>
      <c r="EW41" s="166"/>
      <c r="EX41" s="166"/>
      <c r="EY41" s="166"/>
      <c r="EZ41" s="166"/>
      <c r="FA41" s="166"/>
      <c r="FB41" s="166"/>
      <c r="FC41" s="166"/>
      <c r="FD41" s="166"/>
      <c r="FE41" s="166"/>
      <c r="FF41" s="166"/>
      <c r="FG41" s="166"/>
      <c r="FH41" s="166"/>
      <c r="FI41" s="166"/>
      <c r="FJ41" s="166"/>
      <c r="FK41" s="166"/>
      <c r="FL41" s="166"/>
      <c r="FM41" s="166"/>
      <c r="FN41" s="166"/>
      <c r="FO41" s="166"/>
      <c r="FP41" s="166"/>
      <c r="FQ41" s="166"/>
      <c r="FR41" s="166"/>
      <c r="FS41" s="166"/>
      <c r="FT41" s="166"/>
      <c r="FU41" s="166"/>
      <c r="FV41" s="166"/>
      <c r="FW41" s="166"/>
      <c r="FX41" s="166"/>
      <c r="FY41" s="166"/>
      <c r="FZ41" s="166"/>
      <c r="GA41" s="166"/>
      <c r="GB41" s="166"/>
      <c r="GC41" s="166"/>
      <c r="GD41" s="166"/>
      <c r="GE41" s="166"/>
      <c r="GF41" s="166"/>
      <c r="GG41" s="166"/>
      <c r="GH41" s="166"/>
      <c r="GI41" s="166"/>
      <c r="GJ41" s="166"/>
      <c r="GK41" s="166"/>
      <c r="GL41" s="166"/>
      <c r="GM41" s="166"/>
      <c r="GN41" s="166"/>
      <c r="GO41" s="166"/>
      <c r="GP41" s="166"/>
      <c r="GQ41" s="166"/>
      <c r="GR41" s="166"/>
      <c r="GS41" s="166"/>
      <c r="GT41" s="166"/>
      <c r="GU41" s="166"/>
      <c r="GV41" s="166"/>
      <c r="GW41" s="166"/>
      <c r="GX41" s="166"/>
      <c r="GY41" s="166"/>
      <c r="GZ41" s="166"/>
      <c r="HA41" s="166"/>
      <c r="HB41" s="166"/>
      <c r="HC41" s="166"/>
      <c r="HD41" s="166"/>
      <c r="HE41" s="166"/>
      <c r="HF41" s="166"/>
      <c r="HG41" s="166"/>
      <c r="HH41" s="166"/>
      <c r="HI41" s="166"/>
      <c r="HJ41" s="166"/>
      <c r="HK41" s="166"/>
      <c r="HL41" s="166"/>
      <c r="HM41" s="166"/>
      <c r="HN41" s="166"/>
      <c r="HO41" s="166"/>
      <c r="HP41" s="166"/>
      <c r="HQ41" s="166"/>
      <c r="HR41" s="166"/>
      <c r="HS41" s="166"/>
      <c r="HT41" s="166"/>
      <c r="HU41" s="166"/>
      <c r="HV41" s="166"/>
      <c r="HW41" s="166"/>
      <c r="HX41" s="166"/>
      <c r="HY41" s="166"/>
      <c r="HZ41" s="166"/>
      <c r="IA41" s="166"/>
      <c r="IB41" s="166"/>
      <c r="IC41" s="166"/>
      <c r="ID41" s="166"/>
      <c r="IE41" s="166"/>
      <c r="IF41" s="166"/>
      <c r="IG41" s="166"/>
      <c r="IH41" s="166"/>
      <c r="II41" s="166"/>
      <c r="IJ41" s="166"/>
      <c r="IK41" s="166"/>
      <c r="IL41" s="166"/>
      <c r="IM41" s="166"/>
      <c r="IN41" s="166"/>
      <c r="IO41" s="166"/>
      <c r="IP41" s="166"/>
      <c r="IQ41" s="166"/>
      <c r="IR41" s="166"/>
      <c r="IS41" s="166"/>
      <c r="IT41" s="166"/>
      <c r="IU41" s="166"/>
      <c r="IV41" s="166"/>
      <c r="IW41" s="166"/>
      <c r="IX41" s="166"/>
      <c r="IY41" s="166"/>
      <c r="IZ41" s="166"/>
      <c r="JA41" s="166"/>
      <c r="JB41" s="166"/>
      <c r="JC41" s="166"/>
      <c r="JD41" s="166"/>
      <c r="JE41" s="166"/>
      <c r="JF41" s="166"/>
      <c r="JG41" s="166"/>
      <c r="JH41" s="166"/>
      <c r="JI41" s="166"/>
      <c r="JJ41" s="166"/>
      <c r="JK41" s="166"/>
      <c r="JL41" s="166"/>
      <c r="JM41" s="166"/>
      <c r="JN41" s="166"/>
      <c r="JO41" s="166"/>
      <c r="JP41" s="166"/>
      <c r="JQ41" s="166"/>
      <c r="JR41" s="166"/>
      <c r="JS41" s="166"/>
      <c r="JT41" s="166"/>
      <c r="JU41" s="166"/>
      <c r="JV41" s="166"/>
      <c r="JW41" s="166"/>
      <c r="JX41" s="166"/>
      <c r="JY41" s="166"/>
      <c r="JZ41" s="166"/>
      <c r="KA41" s="166"/>
      <c r="KB41" s="166"/>
      <c r="KC41" s="166"/>
      <c r="KD41" s="166"/>
      <c r="KE41" s="166"/>
      <c r="KF41" s="166"/>
      <c r="KG41" s="166"/>
      <c r="KH41" s="166"/>
      <c r="KI41" s="166"/>
      <c r="KJ41" s="166"/>
      <c r="KK41" s="166"/>
      <c r="KL41" s="166"/>
      <c r="KM41" s="166"/>
      <c r="KN41" s="166"/>
      <c r="KO41" s="166"/>
      <c r="KP41" s="166"/>
      <c r="KQ41" s="166"/>
      <c r="KR41" s="166"/>
      <c r="KS41" s="166"/>
      <c r="KT41" s="166"/>
      <c r="KU41" s="166"/>
      <c r="KV41" s="166"/>
      <c r="KW41" s="166"/>
      <c r="KX41" s="166"/>
      <c r="KY41" s="166"/>
      <c r="KZ41" s="166"/>
      <c r="LA41" s="166"/>
      <c r="LB41" s="166"/>
      <c r="LC41" s="166"/>
      <c r="LD41" s="166"/>
      <c r="LE41" s="166"/>
      <c r="LF41" s="166"/>
      <c r="LG41" s="166"/>
      <c r="LH41" s="166"/>
      <c r="LI41" s="166"/>
      <c r="LJ41" s="166"/>
      <c r="LK41" s="166"/>
      <c r="LL41" s="166"/>
      <c r="LM41" s="166"/>
      <c r="LN41" s="166"/>
      <c r="LO41" s="166"/>
      <c r="LP41" s="166"/>
      <c r="LQ41" s="166"/>
      <c r="LR41" s="166"/>
      <c r="LS41" s="166"/>
      <c r="LT41" s="166"/>
      <c r="LU41" s="166"/>
      <c r="LV41" s="166"/>
      <c r="LW41" s="166"/>
      <c r="LX41" s="166"/>
      <c r="LY41" s="166"/>
      <c r="LZ41" s="166"/>
      <c r="MA41" s="166"/>
      <c r="MB41" s="166"/>
      <c r="MC41" s="166"/>
      <c r="MD41" s="166"/>
      <c r="ME41" s="166"/>
      <c r="MF41" s="166"/>
      <c r="MG41" s="166"/>
      <c r="MH41" s="166"/>
      <c r="MI41" s="166"/>
      <c r="MJ41" s="166"/>
      <c r="MK41" s="166"/>
      <c r="ML41" s="166"/>
      <c r="MM41" s="166"/>
      <c r="MN41" s="166"/>
      <c r="MO41" s="166"/>
      <c r="MP41" s="166"/>
      <c r="MQ41" s="166"/>
      <c r="MR41" s="166"/>
      <c r="MS41" s="166"/>
      <c r="MT41" s="166"/>
      <c r="MU41" s="166"/>
      <c r="MV41" s="166"/>
      <c r="MW41" s="166"/>
      <c r="MX41" s="166"/>
      <c r="MY41" s="166"/>
      <c r="MZ41" s="166"/>
      <c r="NA41" s="166"/>
      <c r="NB41" s="166"/>
      <c r="NC41" s="166"/>
      <c r="ND41" s="166"/>
      <c r="NE41" s="166"/>
      <c r="NF41" s="166"/>
      <c r="NG41" s="166"/>
      <c r="NH41" s="166"/>
      <c r="NI41" s="166"/>
      <c r="NJ41" s="166"/>
      <c r="NK41" s="166"/>
      <c r="NL41" s="166"/>
      <c r="NM41" s="166"/>
      <c r="NN41" s="166"/>
      <c r="NO41" s="166"/>
      <c r="NP41" s="166"/>
      <c r="NQ41" s="166"/>
      <c r="NR41" s="166"/>
      <c r="NS41" s="166"/>
      <c r="NT41" s="166"/>
      <c r="NU41" s="166"/>
      <c r="NV41" s="166"/>
      <c r="NW41" s="166"/>
      <c r="NX41" s="166"/>
      <c r="NY41" s="166"/>
      <c r="NZ41" s="166"/>
      <c r="OA41" s="166"/>
      <c r="OB41" s="166"/>
      <c r="OC41" s="166"/>
      <c r="OD41" s="166"/>
    </row>
    <row r="42" spans="1:512" s="133" customFormat="1" ht="49.5" customHeight="1" x14ac:dyDescent="0.25">
      <c r="A42" s="117" t="s">
        <v>287</v>
      </c>
      <c r="B42" s="128">
        <v>301</v>
      </c>
      <c r="C42" s="138" t="s">
        <v>394</v>
      </c>
      <c r="D42" s="127" t="s">
        <v>395</v>
      </c>
      <c r="E42" s="127" t="s">
        <v>396</v>
      </c>
      <c r="F42" s="132"/>
      <c r="G42" s="132"/>
      <c r="H42" s="132"/>
      <c r="I42" s="132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  <c r="BR42" s="131"/>
      <c r="BS42" s="131"/>
      <c r="BT42" s="131"/>
      <c r="BU42" s="131"/>
      <c r="BV42" s="131"/>
      <c r="BW42" s="131"/>
      <c r="BX42" s="131"/>
      <c r="BY42" s="131"/>
      <c r="BZ42" s="131"/>
      <c r="CA42" s="131"/>
      <c r="CB42" s="131"/>
      <c r="CC42" s="131"/>
      <c r="CD42" s="131"/>
      <c r="CE42" s="131"/>
      <c r="CF42" s="131"/>
      <c r="CG42" s="131"/>
      <c r="CH42" s="131"/>
      <c r="CI42" s="131"/>
      <c r="CJ42" s="131"/>
      <c r="CK42" s="131"/>
      <c r="CL42" s="131"/>
      <c r="CM42" s="131"/>
      <c r="CN42" s="131"/>
      <c r="CO42" s="131"/>
      <c r="CP42" s="131"/>
      <c r="CQ42" s="131"/>
      <c r="CR42" s="131"/>
      <c r="CS42" s="131"/>
      <c r="CT42" s="131"/>
      <c r="CU42" s="131"/>
      <c r="CV42" s="131"/>
      <c r="CW42" s="131"/>
      <c r="CX42" s="131"/>
      <c r="CY42" s="131"/>
      <c r="CZ42" s="131"/>
      <c r="DA42" s="131"/>
      <c r="DB42" s="131"/>
      <c r="DC42" s="131"/>
      <c r="DD42" s="131"/>
      <c r="DE42" s="131"/>
      <c r="DF42" s="131"/>
      <c r="DG42" s="131"/>
      <c r="DH42" s="131"/>
      <c r="DI42" s="131"/>
      <c r="DJ42" s="131"/>
      <c r="DK42" s="131"/>
      <c r="DL42" s="131"/>
      <c r="DM42" s="131"/>
      <c r="DN42" s="131"/>
      <c r="DO42" s="131"/>
      <c r="DP42" s="131"/>
      <c r="DQ42" s="131"/>
      <c r="DR42" s="131"/>
      <c r="DS42" s="131"/>
      <c r="DT42" s="131"/>
      <c r="DU42" s="131"/>
      <c r="DV42" s="131"/>
      <c r="DW42" s="131"/>
      <c r="DX42" s="131"/>
      <c r="DY42" s="131"/>
      <c r="DZ42" s="131"/>
      <c r="EA42" s="131"/>
      <c r="EB42" s="131"/>
      <c r="EC42" s="131"/>
      <c r="ED42" s="131"/>
      <c r="EE42" s="131"/>
      <c r="EF42" s="131"/>
      <c r="EG42" s="131"/>
      <c r="EH42" s="131"/>
      <c r="EI42" s="131"/>
      <c r="EJ42" s="131"/>
      <c r="EK42" s="131"/>
      <c r="EL42" s="131"/>
      <c r="EM42" s="131"/>
      <c r="EN42" s="131"/>
      <c r="EO42" s="131"/>
      <c r="EP42" s="131"/>
      <c r="EQ42" s="131"/>
      <c r="ER42" s="131"/>
      <c r="ES42" s="131"/>
      <c r="ET42" s="131"/>
      <c r="EU42" s="131"/>
      <c r="EV42" s="131"/>
      <c r="EW42" s="131"/>
      <c r="EX42" s="131"/>
      <c r="EY42" s="131"/>
      <c r="EZ42" s="131"/>
      <c r="FA42" s="131"/>
      <c r="FB42" s="131"/>
      <c r="FC42" s="131"/>
      <c r="FD42" s="131"/>
      <c r="FE42" s="131"/>
      <c r="FF42" s="131"/>
      <c r="FG42" s="131"/>
      <c r="FH42" s="131"/>
      <c r="FI42" s="131"/>
      <c r="FJ42" s="131"/>
      <c r="FK42" s="131"/>
      <c r="FL42" s="131"/>
      <c r="FM42" s="131"/>
      <c r="FN42" s="131"/>
      <c r="FO42" s="131"/>
      <c r="FP42" s="131"/>
      <c r="FQ42" s="131"/>
      <c r="FR42" s="131"/>
      <c r="FS42" s="131"/>
      <c r="FT42" s="131"/>
      <c r="FU42" s="131"/>
      <c r="FV42" s="131"/>
      <c r="FW42" s="131"/>
      <c r="FX42" s="131"/>
      <c r="FY42" s="131"/>
      <c r="FZ42" s="131"/>
      <c r="GA42" s="131"/>
      <c r="GB42" s="131"/>
      <c r="GC42" s="131"/>
      <c r="GD42" s="131"/>
      <c r="GE42" s="131"/>
      <c r="GF42" s="131"/>
      <c r="GG42" s="131"/>
      <c r="GH42" s="131"/>
      <c r="GI42" s="131"/>
      <c r="GJ42" s="131"/>
      <c r="GK42" s="131"/>
      <c r="GL42" s="131"/>
      <c r="GM42" s="131"/>
      <c r="GN42" s="131"/>
      <c r="GO42" s="131"/>
      <c r="GP42" s="131"/>
      <c r="GQ42" s="131"/>
      <c r="GR42" s="131"/>
      <c r="GS42" s="131"/>
      <c r="GT42" s="131"/>
      <c r="GU42" s="131"/>
      <c r="GV42" s="131"/>
      <c r="GW42" s="131"/>
      <c r="GX42" s="131"/>
      <c r="GY42" s="131"/>
      <c r="GZ42" s="131"/>
      <c r="HA42" s="131"/>
      <c r="HB42" s="131"/>
      <c r="HC42" s="131"/>
      <c r="HD42" s="131"/>
      <c r="HE42" s="131"/>
      <c r="HF42" s="131"/>
      <c r="HG42" s="131"/>
      <c r="HH42" s="131"/>
      <c r="HI42" s="131"/>
      <c r="HJ42" s="131"/>
      <c r="HK42" s="131"/>
      <c r="HL42" s="131"/>
      <c r="HM42" s="131"/>
      <c r="HN42" s="131"/>
      <c r="HO42" s="131"/>
      <c r="HP42" s="131"/>
      <c r="HQ42" s="131"/>
      <c r="HR42" s="131"/>
      <c r="HS42" s="131"/>
      <c r="HT42" s="131"/>
      <c r="HU42" s="131"/>
      <c r="HV42" s="131"/>
      <c r="HW42" s="131"/>
      <c r="HX42" s="131"/>
      <c r="HY42" s="131"/>
      <c r="HZ42" s="131"/>
      <c r="IA42" s="131"/>
      <c r="IB42" s="131"/>
      <c r="IC42" s="131"/>
      <c r="ID42" s="131"/>
      <c r="IE42" s="131"/>
      <c r="IF42" s="131"/>
      <c r="IG42" s="131"/>
      <c r="IH42" s="131"/>
      <c r="II42" s="131"/>
      <c r="IJ42" s="131"/>
      <c r="IK42" s="131"/>
      <c r="IL42" s="131"/>
      <c r="IM42" s="131"/>
      <c r="IN42" s="131"/>
      <c r="IO42" s="131"/>
      <c r="IP42" s="131"/>
      <c r="IQ42" s="131"/>
      <c r="IR42" s="131"/>
      <c r="IS42" s="131"/>
      <c r="IT42" s="131"/>
      <c r="IU42" s="131"/>
      <c r="IV42" s="131"/>
      <c r="IW42" s="131"/>
      <c r="IX42" s="131"/>
      <c r="IY42" s="131"/>
      <c r="IZ42" s="131"/>
      <c r="JA42" s="131"/>
      <c r="JB42" s="131"/>
      <c r="JC42" s="131"/>
      <c r="JD42" s="131"/>
      <c r="JE42" s="131"/>
      <c r="JF42" s="131"/>
      <c r="JG42" s="131"/>
      <c r="JH42" s="131"/>
      <c r="JI42" s="131"/>
      <c r="JJ42" s="131"/>
      <c r="JK42" s="131"/>
      <c r="JL42" s="131"/>
      <c r="JM42" s="131"/>
      <c r="JN42" s="131"/>
      <c r="JO42" s="131"/>
      <c r="JP42" s="131"/>
      <c r="JQ42" s="131"/>
      <c r="JR42" s="131"/>
      <c r="JS42" s="131"/>
      <c r="JT42" s="131"/>
      <c r="JU42" s="131"/>
      <c r="JV42" s="131"/>
      <c r="JW42" s="131"/>
      <c r="JX42" s="131"/>
      <c r="JY42" s="131"/>
      <c r="JZ42" s="131"/>
      <c r="KA42" s="131"/>
      <c r="KB42" s="131"/>
      <c r="KC42" s="131"/>
      <c r="KD42" s="131"/>
      <c r="KE42" s="131"/>
      <c r="KF42" s="131"/>
      <c r="KG42" s="131"/>
      <c r="KH42" s="131"/>
      <c r="KI42" s="131"/>
      <c r="KJ42" s="131"/>
      <c r="KK42" s="131"/>
      <c r="KL42" s="131"/>
      <c r="KM42" s="131"/>
      <c r="KN42" s="131"/>
      <c r="KO42" s="131"/>
      <c r="KP42" s="131"/>
      <c r="KQ42" s="131"/>
      <c r="KR42" s="131"/>
      <c r="KS42" s="131"/>
      <c r="KT42" s="131"/>
      <c r="KU42" s="131"/>
      <c r="KV42" s="131"/>
      <c r="KW42" s="131"/>
      <c r="KX42" s="131"/>
      <c r="KY42" s="131"/>
      <c r="KZ42" s="131"/>
      <c r="LA42" s="131"/>
      <c r="LB42" s="131"/>
      <c r="LC42" s="131"/>
      <c r="LD42" s="131"/>
      <c r="LE42" s="131"/>
      <c r="LF42" s="131"/>
      <c r="LG42" s="131"/>
      <c r="LH42" s="131"/>
      <c r="LI42" s="131"/>
      <c r="LJ42" s="131"/>
      <c r="LK42" s="131"/>
      <c r="LL42" s="131"/>
      <c r="LM42" s="131"/>
      <c r="LN42" s="131"/>
      <c r="LO42" s="131"/>
      <c r="LP42" s="131"/>
      <c r="LQ42" s="131"/>
      <c r="LR42" s="131"/>
      <c r="LS42" s="131"/>
      <c r="LT42" s="131"/>
      <c r="LU42" s="131"/>
      <c r="LV42" s="131"/>
      <c r="LW42" s="131"/>
      <c r="LX42" s="131"/>
      <c r="LY42" s="131"/>
      <c r="LZ42" s="131"/>
      <c r="MA42" s="131"/>
      <c r="MB42" s="131"/>
      <c r="MC42" s="131"/>
      <c r="MD42" s="131"/>
      <c r="ME42" s="131"/>
      <c r="MF42" s="131"/>
      <c r="MG42" s="131"/>
      <c r="MH42" s="131"/>
      <c r="MI42" s="131"/>
      <c r="MJ42" s="131"/>
      <c r="MK42" s="131"/>
      <c r="ML42" s="131"/>
      <c r="MM42" s="131"/>
      <c r="MN42" s="131"/>
      <c r="MO42" s="131"/>
      <c r="MP42" s="131"/>
      <c r="MQ42" s="131"/>
      <c r="MR42" s="131"/>
      <c r="MS42" s="131"/>
      <c r="MT42" s="131"/>
      <c r="MU42" s="131"/>
      <c r="MV42" s="131"/>
      <c r="MW42" s="131"/>
      <c r="MX42" s="131"/>
      <c r="MY42" s="131"/>
      <c r="MZ42" s="131"/>
      <c r="NA42" s="131"/>
      <c r="NB42" s="131"/>
      <c r="NC42" s="131"/>
      <c r="ND42" s="131"/>
      <c r="NE42" s="131"/>
      <c r="NF42" s="131"/>
      <c r="NG42" s="131"/>
      <c r="NH42" s="131"/>
      <c r="NI42" s="131"/>
      <c r="NJ42" s="131"/>
      <c r="NK42" s="131"/>
      <c r="NL42" s="131"/>
      <c r="NM42" s="131"/>
      <c r="NN42" s="131"/>
      <c r="NO42" s="131"/>
      <c r="NP42" s="131"/>
      <c r="NQ42" s="131"/>
      <c r="NR42" s="131"/>
      <c r="NS42" s="131"/>
      <c r="NT42" s="131"/>
      <c r="NU42" s="131"/>
      <c r="NV42" s="131"/>
      <c r="NW42" s="131"/>
      <c r="NX42" s="131"/>
      <c r="NY42" s="131"/>
      <c r="NZ42" s="131"/>
      <c r="OA42" s="131"/>
      <c r="OB42" s="131"/>
      <c r="OC42" s="131"/>
      <c r="OD42" s="131"/>
      <c r="OE42" s="131"/>
      <c r="OF42" s="131"/>
      <c r="OG42" s="131"/>
      <c r="OH42" s="131"/>
      <c r="OI42" s="131"/>
      <c r="OJ42" s="131"/>
      <c r="OK42" s="131"/>
      <c r="OL42" s="131"/>
      <c r="OM42" s="131"/>
      <c r="ON42" s="131"/>
      <c r="OO42" s="131"/>
      <c r="OP42" s="131"/>
      <c r="OQ42" s="131"/>
      <c r="OR42" s="131"/>
      <c r="OS42" s="131"/>
      <c r="OT42" s="131"/>
      <c r="OU42" s="131"/>
      <c r="OV42" s="131"/>
      <c r="OW42" s="131"/>
      <c r="OX42" s="131"/>
      <c r="OY42" s="131"/>
      <c r="OZ42" s="131"/>
      <c r="PA42" s="131"/>
      <c r="PB42" s="131"/>
      <c r="PC42" s="131"/>
      <c r="PD42" s="131"/>
      <c r="PE42" s="131"/>
      <c r="PF42" s="131"/>
      <c r="PG42" s="131"/>
      <c r="PH42" s="131"/>
      <c r="PI42" s="131"/>
      <c r="PJ42" s="131"/>
      <c r="PK42" s="131"/>
      <c r="PL42" s="131"/>
      <c r="PM42" s="131"/>
      <c r="PN42" s="131"/>
      <c r="PO42" s="131"/>
      <c r="PP42" s="131"/>
      <c r="PQ42" s="131"/>
      <c r="PR42" s="131"/>
      <c r="PS42" s="131"/>
      <c r="PT42" s="131"/>
      <c r="PU42" s="131"/>
      <c r="PV42" s="131"/>
      <c r="PW42" s="131"/>
      <c r="PX42" s="131"/>
      <c r="PY42" s="131"/>
      <c r="PZ42" s="131"/>
      <c r="QA42" s="131"/>
      <c r="QB42" s="131"/>
      <c r="QC42" s="131"/>
      <c r="QD42" s="131"/>
      <c r="QE42" s="131"/>
      <c r="QF42" s="131"/>
      <c r="QG42" s="131"/>
      <c r="QH42" s="131"/>
      <c r="QI42" s="131"/>
      <c r="QJ42" s="131"/>
      <c r="QK42" s="131"/>
      <c r="QL42" s="131"/>
      <c r="QM42" s="131"/>
      <c r="QN42" s="131"/>
      <c r="QO42" s="131"/>
      <c r="QP42" s="131"/>
      <c r="QQ42" s="131"/>
      <c r="QR42" s="131"/>
      <c r="QS42" s="131"/>
      <c r="QT42" s="131"/>
      <c r="QU42" s="131"/>
      <c r="QV42" s="131"/>
      <c r="QW42" s="131"/>
      <c r="QX42" s="131"/>
      <c r="QY42" s="131"/>
      <c r="QZ42" s="131"/>
      <c r="RA42" s="131"/>
      <c r="RB42" s="131"/>
      <c r="RC42" s="131"/>
      <c r="RD42" s="131"/>
      <c r="RE42" s="131"/>
      <c r="RF42" s="131"/>
      <c r="RG42" s="131"/>
      <c r="RH42" s="131"/>
      <c r="RI42" s="131"/>
      <c r="RJ42" s="131"/>
      <c r="RK42" s="131"/>
      <c r="RL42" s="131"/>
      <c r="RM42" s="131"/>
      <c r="RN42" s="131"/>
      <c r="RO42" s="131"/>
      <c r="RP42" s="131"/>
      <c r="RQ42" s="131"/>
      <c r="RR42" s="131"/>
      <c r="RS42" s="131"/>
      <c r="RT42" s="131"/>
      <c r="RU42" s="131"/>
      <c r="RV42" s="131"/>
      <c r="RW42" s="131"/>
      <c r="RX42" s="131"/>
      <c r="RY42" s="131"/>
      <c r="RZ42" s="131"/>
      <c r="SA42" s="131"/>
      <c r="SB42" s="131"/>
      <c r="SC42" s="131"/>
      <c r="SD42" s="131"/>
      <c r="SE42" s="131"/>
      <c r="SF42" s="131"/>
      <c r="SG42" s="131"/>
      <c r="SH42" s="131"/>
      <c r="SI42" s="131"/>
      <c r="SJ42" s="131"/>
      <c r="SK42" s="131"/>
      <c r="SL42" s="131"/>
      <c r="SM42" s="131"/>
      <c r="SN42" s="131"/>
      <c r="SO42" s="131"/>
      <c r="SP42" s="131"/>
      <c r="SQ42" s="131"/>
      <c r="SR42" s="131"/>
    </row>
    <row r="43" spans="1:512" s="133" customFormat="1" ht="31.5" customHeight="1" x14ac:dyDescent="0.25">
      <c r="A43" s="117"/>
      <c r="B43" s="128" t="s">
        <v>270</v>
      </c>
      <c r="C43" s="145" t="s">
        <v>397</v>
      </c>
      <c r="D43" s="127" t="s">
        <v>398</v>
      </c>
      <c r="E43" s="127" t="s">
        <v>399</v>
      </c>
      <c r="F43" s="132"/>
      <c r="G43" s="132"/>
      <c r="H43" s="132"/>
      <c r="I43" s="132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  <c r="BP43" s="131"/>
      <c r="BQ43" s="131"/>
      <c r="BR43" s="131"/>
      <c r="BS43" s="131"/>
      <c r="BT43" s="131"/>
      <c r="BU43" s="131"/>
      <c r="BV43" s="131"/>
      <c r="BW43" s="131"/>
      <c r="BX43" s="131"/>
      <c r="BY43" s="131"/>
      <c r="BZ43" s="131"/>
      <c r="CA43" s="131"/>
      <c r="CB43" s="131"/>
      <c r="CC43" s="131"/>
      <c r="CD43" s="131"/>
      <c r="CE43" s="131"/>
      <c r="CF43" s="131"/>
      <c r="CG43" s="131"/>
      <c r="CH43" s="131"/>
      <c r="CI43" s="131"/>
      <c r="CJ43" s="131"/>
      <c r="CK43" s="131"/>
      <c r="CL43" s="131"/>
      <c r="CM43" s="131"/>
      <c r="CN43" s="131"/>
      <c r="CO43" s="131"/>
      <c r="CP43" s="131"/>
      <c r="CQ43" s="131"/>
      <c r="CR43" s="131"/>
      <c r="CS43" s="131"/>
      <c r="CT43" s="131"/>
      <c r="CU43" s="131"/>
      <c r="CV43" s="131"/>
      <c r="CW43" s="131"/>
      <c r="CX43" s="131"/>
      <c r="CY43" s="131"/>
      <c r="CZ43" s="131"/>
      <c r="DA43" s="131"/>
      <c r="DB43" s="131"/>
      <c r="DC43" s="131"/>
      <c r="DD43" s="131"/>
      <c r="DE43" s="131"/>
      <c r="DF43" s="131"/>
      <c r="DG43" s="131"/>
      <c r="DH43" s="131"/>
      <c r="DI43" s="131"/>
      <c r="DJ43" s="131"/>
      <c r="DK43" s="131"/>
      <c r="DL43" s="131"/>
      <c r="DM43" s="131"/>
      <c r="DN43" s="131"/>
      <c r="DO43" s="131"/>
      <c r="DP43" s="131"/>
      <c r="DQ43" s="131"/>
      <c r="DR43" s="131"/>
      <c r="DS43" s="131"/>
      <c r="DT43" s="131"/>
      <c r="DU43" s="131"/>
      <c r="DV43" s="131"/>
      <c r="DW43" s="131"/>
      <c r="DX43" s="131"/>
      <c r="DY43" s="131"/>
      <c r="DZ43" s="131"/>
      <c r="EA43" s="131"/>
      <c r="EB43" s="131"/>
      <c r="EC43" s="131"/>
      <c r="ED43" s="131"/>
      <c r="EE43" s="131"/>
      <c r="EF43" s="131"/>
      <c r="EG43" s="131"/>
      <c r="EH43" s="131"/>
      <c r="EI43" s="131"/>
      <c r="EJ43" s="131"/>
      <c r="EK43" s="131"/>
      <c r="EL43" s="131"/>
      <c r="EM43" s="131"/>
      <c r="EN43" s="131"/>
      <c r="EO43" s="131"/>
      <c r="EP43" s="131"/>
      <c r="EQ43" s="131"/>
      <c r="ER43" s="131"/>
      <c r="ES43" s="131"/>
      <c r="ET43" s="131"/>
      <c r="EU43" s="131"/>
      <c r="EV43" s="131"/>
      <c r="EW43" s="131"/>
      <c r="EX43" s="131"/>
      <c r="EY43" s="131"/>
      <c r="EZ43" s="131"/>
      <c r="FA43" s="131"/>
      <c r="FB43" s="131"/>
      <c r="FC43" s="131"/>
      <c r="FD43" s="131"/>
      <c r="FE43" s="131"/>
      <c r="FF43" s="131"/>
      <c r="FG43" s="131"/>
      <c r="FH43" s="131"/>
      <c r="FI43" s="131"/>
      <c r="FJ43" s="131"/>
      <c r="FK43" s="131"/>
      <c r="FL43" s="131"/>
      <c r="FM43" s="131"/>
      <c r="FN43" s="131"/>
      <c r="FO43" s="131"/>
      <c r="FP43" s="131"/>
      <c r="FQ43" s="131"/>
      <c r="FR43" s="131"/>
      <c r="FS43" s="131"/>
      <c r="FT43" s="131"/>
      <c r="FU43" s="131"/>
      <c r="FV43" s="131"/>
      <c r="FW43" s="131"/>
      <c r="FX43" s="131"/>
      <c r="FY43" s="131"/>
      <c r="FZ43" s="131"/>
      <c r="GA43" s="131"/>
      <c r="GB43" s="131"/>
      <c r="GC43" s="131"/>
      <c r="GD43" s="131"/>
      <c r="GE43" s="131"/>
      <c r="GF43" s="131"/>
      <c r="GG43" s="131"/>
      <c r="GH43" s="131"/>
      <c r="GI43" s="131"/>
      <c r="GJ43" s="131"/>
      <c r="GK43" s="131"/>
      <c r="GL43" s="131"/>
      <c r="GM43" s="131"/>
      <c r="GN43" s="131"/>
      <c r="GO43" s="131"/>
      <c r="GP43" s="131"/>
      <c r="GQ43" s="131"/>
      <c r="GR43" s="131"/>
      <c r="GS43" s="131"/>
      <c r="GT43" s="131"/>
      <c r="GU43" s="131"/>
      <c r="GV43" s="131"/>
      <c r="GW43" s="131"/>
      <c r="GX43" s="131"/>
      <c r="GY43" s="131"/>
      <c r="GZ43" s="131"/>
      <c r="HA43" s="131"/>
      <c r="HB43" s="131"/>
      <c r="HC43" s="131"/>
      <c r="HD43" s="131"/>
      <c r="HE43" s="131"/>
      <c r="HF43" s="131"/>
      <c r="HG43" s="131"/>
      <c r="HH43" s="131"/>
      <c r="HI43" s="131"/>
      <c r="HJ43" s="131"/>
      <c r="HK43" s="131"/>
      <c r="HL43" s="131"/>
      <c r="HM43" s="131"/>
      <c r="HN43" s="131"/>
      <c r="HO43" s="131"/>
      <c r="HP43" s="131"/>
      <c r="HQ43" s="131"/>
      <c r="HR43" s="131"/>
      <c r="HS43" s="131"/>
      <c r="HT43" s="131"/>
      <c r="HU43" s="131"/>
      <c r="HV43" s="131"/>
      <c r="HW43" s="131"/>
      <c r="HX43" s="131"/>
      <c r="HY43" s="131"/>
      <c r="HZ43" s="131"/>
      <c r="IA43" s="131"/>
      <c r="IB43" s="131"/>
      <c r="IC43" s="131"/>
      <c r="ID43" s="131"/>
      <c r="IE43" s="131"/>
      <c r="IF43" s="131"/>
      <c r="IG43" s="131"/>
      <c r="IH43" s="131"/>
      <c r="II43" s="131"/>
      <c r="IJ43" s="131"/>
      <c r="IK43" s="131"/>
      <c r="IL43" s="131"/>
      <c r="IM43" s="131"/>
      <c r="IN43" s="131"/>
      <c r="IO43" s="131"/>
      <c r="IP43" s="131"/>
      <c r="IQ43" s="131"/>
      <c r="IR43" s="131"/>
      <c r="IS43" s="131"/>
      <c r="IT43" s="131"/>
      <c r="IU43" s="131"/>
      <c r="IV43" s="131"/>
      <c r="IW43" s="131"/>
      <c r="IX43" s="131"/>
      <c r="IY43" s="131"/>
      <c r="IZ43" s="131"/>
      <c r="JA43" s="131"/>
      <c r="JB43" s="131"/>
      <c r="JC43" s="131"/>
      <c r="JD43" s="131"/>
      <c r="JE43" s="131"/>
      <c r="JF43" s="131"/>
      <c r="JG43" s="131"/>
      <c r="JH43" s="131"/>
      <c r="JI43" s="131"/>
      <c r="JJ43" s="131"/>
      <c r="JK43" s="131"/>
      <c r="JL43" s="131"/>
      <c r="JM43" s="131"/>
      <c r="JN43" s="131"/>
      <c r="JO43" s="131"/>
      <c r="JP43" s="131"/>
      <c r="JQ43" s="131"/>
      <c r="JR43" s="131"/>
      <c r="JS43" s="131"/>
      <c r="JT43" s="131"/>
      <c r="JU43" s="131"/>
      <c r="JV43" s="131"/>
      <c r="JW43" s="131"/>
      <c r="JX43" s="131"/>
      <c r="JY43" s="131"/>
      <c r="JZ43" s="131"/>
      <c r="KA43" s="131"/>
      <c r="KB43" s="131"/>
      <c r="KC43" s="131"/>
      <c r="KD43" s="131"/>
      <c r="KE43" s="131"/>
      <c r="KF43" s="131"/>
      <c r="KG43" s="131"/>
      <c r="KH43" s="131"/>
      <c r="KI43" s="131"/>
      <c r="KJ43" s="131"/>
      <c r="KK43" s="131"/>
      <c r="KL43" s="131"/>
      <c r="KM43" s="131"/>
      <c r="KN43" s="131"/>
      <c r="KO43" s="131"/>
      <c r="KP43" s="131"/>
      <c r="KQ43" s="131"/>
      <c r="KR43" s="131"/>
      <c r="KS43" s="131"/>
      <c r="KT43" s="131"/>
      <c r="KU43" s="131"/>
      <c r="KV43" s="131"/>
      <c r="KW43" s="131"/>
      <c r="KX43" s="131"/>
      <c r="KY43" s="131"/>
      <c r="KZ43" s="131"/>
      <c r="LA43" s="131"/>
      <c r="LB43" s="131"/>
      <c r="LC43" s="131"/>
      <c r="LD43" s="131"/>
      <c r="LE43" s="131"/>
      <c r="LF43" s="131"/>
      <c r="LG43" s="131"/>
      <c r="LH43" s="131"/>
      <c r="LI43" s="131"/>
      <c r="LJ43" s="131"/>
      <c r="LK43" s="131"/>
      <c r="LL43" s="131"/>
      <c r="LM43" s="131"/>
      <c r="LN43" s="131"/>
      <c r="LO43" s="131"/>
      <c r="LP43" s="131"/>
      <c r="LQ43" s="131"/>
      <c r="LR43" s="131"/>
      <c r="LS43" s="131"/>
      <c r="LT43" s="131"/>
      <c r="LU43" s="131"/>
      <c r="LV43" s="131"/>
      <c r="LW43" s="131"/>
      <c r="LX43" s="131"/>
      <c r="LY43" s="131"/>
      <c r="LZ43" s="131"/>
      <c r="MA43" s="131"/>
      <c r="MB43" s="131"/>
      <c r="MC43" s="131"/>
      <c r="MD43" s="131"/>
      <c r="ME43" s="131"/>
      <c r="MF43" s="131"/>
      <c r="MG43" s="131"/>
      <c r="MH43" s="131"/>
      <c r="MI43" s="131"/>
      <c r="MJ43" s="131"/>
      <c r="MK43" s="131"/>
      <c r="ML43" s="131"/>
      <c r="MM43" s="131"/>
      <c r="MN43" s="131"/>
      <c r="MO43" s="131"/>
      <c r="MP43" s="131"/>
      <c r="MQ43" s="131"/>
      <c r="MR43" s="131"/>
      <c r="MS43" s="131"/>
      <c r="MT43" s="131"/>
      <c r="MU43" s="131"/>
      <c r="MV43" s="131"/>
      <c r="MW43" s="131"/>
      <c r="MX43" s="131"/>
      <c r="MY43" s="131"/>
      <c r="MZ43" s="131"/>
      <c r="NA43" s="131"/>
      <c r="NB43" s="131"/>
      <c r="NC43" s="131"/>
      <c r="ND43" s="131"/>
      <c r="NE43" s="131"/>
      <c r="NF43" s="131"/>
      <c r="NG43" s="131"/>
      <c r="NH43" s="131"/>
      <c r="NI43" s="131"/>
      <c r="NJ43" s="131"/>
      <c r="NK43" s="131"/>
      <c r="NL43" s="131"/>
      <c r="NM43" s="131"/>
      <c r="NN43" s="131"/>
      <c r="NO43" s="131"/>
      <c r="NP43" s="131"/>
      <c r="NQ43" s="131"/>
      <c r="NR43" s="131"/>
      <c r="NS43" s="131"/>
      <c r="NT43" s="131"/>
      <c r="NU43" s="131"/>
      <c r="NV43" s="131"/>
      <c r="NW43" s="131"/>
      <c r="NX43" s="131"/>
      <c r="NY43" s="131"/>
      <c r="NZ43" s="131"/>
      <c r="OA43" s="131"/>
      <c r="OB43" s="131"/>
      <c r="OC43" s="131"/>
      <c r="OD43" s="131"/>
      <c r="OE43" s="131"/>
      <c r="OF43" s="131"/>
      <c r="OG43" s="131"/>
      <c r="OH43" s="131"/>
      <c r="OI43" s="131"/>
      <c r="OJ43" s="131"/>
      <c r="OK43" s="131"/>
      <c r="OL43" s="131"/>
      <c r="OM43" s="131"/>
      <c r="ON43" s="131"/>
      <c r="OO43" s="131"/>
      <c r="OP43" s="131"/>
      <c r="OQ43" s="131"/>
      <c r="OR43" s="131"/>
      <c r="OS43" s="131"/>
      <c r="OT43" s="131"/>
      <c r="OU43" s="131"/>
      <c r="OV43" s="131"/>
      <c r="OW43" s="131"/>
      <c r="OX43" s="131"/>
      <c r="OY43" s="131"/>
      <c r="OZ43" s="131"/>
      <c r="PA43" s="131"/>
      <c r="PB43" s="131"/>
      <c r="PC43" s="131"/>
      <c r="PD43" s="131"/>
      <c r="PE43" s="131"/>
      <c r="PF43" s="131"/>
      <c r="PG43" s="131"/>
      <c r="PH43" s="131"/>
      <c r="PI43" s="131"/>
      <c r="PJ43" s="131"/>
      <c r="PK43" s="131"/>
      <c r="PL43" s="131"/>
      <c r="PM43" s="131"/>
      <c r="PN43" s="131"/>
      <c r="PO43" s="131"/>
      <c r="PP43" s="131"/>
      <c r="PQ43" s="131"/>
      <c r="PR43" s="131"/>
      <c r="PS43" s="131"/>
      <c r="PT43" s="131"/>
      <c r="PU43" s="131"/>
      <c r="PV43" s="131"/>
      <c r="PW43" s="131"/>
      <c r="PX43" s="131"/>
      <c r="PY43" s="131"/>
      <c r="PZ43" s="131"/>
      <c r="QA43" s="131"/>
      <c r="QB43" s="131"/>
      <c r="QC43" s="131"/>
      <c r="QD43" s="131"/>
      <c r="QE43" s="131"/>
      <c r="QF43" s="131"/>
      <c r="QG43" s="131"/>
      <c r="QH43" s="131"/>
      <c r="QI43" s="131"/>
      <c r="QJ43" s="131"/>
      <c r="QK43" s="131"/>
      <c r="QL43" s="131"/>
      <c r="QM43" s="131"/>
      <c r="QN43" s="131"/>
      <c r="QO43" s="131"/>
      <c r="QP43" s="131"/>
      <c r="QQ43" s="131"/>
      <c r="QR43" s="131"/>
      <c r="QS43" s="131"/>
      <c r="QT43" s="131"/>
      <c r="QU43" s="131"/>
      <c r="QV43" s="131"/>
      <c r="QW43" s="131"/>
      <c r="QX43" s="131"/>
      <c r="QY43" s="131"/>
      <c r="QZ43" s="131"/>
      <c r="RA43" s="131"/>
      <c r="RB43" s="131"/>
      <c r="RC43" s="131"/>
      <c r="RD43" s="131"/>
      <c r="RE43" s="131"/>
      <c r="RF43" s="131"/>
      <c r="RG43" s="131"/>
      <c r="RH43" s="131"/>
      <c r="RI43" s="131"/>
      <c r="RJ43" s="131"/>
      <c r="RK43" s="131"/>
      <c r="RL43" s="131"/>
      <c r="RM43" s="131"/>
      <c r="RN43" s="131"/>
      <c r="RO43" s="131"/>
      <c r="RP43" s="131"/>
      <c r="RQ43" s="131"/>
      <c r="RR43" s="131"/>
      <c r="RS43" s="131"/>
      <c r="RT43" s="131"/>
      <c r="RU43" s="131"/>
      <c r="RV43" s="131"/>
      <c r="RW43" s="131"/>
      <c r="RX43" s="131"/>
      <c r="RY43" s="131"/>
      <c r="RZ43" s="131"/>
      <c r="SA43" s="131"/>
      <c r="SB43" s="131"/>
      <c r="SC43" s="131"/>
      <c r="SD43" s="131"/>
      <c r="SE43" s="131"/>
      <c r="SF43" s="131"/>
      <c r="SG43" s="131"/>
      <c r="SH43" s="131"/>
      <c r="SI43" s="131"/>
      <c r="SJ43" s="131"/>
      <c r="SK43" s="131"/>
      <c r="SL43" s="131"/>
      <c r="SM43" s="131"/>
      <c r="SN43" s="131"/>
      <c r="SO43" s="131"/>
      <c r="SP43" s="131"/>
      <c r="SQ43" s="131"/>
      <c r="SR43" s="131"/>
    </row>
    <row r="44" spans="1:512" s="133" customFormat="1" ht="52.5" customHeight="1" x14ac:dyDescent="0.25">
      <c r="A44" s="117" t="s">
        <v>400</v>
      </c>
      <c r="B44" s="128" t="s">
        <v>284</v>
      </c>
      <c r="C44" s="119" t="s">
        <v>401</v>
      </c>
      <c r="D44" s="137" t="s">
        <v>402</v>
      </c>
      <c r="E44" s="127" t="s">
        <v>403</v>
      </c>
      <c r="F44" s="132"/>
      <c r="G44" s="132"/>
      <c r="H44" s="132"/>
      <c r="I44" s="132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  <c r="CL44" s="131"/>
      <c r="CM44" s="131"/>
      <c r="CN44" s="131"/>
      <c r="CO44" s="131"/>
      <c r="CP44" s="131"/>
      <c r="CQ44" s="131"/>
      <c r="CR44" s="131"/>
      <c r="CS44" s="131"/>
      <c r="CT44" s="131"/>
      <c r="CU44" s="131"/>
      <c r="CV44" s="131"/>
      <c r="CW44" s="131"/>
      <c r="CX44" s="131"/>
      <c r="CY44" s="131"/>
      <c r="CZ44" s="131"/>
      <c r="DA44" s="131"/>
      <c r="DB44" s="131"/>
      <c r="DC44" s="131"/>
      <c r="DD44" s="131"/>
      <c r="DE44" s="131"/>
      <c r="DF44" s="131"/>
      <c r="DG44" s="131"/>
      <c r="DH44" s="131"/>
      <c r="DI44" s="131"/>
      <c r="DJ44" s="131"/>
      <c r="DK44" s="131"/>
      <c r="DL44" s="131"/>
      <c r="DM44" s="131"/>
      <c r="DN44" s="131"/>
      <c r="DO44" s="131"/>
      <c r="DP44" s="131"/>
      <c r="DQ44" s="131"/>
      <c r="DR44" s="131"/>
      <c r="DS44" s="131"/>
      <c r="DT44" s="131"/>
      <c r="DU44" s="131"/>
      <c r="DV44" s="131"/>
      <c r="DW44" s="131"/>
      <c r="DX44" s="131"/>
      <c r="DY44" s="131"/>
      <c r="DZ44" s="131"/>
      <c r="EA44" s="131"/>
      <c r="EB44" s="131"/>
      <c r="EC44" s="131"/>
      <c r="ED44" s="131"/>
      <c r="EE44" s="131"/>
      <c r="EF44" s="131"/>
      <c r="EG44" s="131"/>
      <c r="EH44" s="131"/>
      <c r="EI44" s="131"/>
      <c r="EJ44" s="131"/>
      <c r="EK44" s="131"/>
      <c r="EL44" s="131"/>
      <c r="EM44" s="131"/>
      <c r="EN44" s="131"/>
      <c r="EO44" s="131"/>
      <c r="EP44" s="131"/>
      <c r="EQ44" s="131"/>
      <c r="ER44" s="131"/>
      <c r="ES44" s="131"/>
      <c r="ET44" s="131"/>
      <c r="EU44" s="131"/>
      <c r="EV44" s="131"/>
      <c r="EW44" s="131"/>
      <c r="EX44" s="131"/>
      <c r="EY44" s="131"/>
      <c r="EZ44" s="131"/>
      <c r="FA44" s="131"/>
      <c r="FB44" s="131"/>
      <c r="FC44" s="131"/>
      <c r="FD44" s="131"/>
      <c r="FE44" s="131"/>
      <c r="FF44" s="131"/>
      <c r="FG44" s="131"/>
      <c r="FH44" s="131"/>
      <c r="FI44" s="131"/>
      <c r="FJ44" s="131"/>
      <c r="FK44" s="131"/>
      <c r="FL44" s="131"/>
      <c r="FM44" s="131"/>
      <c r="FN44" s="131"/>
      <c r="FO44" s="131"/>
      <c r="FP44" s="131"/>
      <c r="FQ44" s="131"/>
      <c r="FR44" s="131"/>
      <c r="FS44" s="131"/>
      <c r="FT44" s="131"/>
      <c r="FU44" s="131"/>
      <c r="FV44" s="131"/>
      <c r="FW44" s="131"/>
      <c r="FX44" s="131"/>
      <c r="FY44" s="131"/>
      <c r="FZ44" s="131"/>
      <c r="GA44" s="131"/>
      <c r="GB44" s="131"/>
      <c r="GC44" s="131"/>
      <c r="GD44" s="131"/>
      <c r="GE44" s="131"/>
      <c r="GF44" s="131"/>
      <c r="GG44" s="131"/>
      <c r="GH44" s="131"/>
      <c r="GI44" s="131"/>
      <c r="GJ44" s="131"/>
      <c r="GK44" s="131"/>
      <c r="GL44" s="131"/>
      <c r="GM44" s="131"/>
      <c r="GN44" s="131"/>
      <c r="GO44" s="131"/>
      <c r="GP44" s="131"/>
      <c r="GQ44" s="131"/>
      <c r="GR44" s="131"/>
      <c r="GS44" s="131"/>
      <c r="GT44" s="131"/>
      <c r="GU44" s="131"/>
      <c r="GV44" s="131"/>
      <c r="GW44" s="131"/>
      <c r="GX44" s="131"/>
      <c r="GY44" s="131"/>
      <c r="GZ44" s="131"/>
      <c r="HA44" s="131"/>
      <c r="HB44" s="131"/>
      <c r="HC44" s="131"/>
      <c r="HD44" s="131"/>
      <c r="HE44" s="131"/>
      <c r="HF44" s="131"/>
      <c r="HG44" s="131"/>
      <c r="HH44" s="131"/>
      <c r="HI44" s="131"/>
      <c r="HJ44" s="131"/>
      <c r="HK44" s="131"/>
      <c r="HL44" s="131"/>
      <c r="HM44" s="131"/>
      <c r="HN44" s="131"/>
      <c r="HO44" s="131"/>
      <c r="HP44" s="131"/>
      <c r="HQ44" s="131"/>
      <c r="HR44" s="131"/>
      <c r="HS44" s="131"/>
      <c r="HT44" s="131"/>
      <c r="HU44" s="131"/>
      <c r="HV44" s="131"/>
      <c r="HW44" s="131"/>
      <c r="HX44" s="131"/>
      <c r="HY44" s="131"/>
      <c r="HZ44" s="131"/>
      <c r="IA44" s="131"/>
      <c r="IB44" s="131"/>
      <c r="IC44" s="131"/>
      <c r="ID44" s="131"/>
      <c r="IE44" s="131"/>
      <c r="IF44" s="131"/>
      <c r="IG44" s="131"/>
      <c r="IH44" s="131"/>
      <c r="II44" s="131"/>
      <c r="IJ44" s="131"/>
      <c r="IK44" s="131"/>
      <c r="IL44" s="131"/>
      <c r="IM44" s="131"/>
      <c r="IN44" s="131"/>
      <c r="IO44" s="131"/>
      <c r="IP44" s="131"/>
      <c r="IQ44" s="131"/>
      <c r="IR44" s="131"/>
      <c r="IS44" s="131"/>
      <c r="IT44" s="131"/>
      <c r="IU44" s="131"/>
      <c r="IV44" s="131"/>
      <c r="IW44" s="131"/>
      <c r="IX44" s="131"/>
      <c r="IY44" s="131"/>
      <c r="IZ44" s="131"/>
      <c r="JA44" s="131"/>
      <c r="JB44" s="131"/>
      <c r="JC44" s="131"/>
      <c r="JD44" s="131"/>
      <c r="JE44" s="131"/>
      <c r="JF44" s="131"/>
      <c r="JG44" s="131"/>
      <c r="JH44" s="131"/>
      <c r="JI44" s="131"/>
      <c r="JJ44" s="131"/>
      <c r="JK44" s="131"/>
      <c r="JL44" s="131"/>
      <c r="JM44" s="131"/>
      <c r="JN44" s="131"/>
      <c r="JO44" s="131"/>
      <c r="JP44" s="131"/>
      <c r="JQ44" s="131"/>
      <c r="JR44" s="131"/>
      <c r="JS44" s="131"/>
      <c r="JT44" s="131"/>
      <c r="JU44" s="131"/>
      <c r="JV44" s="131"/>
      <c r="JW44" s="131"/>
      <c r="JX44" s="131"/>
      <c r="JY44" s="131"/>
      <c r="JZ44" s="131"/>
      <c r="KA44" s="131"/>
      <c r="KB44" s="131"/>
      <c r="KC44" s="131"/>
      <c r="KD44" s="131"/>
      <c r="KE44" s="131"/>
      <c r="KF44" s="131"/>
      <c r="KG44" s="131"/>
      <c r="KH44" s="131"/>
      <c r="KI44" s="131"/>
      <c r="KJ44" s="131"/>
      <c r="KK44" s="131"/>
      <c r="KL44" s="131"/>
      <c r="KM44" s="131"/>
      <c r="KN44" s="131"/>
      <c r="KO44" s="131"/>
      <c r="KP44" s="131"/>
      <c r="KQ44" s="131"/>
      <c r="KR44" s="131"/>
      <c r="KS44" s="131"/>
      <c r="KT44" s="131"/>
      <c r="KU44" s="131"/>
      <c r="KV44" s="131"/>
      <c r="KW44" s="131"/>
      <c r="KX44" s="131"/>
      <c r="KY44" s="131"/>
      <c r="KZ44" s="131"/>
      <c r="LA44" s="131"/>
      <c r="LB44" s="131"/>
      <c r="LC44" s="131"/>
      <c r="LD44" s="131"/>
      <c r="LE44" s="131"/>
      <c r="LF44" s="131"/>
      <c r="LG44" s="131"/>
      <c r="LH44" s="131"/>
      <c r="LI44" s="131"/>
      <c r="LJ44" s="131"/>
      <c r="LK44" s="131"/>
      <c r="LL44" s="131"/>
      <c r="LM44" s="131"/>
      <c r="LN44" s="131"/>
      <c r="LO44" s="131"/>
      <c r="LP44" s="131"/>
      <c r="LQ44" s="131"/>
      <c r="LR44" s="131"/>
      <c r="LS44" s="131"/>
      <c r="LT44" s="131"/>
      <c r="LU44" s="131"/>
      <c r="LV44" s="131"/>
      <c r="LW44" s="131"/>
      <c r="LX44" s="131"/>
      <c r="LY44" s="131"/>
      <c r="LZ44" s="131"/>
      <c r="MA44" s="131"/>
      <c r="MB44" s="131"/>
      <c r="MC44" s="131"/>
      <c r="MD44" s="131"/>
      <c r="ME44" s="131"/>
      <c r="MF44" s="131"/>
      <c r="MG44" s="131"/>
      <c r="MH44" s="131"/>
      <c r="MI44" s="131"/>
      <c r="MJ44" s="131"/>
      <c r="MK44" s="131"/>
      <c r="ML44" s="131"/>
      <c r="MM44" s="131"/>
      <c r="MN44" s="131"/>
      <c r="MO44" s="131"/>
      <c r="MP44" s="131"/>
      <c r="MQ44" s="131"/>
      <c r="MR44" s="131"/>
      <c r="MS44" s="131"/>
      <c r="MT44" s="131"/>
      <c r="MU44" s="131"/>
      <c r="MV44" s="131"/>
      <c r="MW44" s="131"/>
      <c r="MX44" s="131"/>
      <c r="MY44" s="131"/>
      <c r="MZ44" s="131"/>
      <c r="NA44" s="131"/>
      <c r="NB44" s="131"/>
      <c r="NC44" s="131"/>
      <c r="ND44" s="131"/>
      <c r="NE44" s="131"/>
      <c r="NF44" s="131"/>
      <c r="NG44" s="131"/>
      <c r="NH44" s="131"/>
      <c r="NI44" s="131"/>
      <c r="NJ44" s="131"/>
      <c r="NK44" s="131"/>
      <c r="NL44" s="131"/>
      <c r="NM44" s="131"/>
      <c r="NN44" s="131"/>
      <c r="NO44" s="131"/>
      <c r="NP44" s="131"/>
      <c r="NQ44" s="131"/>
      <c r="NR44" s="131"/>
      <c r="NS44" s="131"/>
      <c r="NT44" s="131"/>
      <c r="NU44" s="131"/>
      <c r="NV44" s="131"/>
      <c r="NW44" s="131"/>
      <c r="NX44" s="131"/>
      <c r="NY44" s="131"/>
      <c r="NZ44" s="131"/>
      <c r="OA44" s="131"/>
      <c r="OB44" s="131"/>
      <c r="OC44" s="131"/>
      <c r="OD44" s="131"/>
      <c r="OE44" s="131"/>
      <c r="OF44" s="131"/>
      <c r="OG44" s="131"/>
      <c r="OH44" s="131"/>
      <c r="OI44" s="131"/>
      <c r="OJ44" s="131"/>
      <c r="OK44" s="131"/>
      <c r="OL44" s="131"/>
      <c r="OM44" s="131"/>
      <c r="ON44" s="131"/>
      <c r="OO44" s="131"/>
      <c r="OP44" s="131"/>
      <c r="OQ44" s="131"/>
      <c r="OR44" s="131"/>
      <c r="OS44" s="131"/>
      <c r="OT44" s="131"/>
      <c r="OU44" s="131"/>
      <c r="OV44" s="131"/>
      <c r="OW44" s="131"/>
      <c r="OX44" s="131"/>
      <c r="OY44" s="131"/>
      <c r="OZ44" s="131"/>
      <c r="PA44" s="131"/>
      <c r="PB44" s="131"/>
      <c r="PC44" s="131"/>
      <c r="PD44" s="131"/>
      <c r="PE44" s="131"/>
      <c r="PF44" s="131"/>
      <c r="PG44" s="131"/>
      <c r="PH44" s="131"/>
      <c r="PI44" s="131"/>
      <c r="PJ44" s="131"/>
      <c r="PK44" s="131"/>
      <c r="PL44" s="131"/>
      <c r="PM44" s="131"/>
      <c r="PN44" s="131"/>
      <c r="PO44" s="131"/>
      <c r="PP44" s="131"/>
      <c r="PQ44" s="131"/>
      <c r="PR44" s="131"/>
      <c r="PS44" s="131"/>
      <c r="PT44" s="131"/>
      <c r="PU44" s="131"/>
      <c r="PV44" s="131"/>
      <c r="PW44" s="131"/>
      <c r="PX44" s="131"/>
      <c r="PY44" s="131"/>
      <c r="PZ44" s="131"/>
      <c r="QA44" s="131"/>
      <c r="QB44" s="131"/>
      <c r="QC44" s="131"/>
      <c r="QD44" s="131"/>
      <c r="QE44" s="131"/>
      <c r="QF44" s="131"/>
      <c r="QG44" s="131"/>
      <c r="QH44" s="131"/>
      <c r="QI44" s="131"/>
      <c r="QJ44" s="131"/>
      <c r="QK44" s="131"/>
      <c r="QL44" s="131"/>
      <c r="QM44" s="131"/>
      <c r="QN44" s="131"/>
      <c r="QO44" s="131"/>
      <c r="QP44" s="131"/>
      <c r="QQ44" s="131"/>
      <c r="QR44" s="131"/>
      <c r="QS44" s="131"/>
      <c r="QT44" s="131"/>
      <c r="QU44" s="131"/>
      <c r="QV44" s="131"/>
      <c r="QW44" s="131"/>
      <c r="QX44" s="131"/>
      <c r="QY44" s="131"/>
      <c r="QZ44" s="131"/>
      <c r="RA44" s="131"/>
      <c r="RB44" s="131"/>
      <c r="RC44" s="131"/>
      <c r="RD44" s="131"/>
      <c r="RE44" s="131"/>
      <c r="RF44" s="131"/>
      <c r="RG44" s="131"/>
      <c r="RH44" s="131"/>
      <c r="RI44" s="131"/>
      <c r="RJ44" s="131"/>
      <c r="RK44" s="131"/>
      <c r="RL44" s="131"/>
      <c r="RM44" s="131"/>
      <c r="RN44" s="131"/>
      <c r="RO44" s="131"/>
      <c r="RP44" s="131"/>
      <c r="RQ44" s="131"/>
      <c r="RR44" s="131"/>
      <c r="RS44" s="131"/>
      <c r="RT44" s="131"/>
      <c r="RU44" s="131"/>
      <c r="RV44" s="131"/>
      <c r="RW44" s="131"/>
      <c r="RX44" s="131"/>
      <c r="RY44" s="131"/>
      <c r="RZ44" s="131"/>
      <c r="SA44" s="131"/>
      <c r="SB44" s="131"/>
      <c r="SC44" s="131"/>
      <c r="SD44" s="131"/>
      <c r="SE44" s="131"/>
      <c r="SF44" s="131"/>
      <c r="SG44" s="131"/>
      <c r="SH44" s="131"/>
      <c r="SI44" s="131"/>
      <c r="SJ44" s="131"/>
      <c r="SK44" s="131"/>
      <c r="SL44" s="131"/>
      <c r="SM44" s="131"/>
      <c r="SN44" s="131"/>
      <c r="SO44" s="131"/>
      <c r="SP44" s="131"/>
      <c r="SQ44" s="131"/>
      <c r="SR44" s="131"/>
    </row>
    <row r="45" spans="1:512" s="133" customFormat="1" ht="57.75" customHeight="1" x14ac:dyDescent="0.25">
      <c r="A45" s="117" t="s">
        <v>28</v>
      </c>
      <c r="B45" s="136" t="s">
        <v>291</v>
      </c>
      <c r="C45" s="119" t="s">
        <v>404</v>
      </c>
      <c r="D45" s="127" t="s">
        <v>405</v>
      </c>
      <c r="E45" s="127" t="s">
        <v>406</v>
      </c>
      <c r="F45" s="132"/>
      <c r="G45" s="132"/>
      <c r="H45" s="132"/>
      <c r="I45" s="132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1"/>
      <c r="CN45" s="131"/>
      <c r="CO45" s="131"/>
      <c r="CP45" s="131"/>
      <c r="CQ45" s="131"/>
      <c r="CR45" s="131"/>
      <c r="CS45" s="131"/>
      <c r="CT45" s="131"/>
      <c r="CU45" s="131"/>
      <c r="CV45" s="131"/>
      <c r="CW45" s="131"/>
      <c r="CX45" s="131"/>
      <c r="CY45" s="131"/>
      <c r="CZ45" s="131"/>
      <c r="DA45" s="131"/>
      <c r="DB45" s="131"/>
      <c r="DC45" s="131"/>
      <c r="DD45" s="131"/>
      <c r="DE45" s="131"/>
      <c r="DF45" s="131"/>
      <c r="DG45" s="131"/>
      <c r="DH45" s="131"/>
      <c r="DI45" s="131"/>
      <c r="DJ45" s="131"/>
      <c r="DK45" s="131"/>
      <c r="DL45" s="131"/>
      <c r="DM45" s="131"/>
      <c r="DN45" s="131"/>
      <c r="DO45" s="131"/>
      <c r="DP45" s="131"/>
      <c r="DQ45" s="131"/>
      <c r="DR45" s="131"/>
      <c r="DS45" s="131"/>
      <c r="DT45" s="131"/>
      <c r="DU45" s="131"/>
      <c r="DV45" s="131"/>
      <c r="DW45" s="131"/>
      <c r="DX45" s="131"/>
      <c r="DY45" s="131"/>
      <c r="DZ45" s="131"/>
      <c r="EA45" s="131"/>
      <c r="EB45" s="131"/>
      <c r="EC45" s="131"/>
      <c r="ED45" s="131"/>
      <c r="EE45" s="131"/>
      <c r="EF45" s="131"/>
      <c r="EG45" s="131"/>
      <c r="EH45" s="131"/>
      <c r="EI45" s="131"/>
      <c r="EJ45" s="131"/>
      <c r="EK45" s="131"/>
      <c r="EL45" s="131"/>
      <c r="EM45" s="131"/>
      <c r="EN45" s="131"/>
      <c r="EO45" s="131"/>
      <c r="EP45" s="131"/>
      <c r="EQ45" s="131"/>
      <c r="ER45" s="131"/>
      <c r="ES45" s="131"/>
      <c r="ET45" s="131"/>
      <c r="EU45" s="131"/>
      <c r="EV45" s="131"/>
      <c r="EW45" s="131"/>
      <c r="EX45" s="131"/>
      <c r="EY45" s="131"/>
      <c r="EZ45" s="131"/>
      <c r="FA45" s="131"/>
      <c r="FB45" s="131"/>
      <c r="FC45" s="131"/>
      <c r="FD45" s="131"/>
      <c r="FE45" s="131"/>
      <c r="FF45" s="131"/>
      <c r="FG45" s="131"/>
      <c r="FH45" s="131"/>
      <c r="FI45" s="131"/>
      <c r="FJ45" s="131"/>
      <c r="FK45" s="131"/>
      <c r="FL45" s="131"/>
      <c r="FM45" s="131"/>
      <c r="FN45" s="131"/>
      <c r="FO45" s="131"/>
      <c r="FP45" s="131"/>
      <c r="FQ45" s="131"/>
      <c r="FR45" s="131"/>
      <c r="FS45" s="131"/>
      <c r="FT45" s="131"/>
      <c r="FU45" s="131"/>
      <c r="FV45" s="131"/>
      <c r="FW45" s="131"/>
      <c r="FX45" s="131"/>
      <c r="FY45" s="131"/>
      <c r="FZ45" s="131"/>
      <c r="GA45" s="131"/>
      <c r="GB45" s="131"/>
      <c r="GC45" s="131"/>
      <c r="GD45" s="131"/>
      <c r="GE45" s="131"/>
      <c r="GF45" s="131"/>
      <c r="GG45" s="131"/>
      <c r="GH45" s="131"/>
      <c r="GI45" s="131"/>
      <c r="GJ45" s="131"/>
      <c r="GK45" s="131"/>
      <c r="GL45" s="131"/>
      <c r="GM45" s="131"/>
      <c r="GN45" s="131"/>
      <c r="GO45" s="131"/>
      <c r="GP45" s="131"/>
      <c r="GQ45" s="131"/>
      <c r="GR45" s="131"/>
      <c r="GS45" s="131"/>
      <c r="GT45" s="131"/>
      <c r="GU45" s="131"/>
      <c r="GV45" s="131"/>
      <c r="GW45" s="131"/>
      <c r="GX45" s="131"/>
      <c r="GY45" s="131"/>
      <c r="GZ45" s="131"/>
      <c r="HA45" s="131"/>
      <c r="HB45" s="131"/>
      <c r="HC45" s="131"/>
      <c r="HD45" s="131"/>
      <c r="HE45" s="131"/>
      <c r="HF45" s="131"/>
      <c r="HG45" s="131"/>
      <c r="HH45" s="131"/>
      <c r="HI45" s="131"/>
      <c r="HJ45" s="131"/>
      <c r="HK45" s="131"/>
      <c r="HL45" s="131"/>
      <c r="HM45" s="131"/>
      <c r="HN45" s="131"/>
      <c r="HO45" s="131"/>
      <c r="HP45" s="131"/>
      <c r="HQ45" s="131"/>
      <c r="HR45" s="131"/>
      <c r="HS45" s="131"/>
      <c r="HT45" s="131"/>
      <c r="HU45" s="131"/>
      <c r="HV45" s="131"/>
      <c r="HW45" s="131"/>
      <c r="HX45" s="131"/>
      <c r="HY45" s="131"/>
      <c r="HZ45" s="131"/>
      <c r="IA45" s="131"/>
      <c r="IB45" s="131"/>
      <c r="IC45" s="131"/>
      <c r="ID45" s="131"/>
      <c r="IE45" s="131"/>
      <c r="IF45" s="131"/>
      <c r="IG45" s="131"/>
      <c r="IH45" s="131"/>
      <c r="II45" s="131"/>
      <c r="IJ45" s="131"/>
      <c r="IK45" s="131"/>
      <c r="IL45" s="131"/>
      <c r="IM45" s="131"/>
      <c r="IN45" s="131"/>
      <c r="IO45" s="131"/>
      <c r="IP45" s="131"/>
      <c r="IQ45" s="131"/>
      <c r="IR45" s="131"/>
      <c r="IS45" s="131"/>
      <c r="IT45" s="131"/>
      <c r="IU45" s="131"/>
      <c r="IV45" s="131"/>
      <c r="IW45" s="131"/>
      <c r="IX45" s="131"/>
      <c r="IY45" s="131"/>
      <c r="IZ45" s="131"/>
      <c r="JA45" s="131"/>
      <c r="JB45" s="131"/>
      <c r="JC45" s="131"/>
      <c r="JD45" s="131"/>
      <c r="JE45" s="131"/>
      <c r="JF45" s="131"/>
      <c r="JG45" s="131"/>
      <c r="JH45" s="131"/>
      <c r="JI45" s="131"/>
      <c r="JJ45" s="131"/>
      <c r="JK45" s="131"/>
      <c r="JL45" s="131"/>
      <c r="JM45" s="131"/>
      <c r="JN45" s="131"/>
      <c r="JO45" s="131"/>
      <c r="JP45" s="131"/>
      <c r="JQ45" s="131"/>
      <c r="JR45" s="131"/>
      <c r="JS45" s="131"/>
      <c r="JT45" s="131"/>
      <c r="JU45" s="131"/>
      <c r="JV45" s="131"/>
      <c r="JW45" s="131"/>
      <c r="JX45" s="131"/>
      <c r="JY45" s="131"/>
      <c r="JZ45" s="131"/>
      <c r="KA45" s="131"/>
      <c r="KB45" s="131"/>
      <c r="KC45" s="131"/>
      <c r="KD45" s="131"/>
      <c r="KE45" s="131"/>
      <c r="KF45" s="131"/>
      <c r="KG45" s="131"/>
      <c r="KH45" s="131"/>
      <c r="KI45" s="131"/>
      <c r="KJ45" s="131"/>
      <c r="KK45" s="131"/>
      <c r="KL45" s="131"/>
      <c r="KM45" s="131"/>
      <c r="KN45" s="131"/>
      <c r="KO45" s="131"/>
      <c r="KP45" s="131"/>
      <c r="KQ45" s="131"/>
      <c r="KR45" s="131"/>
      <c r="KS45" s="131"/>
      <c r="KT45" s="131"/>
      <c r="KU45" s="131"/>
      <c r="KV45" s="131"/>
      <c r="KW45" s="131"/>
      <c r="KX45" s="131"/>
      <c r="KY45" s="131"/>
      <c r="KZ45" s="131"/>
      <c r="LA45" s="131"/>
      <c r="LB45" s="131"/>
      <c r="LC45" s="131"/>
      <c r="LD45" s="131"/>
      <c r="LE45" s="131"/>
      <c r="LF45" s="131"/>
      <c r="LG45" s="131"/>
      <c r="LH45" s="131"/>
      <c r="LI45" s="131"/>
      <c r="LJ45" s="131"/>
      <c r="LK45" s="131"/>
      <c r="LL45" s="131"/>
      <c r="LM45" s="131"/>
      <c r="LN45" s="131"/>
      <c r="LO45" s="131"/>
      <c r="LP45" s="131"/>
      <c r="LQ45" s="131"/>
      <c r="LR45" s="131"/>
      <c r="LS45" s="131"/>
      <c r="LT45" s="131"/>
      <c r="LU45" s="131"/>
      <c r="LV45" s="131"/>
      <c r="LW45" s="131"/>
      <c r="LX45" s="131"/>
      <c r="LY45" s="131"/>
      <c r="LZ45" s="131"/>
      <c r="MA45" s="131"/>
      <c r="MB45" s="131"/>
      <c r="MC45" s="131"/>
      <c r="MD45" s="131"/>
      <c r="ME45" s="131"/>
      <c r="MF45" s="131"/>
      <c r="MG45" s="131"/>
      <c r="MH45" s="131"/>
      <c r="MI45" s="131"/>
      <c r="MJ45" s="131"/>
      <c r="MK45" s="131"/>
      <c r="ML45" s="131"/>
      <c r="MM45" s="131"/>
      <c r="MN45" s="131"/>
      <c r="MO45" s="131"/>
      <c r="MP45" s="131"/>
      <c r="MQ45" s="131"/>
      <c r="MR45" s="131"/>
      <c r="MS45" s="131"/>
      <c r="MT45" s="131"/>
      <c r="MU45" s="131"/>
      <c r="MV45" s="131"/>
      <c r="MW45" s="131"/>
      <c r="MX45" s="131"/>
      <c r="MY45" s="131"/>
      <c r="MZ45" s="131"/>
      <c r="NA45" s="131"/>
      <c r="NB45" s="131"/>
      <c r="NC45" s="131"/>
      <c r="ND45" s="131"/>
      <c r="NE45" s="131"/>
      <c r="NF45" s="131"/>
      <c r="NG45" s="131"/>
      <c r="NH45" s="131"/>
      <c r="NI45" s="131"/>
      <c r="NJ45" s="131"/>
      <c r="NK45" s="131"/>
      <c r="NL45" s="131"/>
      <c r="NM45" s="131"/>
      <c r="NN45" s="131"/>
      <c r="NO45" s="131"/>
      <c r="NP45" s="131"/>
      <c r="NQ45" s="131"/>
      <c r="NR45" s="131"/>
      <c r="NS45" s="131"/>
      <c r="NT45" s="131"/>
      <c r="NU45" s="131"/>
      <c r="NV45" s="131"/>
      <c r="NW45" s="131"/>
      <c r="NX45" s="131"/>
      <c r="NY45" s="131"/>
      <c r="NZ45" s="131"/>
      <c r="OA45" s="131"/>
      <c r="OB45" s="131"/>
      <c r="OC45" s="131"/>
      <c r="OD45" s="131"/>
      <c r="OE45" s="131"/>
      <c r="OF45" s="131"/>
      <c r="OG45" s="131"/>
      <c r="OH45" s="131"/>
      <c r="OI45" s="131"/>
      <c r="OJ45" s="131"/>
      <c r="OK45" s="131"/>
      <c r="OL45" s="131"/>
      <c r="OM45" s="131"/>
      <c r="ON45" s="131"/>
      <c r="OO45" s="131"/>
      <c r="OP45" s="131"/>
      <c r="OQ45" s="131"/>
      <c r="OR45" s="131"/>
      <c r="OS45" s="131"/>
      <c r="OT45" s="131"/>
      <c r="OU45" s="131"/>
      <c r="OV45" s="131"/>
      <c r="OW45" s="131"/>
      <c r="OX45" s="131"/>
      <c r="OY45" s="131"/>
      <c r="OZ45" s="131"/>
      <c r="PA45" s="131"/>
      <c r="PB45" s="131"/>
      <c r="PC45" s="131"/>
      <c r="PD45" s="131"/>
      <c r="PE45" s="131"/>
      <c r="PF45" s="131"/>
      <c r="PG45" s="131"/>
      <c r="PH45" s="131"/>
      <c r="PI45" s="131"/>
      <c r="PJ45" s="131"/>
      <c r="PK45" s="131"/>
      <c r="PL45" s="131"/>
      <c r="PM45" s="131"/>
      <c r="PN45" s="131"/>
      <c r="PO45" s="131"/>
      <c r="PP45" s="131"/>
      <c r="PQ45" s="131"/>
      <c r="PR45" s="131"/>
      <c r="PS45" s="131"/>
      <c r="PT45" s="131"/>
      <c r="PU45" s="131"/>
      <c r="PV45" s="131"/>
      <c r="PW45" s="131"/>
      <c r="PX45" s="131"/>
      <c r="PY45" s="131"/>
      <c r="PZ45" s="131"/>
      <c r="QA45" s="131"/>
      <c r="QB45" s="131"/>
      <c r="QC45" s="131"/>
      <c r="QD45" s="131"/>
      <c r="QE45" s="131"/>
      <c r="QF45" s="131"/>
      <c r="QG45" s="131"/>
      <c r="QH45" s="131"/>
      <c r="QI45" s="131"/>
      <c r="QJ45" s="131"/>
      <c r="QK45" s="131"/>
      <c r="QL45" s="131"/>
      <c r="QM45" s="131"/>
      <c r="QN45" s="131"/>
      <c r="QO45" s="131"/>
      <c r="QP45" s="131"/>
      <c r="QQ45" s="131"/>
      <c r="QR45" s="131"/>
      <c r="QS45" s="131"/>
      <c r="QT45" s="131"/>
      <c r="QU45" s="131"/>
      <c r="QV45" s="131"/>
      <c r="QW45" s="131"/>
      <c r="QX45" s="131"/>
      <c r="QY45" s="131"/>
      <c r="QZ45" s="131"/>
      <c r="RA45" s="131"/>
      <c r="RB45" s="131"/>
      <c r="RC45" s="131"/>
      <c r="RD45" s="131"/>
      <c r="RE45" s="131"/>
      <c r="RF45" s="131"/>
      <c r="RG45" s="131"/>
      <c r="RH45" s="131"/>
      <c r="RI45" s="131"/>
      <c r="RJ45" s="131"/>
      <c r="RK45" s="131"/>
      <c r="RL45" s="131"/>
      <c r="RM45" s="131"/>
      <c r="RN45" s="131"/>
      <c r="RO45" s="131"/>
      <c r="RP45" s="131"/>
      <c r="RQ45" s="131"/>
      <c r="RR45" s="131"/>
      <c r="RS45" s="131"/>
      <c r="RT45" s="131"/>
      <c r="RU45" s="131"/>
      <c r="RV45" s="131"/>
      <c r="RW45" s="131"/>
      <c r="RX45" s="131"/>
      <c r="RY45" s="131"/>
      <c r="RZ45" s="131"/>
      <c r="SA45" s="131"/>
      <c r="SB45" s="131"/>
      <c r="SC45" s="131"/>
      <c r="SD45" s="131"/>
      <c r="SE45" s="131"/>
      <c r="SF45" s="131"/>
      <c r="SG45" s="131"/>
      <c r="SH45" s="131"/>
      <c r="SI45" s="131"/>
      <c r="SJ45" s="131"/>
      <c r="SK45" s="131"/>
      <c r="SL45" s="131"/>
      <c r="SM45" s="131"/>
      <c r="SN45" s="131"/>
      <c r="SO45" s="131"/>
      <c r="SP45" s="131"/>
      <c r="SQ45" s="131"/>
      <c r="SR45" s="131"/>
    </row>
    <row r="46" spans="1:512" s="133" customFormat="1" ht="39" customHeight="1" x14ac:dyDescent="0.25">
      <c r="A46" s="117"/>
      <c r="B46" s="136" t="s">
        <v>284</v>
      </c>
      <c r="C46" s="119" t="s">
        <v>407</v>
      </c>
      <c r="D46" s="168" t="s">
        <v>408</v>
      </c>
      <c r="E46" s="127" t="s">
        <v>409</v>
      </c>
      <c r="F46" s="132"/>
      <c r="G46" s="132"/>
      <c r="H46" s="132"/>
      <c r="I46" s="132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  <c r="CL46" s="131"/>
      <c r="CM46" s="131"/>
      <c r="CN46" s="131"/>
      <c r="CO46" s="131"/>
      <c r="CP46" s="131"/>
      <c r="CQ46" s="131"/>
      <c r="CR46" s="131"/>
      <c r="CS46" s="131"/>
      <c r="CT46" s="131"/>
      <c r="CU46" s="131"/>
      <c r="CV46" s="131"/>
      <c r="CW46" s="131"/>
      <c r="CX46" s="131"/>
      <c r="CY46" s="131"/>
      <c r="CZ46" s="131"/>
      <c r="DA46" s="131"/>
      <c r="DB46" s="131"/>
      <c r="DC46" s="131"/>
      <c r="DD46" s="131"/>
      <c r="DE46" s="131"/>
      <c r="DF46" s="131"/>
      <c r="DG46" s="131"/>
      <c r="DH46" s="131"/>
      <c r="DI46" s="131"/>
      <c r="DJ46" s="131"/>
      <c r="DK46" s="131"/>
      <c r="DL46" s="131"/>
      <c r="DM46" s="131"/>
      <c r="DN46" s="131"/>
      <c r="DO46" s="131"/>
      <c r="DP46" s="131"/>
      <c r="DQ46" s="131"/>
      <c r="DR46" s="131"/>
      <c r="DS46" s="131"/>
      <c r="DT46" s="131"/>
      <c r="DU46" s="131"/>
      <c r="DV46" s="131"/>
      <c r="DW46" s="131"/>
      <c r="DX46" s="131"/>
      <c r="DY46" s="131"/>
      <c r="DZ46" s="131"/>
      <c r="EA46" s="131"/>
      <c r="EB46" s="131"/>
      <c r="EC46" s="131"/>
      <c r="ED46" s="131"/>
      <c r="EE46" s="131"/>
      <c r="EF46" s="131"/>
      <c r="EG46" s="131"/>
      <c r="EH46" s="131"/>
      <c r="EI46" s="131"/>
      <c r="EJ46" s="131"/>
      <c r="EK46" s="131"/>
      <c r="EL46" s="131"/>
      <c r="EM46" s="131"/>
      <c r="EN46" s="131"/>
      <c r="EO46" s="131"/>
      <c r="EP46" s="131"/>
      <c r="EQ46" s="131"/>
      <c r="ER46" s="131"/>
      <c r="ES46" s="131"/>
      <c r="ET46" s="131"/>
      <c r="EU46" s="131"/>
      <c r="EV46" s="131"/>
      <c r="EW46" s="131"/>
      <c r="EX46" s="131"/>
      <c r="EY46" s="131"/>
      <c r="EZ46" s="131"/>
      <c r="FA46" s="131"/>
      <c r="FB46" s="131"/>
      <c r="FC46" s="131"/>
      <c r="FD46" s="131"/>
      <c r="FE46" s="131"/>
      <c r="FF46" s="131"/>
      <c r="FG46" s="131"/>
      <c r="FH46" s="131"/>
      <c r="FI46" s="131"/>
      <c r="FJ46" s="131"/>
      <c r="FK46" s="131"/>
      <c r="FL46" s="131"/>
      <c r="FM46" s="131"/>
      <c r="FN46" s="131"/>
      <c r="FO46" s="131"/>
      <c r="FP46" s="131"/>
      <c r="FQ46" s="131"/>
      <c r="FR46" s="131"/>
      <c r="FS46" s="131"/>
      <c r="FT46" s="131"/>
      <c r="FU46" s="131"/>
      <c r="FV46" s="131"/>
      <c r="FW46" s="131"/>
      <c r="FX46" s="131"/>
      <c r="FY46" s="131"/>
      <c r="FZ46" s="131"/>
      <c r="GA46" s="131"/>
      <c r="GB46" s="131"/>
      <c r="GC46" s="131"/>
      <c r="GD46" s="131"/>
      <c r="GE46" s="131"/>
      <c r="GF46" s="131"/>
      <c r="GG46" s="131"/>
      <c r="GH46" s="131"/>
      <c r="GI46" s="131"/>
      <c r="GJ46" s="131"/>
      <c r="GK46" s="131"/>
      <c r="GL46" s="131"/>
      <c r="GM46" s="131"/>
      <c r="GN46" s="131"/>
      <c r="GO46" s="131"/>
      <c r="GP46" s="131"/>
      <c r="GQ46" s="131"/>
      <c r="GR46" s="131"/>
      <c r="GS46" s="131"/>
      <c r="GT46" s="131"/>
      <c r="GU46" s="131"/>
      <c r="GV46" s="131"/>
      <c r="GW46" s="131"/>
      <c r="GX46" s="131"/>
      <c r="GY46" s="131"/>
      <c r="GZ46" s="131"/>
      <c r="HA46" s="131"/>
      <c r="HB46" s="131"/>
      <c r="HC46" s="131"/>
      <c r="HD46" s="131"/>
      <c r="HE46" s="131"/>
      <c r="HF46" s="131"/>
      <c r="HG46" s="131"/>
      <c r="HH46" s="131"/>
      <c r="HI46" s="131"/>
      <c r="HJ46" s="131"/>
      <c r="HK46" s="131"/>
      <c r="HL46" s="131"/>
      <c r="HM46" s="131"/>
      <c r="HN46" s="131"/>
      <c r="HO46" s="131"/>
      <c r="HP46" s="131"/>
      <c r="HQ46" s="131"/>
      <c r="HR46" s="131"/>
      <c r="HS46" s="131"/>
      <c r="HT46" s="131"/>
      <c r="HU46" s="131"/>
      <c r="HV46" s="131"/>
      <c r="HW46" s="131"/>
      <c r="HX46" s="131"/>
      <c r="HY46" s="131"/>
      <c r="HZ46" s="131"/>
      <c r="IA46" s="131"/>
      <c r="IB46" s="131"/>
      <c r="IC46" s="131"/>
      <c r="ID46" s="131"/>
      <c r="IE46" s="131"/>
      <c r="IF46" s="131"/>
      <c r="IG46" s="131"/>
      <c r="IH46" s="131"/>
      <c r="II46" s="131"/>
      <c r="IJ46" s="131"/>
      <c r="IK46" s="131"/>
      <c r="IL46" s="131"/>
      <c r="IM46" s="131"/>
      <c r="IN46" s="131"/>
      <c r="IO46" s="131"/>
      <c r="IP46" s="131"/>
      <c r="IQ46" s="131"/>
      <c r="IR46" s="131"/>
      <c r="IS46" s="131"/>
      <c r="IT46" s="131"/>
      <c r="IU46" s="131"/>
      <c r="IV46" s="131"/>
      <c r="IW46" s="131"/>
      <c r="IX46" s="131"/>
      <c r="IY46" s="131"/>
      <c r="IZ46" s="131"/>
      <c r="JA46" s="131"/>
      <c r="JB46" s="131"/>
      <c r="JC46" s="131"/>
      <c r="JD46" s="131"/>
      <c r="JE46" s="131"/>
      <c r="JF46" s="131"/>
      <c r="JG46" s="131"/>
      <c r="JH46" s="131"/>
      <c r="JI46" s="131"/>
      <c r="JJ46" s="131"/>
      <c r="JK46" s="131"/>
      <c r="JL46" s="131"/>
      <c r="JM46" s="131"/>
      <c r="JN46" s="131"/>
      <c r="JO46" s="131"/>
      <c r="JP46" s="131"/>
      <c r="JQ46" s="131"/>
      <c r="JR46" s="131"/>
      <c r="JS46" s="131"/>
      <c r="JT46" s="131"/>
      <c r="JU46" s="131"/>
      <c r="JV46" s="131"/>
      <c r="JW46" s="131"/>
      <c r="JX46" s="131"/>
      <c r="JY46" s="131"/>
      <c r="JZ46" s="131"/>
      <c r="KA46" s="131"/>
      <c r="KB46" s="131"/>
      <c r="KC46" s="131"/>
      <c r="KD46" s="131"/>
      <c r="KE46" s="131"/>
      <c r="KF46" s="131"/>
      <c r="KG46" s="131"/>
      <c r="KH46" s="131"/>
      <c r="KI46" s="131"/>
      <c r="KJ46" s="131"/>
      <c r="KK46" s="131"/>
      <c r="KL46" s="131"/>
      <c r="KM46" s="131"/>
      <c r="KN46" s="131"/>
      <c r="KO46" s="131"/>
      <c r="KP46" s="131"/>
      <c r="KQ46" s="131"/>
      <c r="KR46" s="131"/>
      <c r="KS46" s="131"/>
      <c r="KT46" s="131"/>
      <c r="KU46" s="131"/>
      <c r="KV46" s="131"/>
      <c r="KW46" s="131"/>
      <c r="KX46" s="131"/>
      <c r="KY46" s="131"/>
      <c r="KZ46" s="131"/>
      <c r="LA46" s="131"/>
      <c r="LB46" s="131"/>
      <c r="LC46" s="131"/>
      <c r="LD46" s="131"/>
      <c r="LE46" s="131"/>
      <c r="LF46" s="131"/>
      <c r="LG46" s="131"/>
      <c r="LH46" s="131"/>
      <c r="LI46" s="131"/>
      <c r="LJ46" s="131"/>
      <c r="LK46" s="131"/>
      <c r="LL46" s="131"/>
      <c r="LM46" s="131"/>
      <c r="LN46" s="131"/>
      <c r="LO46" s="131"/>
      <c r="LP46" s="131"/>
      <c r="LQ46" s="131"/>
      <c r="LR46" s="131"/>
      <c r="LS46" s="131"/>
      <c r="LT46" s="131"/>
      <c r="LU46" s="131"/>
      <c r="LV46" s="131"/>
      <c r="LW46" s="131"/>
      <c r="LX46" s="131"/>
      <c r="LY46" s="131"/>
      <c r="LZ46" s="131"/>
      <c r="MA46" s="131"/>
      <c r="MB46" s="131"/>
      <c r="MC46" s="131"/>
      <c r="MD46" s="131"/>
      <c r="ME46" s="131"/>
      <c r="MF46" s="131"/>
      <c r="MG46" s="131"/>
      <c r="MH46" s="131"/>
      <c r="MI46" s="131"/>
      <c r="MJ46" s="131"/>
      <c r="MK46" s="131"/>
      <c r="ML46" s="131"/>
      <c r="MM46" s="131"/>
      <c r="MN46" s="131"/>
      <c r="MO46" s="131"/>
      <c r="MP46" s="131"/>
      <c r="MQ46" s="131"/>
      <c r="MR46" s="131"/>
      <c r="MS46" s="131"/>
      <c r="MT46" s="131"/>
      <c r="MU46" s="131"/>
      <c r="MV46" s="131"/>
      <c r="MW46" s="131"/>
      <c r="MX46" s="131"/>
      <c r="MY46" s="131"/>
      <c r="MZ46" s="131"/>
      <c r="NA46" s="131"/>
      <c r="NB46" s="131"/>
      <c r="NC46" s="131"/>
      <c r="ND46" s="131"/>
      <c r="NE46" s="131"/>
      <c r="NF46" s="131"/>
      <c r="NG46" s="131"/>
      <c r="NH46" s="131"/>
      <c r="NI46" s="131"/>
      <c r="NJ46" s="131"/>
      <c r="NK46" s="131"/>
      <c r="NL46" s="131"/>
      <c r="NM46" s="131"/>
      <c r="NN46" s="131"/>
      <c r="NO46" s="131"/>
      <c r="NP46" s="131"/>
      <c r="NQ46" s="131"/>
      <c r="NR46" s="131"/>
      <c r="NS46" s="131"/>
      <c r="NT46" s="131"/>
      <c r="NU46" s="131"/>
      <c r="NV46" s="131"/>
      <c r="NW46" s="131"/>
      <c r="NX46" s="131"/>
      <c r="NY46" s="131"/>
      <c r="NZ46" s="131"/>
      <c r="OA46" s="131"/>
      <c r="OB46" s="131"/>
      <c r="OC46" s="131"/>
      <c r="OD46" s="131"/>
      <c r="OE46" s="131"/>
      <c r="OF46" s="131"/>
      <c r="OG46" s="131"/>
      <c r="OH46" s="131"/>
      <c r="OI46" s="131"/>
      <c r="OJ46" s="131"/>
      <c r="OK46" s="131"/>
      <c r="OL46" s="131"/>
      <c r="OM46" s="131"/>
      <c r="ON46" s="131"/>
      <c r="OO46" s="131"/>
      <c r="OP46" s="131"/>
      <c r="OQ46" s="131"/>
      <c r="OR46" s="131"/>
      <c r="OS46" s="131"/>
      <c r="OT46" s="131"/>
      <c r="OU46" s="131"/>
      <c r="OV46" s="131"/>
      <c r="OW46" s="131"/>
      <c r="OX46" s="131"/>
      <c r="OY46" s="131"/>
      <c r="OZ46" s="131"/>
      <c r="PA46" s="131"/>
      <c r="PB46" s="131"/>
      <c r="PC46" s="131"/>
      <c r="PD46" s="131"/>
      <c r="PE46" s="131"/>
      <c r="PF46" s="131"/>
      <c r="PG46" s="131"/>
      <c r="PH46" s="131"/>
      <c r="PI46" s="131"/>
      <c r="PJ46" s="131"/>
      <c r="PK46" s="131"/>
      <c r="PL46" s="131"/>
      <c r="PM46" s="131"/>
      <c r="PN46" s="131"/>
      <c r="PO46" s="131"/>
      <c r="PP46" s="131"/>
      <c r="PQ46" s="131"/>
      <c r="PR46" s="131"/>
      <c r="PS46" s="131"/>
      <c r="PT46" s="131"/>
      <c r="PU46" s="131"/>
      <c r="PV46" s="131"/>
      <c r="PW46" s="131"/>
      <c r="PX46" s="131"/>
      <c r="PY46" s="131"/>
      <c r="PZ46" s="131"/>
      <c r="QA46" s="131"/>
      <c r="QB46" s="131"/>
      <c r="QC46" s="131"/>
      <c r="QD46" s="131"/>
      <c r="QE46" s="131"/>
      <c r="QF46" s="131"/>
      <c r="QG46" s="131"/>
      <c r="QH46" s="131"/>
      <c r="QI46" s="131"/>
      <c r="QJ46" s="131"/>
      <c r="QK46" s="131"/>
      <c r="QL46" s="131"/>
      <c r="QM46" s="131"/>
      <c r="QN46" s="131"/>
      <c r="QO46" s="131"/>
      <c r="QP46" s="131"/>
      <c r="QQ46" s="131"/>
      <c r="QR46" s="131"/>
      <c r="QS46" s="131"/>
      <c r="QT46" s="131"/>
      <c r="QU46" s="131"/>
      <c r="QV46" s="131"/>
      <c r="QW46" s="131"/>
      <c r="QX46" s="131"/>
      <c r="QY46" s="131"/>
      <c r="QZ46" s="131"/>
      <c r="RA46" s="131"/>
      <c r="RB46" s="131"/>
      <c r="RC46" s="131"/>
      <c r="RD46" s="131"/>
      <c r="RE46" s="131"/>
      <c r="RF46" s="131"/>
      <c r="RG46" s="131"/>
      <c r="RH46" s="131"/>
      <c r="RI46" s="131"/>
      <c r="RJ46" s="131"/>
      <c r="RK46" s="131"/>
      <c r="RL46" s="131"/>
      <c r="RM46" s="131"/>
      <c r="RN46" s="131"/>
      <c r="RO46" s="131"/>
      <c r="RP46" s="131"/>
      <c r="RQ46" s="131"/>
      <c r="RR46" s="131"/>
      <c r="RS46" s="131"/>
      <c r="RT46" s="131"/>
      <c r="RU46" s="131"/>
      <c r="RV46" s="131"/>
      <c r="RW46" s="131"/>
      <c r="RX46" s="131"/>
      <c r="RY46" s="131"/>
      <c r="RZ46" s="131"/>
      <c r="SA46" s="131"/>
      <c r="SB46" s="131"/>
      <c r="SC46" s="131"/>
      <c r="SD46" s="131"/>
      <c r="SE46" s="131"/>
      <c r="SF46" s="131"/>
      <c r="SG46" s="131"/>
      <c r="SH46" s="131"/>
      <c r="SI46" s="131"/>
      <c r="SJ46" s="131"/>
      <c r="SK46" s="131"/>
      <c r="SL46" s="131"/>
      <c r="SM46" s="131"/>
      <c r="SN46" s="131"/>
      <c r="SO46" s="131"/>
      <c r="SP46" s="131"/>
      <c r="SQ46" s="131"/>
      <c r="SR46" s="131"/>
    </row>
    <row r="47" spans="1:512" s="133" customFormat="1" ht="77.45" customHeight="1" x14ac:dyDescent="0.25">
      <c r="A47" s="117" t="s">
        <v>287</v>
      </c>
      <c r="B47" s="136">
        <v>404</v>
      </c>
      <c r="C47" s="119" t="s">
        <v>410</v>
      </c>
      <c r="D47" s="127" t="s">
        <v>411</v>
      </c>
      <c r="E47" s="127" t="s">
        <v>412</v>
      </c>
      <c r="F47" s="132"/>
      <c r="G47" s="132"/>
      <c r="H47" s="132"/>
      <c r="I47" s="132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/>
      <c r="BM47" s="131"/>
      <c r="BN47" s="131"/>
      <c r="BO47" s="131"/>
      <c r="BP47" s="131"/>
      <c r="BQ47" s="131"/>
      <c r="BR47" s="131"/>
      <c r="BS47" s="131"/>
      <c r="BT47" s="131"/>
      <c r="BU47" s="131"/>
      <c r="BV47" s="131"/>
      <c r="BW47" s="131"/>
      <c r="BX47" s="131"/>
      <c r="BY47" s="131"/>
      <c r="BZ47" s="131"/>
      <c r="CA47" s="131"/>
      <c r="CB47" s="131"/>
      <c r="CC47" s="131"/>
      <c r="CD47" s="131"/>
      <c r="CE47" s="131"/>
      <c r="CF47" s="131"/>
      <c r="CG47" s="131"/>
      <c r="CH47" s="131"/>
      <c r="CI47" s="131"/>
      <c r="CJ47" s="131"/>
      <c r="CK47" s="131"/>
      <c r="CL47" s="131"/>
      <c r="CM47" s="131"/>
      <c r="CN47" s="131"/>
      <c r="CO47" s="131"/>
      <c r="CP47" s="131"/>
      <c r="CQ47" s="131"/>
      <c r="CR47" s="131"/>
      <c r="CS47" s="131"/>
      <c r="CT47" s="131"/>
      <c r="CU47" s="131"/>
      <c r="CV47" s="131"/>
      <c r="CW47" s="131"/>
      <c r="CX47" s="131"/>
      <c r="CY47" s="131"/>
      <c r="CZ47" s="131"/>
      <c r="DA47" s="131"/>
      <c r="DB47" s="131"/>
      <c r="DC47" s="131"/>
      <c r="DD47" s="131"/>
      <c r="DE47" s="131"/>
      <c r="DF47" s="131"/>
      <c r="DG47" s="131"/>
      <c r="DH47" s="131"/>
      <c r="DI47" s="131"/>
      <c r="DJ47" s="131"/>
      <c r="DK47" s="131"/>
      <c r="DL47" s="131"/>
      <c r="DM47" s="131"/>
      <c r="DN47" s="131"/>
      <c r="DO47" s="131"/>
      <c r="DP47" s="131"/>
      <c r="DQ47" s="131"/>
      <c r="DR47" s="131"/>
      <c r="DS47" s="131"/>
      <c r="DT47" s="131"/>
      <c r="DU47" s="131"/>
      <c r="DV47" s="131"/>
      <c r="DW47" s="131"/>
      <c r="DX47" s="131"/>
      <c r="DY47" s="131"/>
      <c r="DZ47" s="131"/>
      <c r="EA47" s="131"/>
      <c r="EB47" s="131"/>
      <c r="EC47" s="131"/>
      <c r="ED47" s="131"/>
      <c r="EE47" s="131"/>
      <c r="EF47" s="131"/>
      <c r="EG47" s="131"/>
      <c r="EH47" s="131"/>
      <c r="EI47" s="131"/>
      <c r="EJ47" s="131"/>
      <c r="EK47" s="131"/>
      <c r="EL47" s="131"/>
      <c r="EM47" s="131"/>
      <c r="EN47" s="131"/>
      <c r="EO47" s="131"/>
      <c r="EP47" s="131"/>
      <c r="EQ47" s="131"/>
      <c r="ER47" s="131"/>
      <c r="ES47" s="131"/>
      <c r="ET47" s="131"/>
      <c r="EU47" s="131"/>
      <c r="EV47" s="131"/>
      <c r="EW47" s="131"/>
      <c r="EX47" s="131"/>
      <c r="EY47" s="131"/>
      <c r="EZ47" s="131"/>
      <c r="FA47" s="131"/>
      <c r="FB47" s="131"/>
      <c r="FC47" s="131"/>
      <c r="FD47" s="131"/>
      <c r="FE47" s="131"/>
      <c r="FF47" s="131"/>
      <c r="FG47" s="131"/>
      <c r="FH47" s="131"/>
      <c r="FI47" s="131"/>
      <c r="FJ47" s="131"/>
      <c r="FK47" s="131"/>
      <c r="FL47" s="131"/>
      <c r="FM47" s="131"/>
      <c r="FN47" s="131"/>
      <c r="FO47" s="131"/>
      <c r="FP47" s="131"/>
      <c r="FQ47" s="131"/>
      <c r="FR47" s="131"/>
      <c r="FS47" s="131"/>
      <c r="FT47" s="131"/>
      <c r="FU47" s="131"/>
      <c r="FV47" s="131"/>
      <c r="FW47" s="131"/>
      <c r="FX47" s="131"/>
      <c r="FY47" s="131"/>
      <c r="FZ47" s="131"/>
      <c r="GA47" s="131"/>
      <c r="GB47" s="131"/>
      <c r="GC47" s="131"/>
      <c r="GD47" s="131"/>
      <c r="GE47" s="131"/>
      <c r="GF47" s="131"/>
      <c r="GG47" s="131"/>
      <c r="GH47" s="131"/>
      <c r="GI47" s="131"/>
      <c r="GJ47" s="131"/>
      <c r="GK47" s="131"/>
      <c r="GL47" s="131"/>
      <c r="GM47" s="131"/>
      <c r="GN47" s="131"/>
      <c r="GO47" s="131"/>
      <c r="GP47" s="131"/>
      <c r="GQ47" s="131"/>
      <c r="GR47" s="131"/>
      <c r="GS47" s="131"/>
      <c r="GT47" s="131"/>
      <c r="GU47" s="131"/>
      <c r="GV47" s="131"/>
      <c r="GW47" s="131"/>
      <c r="GX47" s="131"/>
      <c r="GY47" s="131"/>
      <c r="GZ47" s="131"/>
      <c r="HA47" s="131"/>
      <c r="HB47" s="131"/>
      <c r="HC47" s="131"/>
      <c r="HD47" s="131"/>
      <c r="HE47" s="131"/>
      <c r="HF47" s="131"/>
      <c r="HG47" s="131"/>
      <c r="HH47" s="131"/>
      <c r="HI47" s="131"/>
      <c r="HJ47" s="131"/>
      <c r="HK47" s="131"/>
      <c r="HL47" s="131"/>
      <c r="HM47" s="131"/>
      <c r="HN47" s="131"/>
      <c r="HO47" s="131"/>
      <c r="HP47" s="131"/>
      <c r="HQ47" s="131"/>
      <c r="HR47" s="131"/>
      <c r="HS47" s="131"/>
      <c r="HT47" s="131"/>
      <c r="HU47" s="131"/>
      <c r="HV47" s="131"/>
      <c r="HW47" s="131"/>
      <c r="HX47" s="131"/>
      <c r="HY47" s="131"/>
      <c r="HZ47" s="131"/>
      <c r="IA47" s="131"/>
      <c r="IB47" s="131"/>
      <c r="IC47" s="131"/>
      <c r="ID47" s="131"/>
      <c r="IE47" s="131"/>
      <c r="IF47" s="131"/>
      <c r="IG47" s="131"/>
      <c r="IH47" s="131"/>
      <c r="II47" s="131"/>
      <c r="IJ47" s="131"/>
      <c r="IK47" s="131"/>
      <c r="IL47" s="131"/>
      <c r="IM47" s="131"/>
      <c r="IN47" s="131"/>
      <c r="IO47" s="131"/>
      <c r="IP47" s="131"/>
      <c r="IQ47" s="131"/>
      <c r="IR47" s="131"/>
      <c r="IS47" s="131"/>
      <c r="IT47" s="131"/>
      <c r="IU47" s="131"/>
      <c r="IV47" s="131"/>
      <c r="IW47" s="131"/>
      <c r="IX47" s="131"/>
      <c r="IY47" s="131"/>
      <c r="IZ47" s="131"/>
      <c r="JA47" s="131"/>
      <c r="JB47" s="131"/>
      <c r="JC47" s="131"/>
      <c r="JD47" s="131"/>
      <c r="JE47" s="131"/>
      <c r="JF47" s="131"/>
      <c r="JG47" s="131"/>
      <c r="JH47" s="131"/>
      <c r="JI47" s="131"/>
      <c r="JJ47" s="131"/>
      <c r="JK47" s="131"/>
      <c r="JL47" s="131"/>
      <c r="JM47" s="131"/>
      <c r="JN47" s="131"/>
      <c r="JO47" s="131"/>
      <c r="JP47" s="131"/>
      <c r="JQ47" s="131"/>
      <c r="JR47" s="131"/>
      <c r="JS47" s="131"/>
      <c r="JT47" s="131"/>
      <c r="JU47" s="131"/>
      <c r="JV47" s="131"/>
      <c r="JW47" s="131"/>
      <c r="JX47" s="131"/>
      <c r="JY47" s="131"/>
      <c r="JZ47" s="131"/>
      <c r="KA47" s="131"/>
      <c r="KB47" s="131"/>
      <c r="KC47" s="131"/>
      <c r="KD47" s="131"/>
      <c r="KE47" s="131"/>
      <c r="KF47" s="131"/>
      <c r="KG47" s="131"/>
      <c r="KH47" s="131"/>
      <c r="KI47" s="131"/>
      <c r="KJ47" s="131"/>
      <c r="KK47" s="131"/>
      <c r="KL47" s="131"/>
      <c r="KM47" s="131"/>
      <c r="KN47" s="131"/>
      <c r="KO47" s="131"/>
      <c r="KP47" s="131"/>
      <c r="KQ47" s="131"/>
      <c r="KR47" s="131"/>
      <c r="KS47" s="131"/>
      <c r="KT47" s="131"/>
      <c r="KU47" s="131"/>
      <c r="KV47" s="131"/>
      <c r="KW47" s="131"/>
      <c r="KX47" s="131"/>
      <c r="KY47" s="131"/>
      <c r="KZ47" s="131"/>
      <c r="LA47" s="131"/>
      <c r="LB47" s="131"/>
      <c r="LC47" s="131"/>
      <c r="LD47" s="131"/>
      <c r="LE47" s="131"/>
      <c r="LF47" s="131"/>
      <c r="LG47" s="131"/>
      <c r="LH47" s="131"/>
      <c r="LI47" s="131"/>
      <c r="LJ47" s="131"/>
      <c r="LK47" s="131"/>
      <c r="LL47" s="131"/>
      <c r="LM47" s="131"/>
      <c r="LN47" s="131"/>
      <c r="LO47" s="131"/>
      <c r="LP47" s="131"/>
      <c r="LQ47" s="131"/>
      <c r="LR47" s="131"/>
      <c r="LS47" s="131"/>
      <c r="LT47" s="131"/>
      <c r="LU47" s="131"/>
      <c r="LV47" s="131"/>
      <c r="LW47" s="131"/>
      <c r="LX47" s="131"/>
      <c r="LY47" s="131"/>
      <c r="LZ47" s="131"/>
      <c r="MA47" s="131"/>
      <c r="MB47" s="131"/>
      <c r="MC47" s="131"/>
      <c r="MD47" s="131"/>
      <c r="ME47" s="131"/>
      <c r="MF47" s="131"/>
      <c r="MG47" s="131"/>
      <c r="MH47" s="131"/>
      <c r="MI47" s="131"/>
      <c r="MJ47" s="131"/>
      <c r="MK47" s="131"/>
      <c r="ML47" s="131"/>
      <c r="MM47" s="131"/>
      <c r="MN47" s="131"/>
      <c r="MO47" s="131"/>
      <c r="MP47" s="131"/>
      <c r="MQ47" s="131"/>
      <c r="MR47" s="131"/>
      <c r="MS47" s="131"/>
      <c r="MT47" s="131"/>
      <c r="MU47" s="131"/>
      <c r="MV47" s="131"/>
      <c r="MW47" s="131"/>
      <c r="MX47" s="131"/>
      <c r="MY47" s="131"/>
      <c r="MZ47" s="131"/>
      <c r="NA47" s="131"/>
      <c r="NB47" s="131"/>
      <c r="NC47" s="131"/>
      <c r="ND47" s="131"/>
      <c r="NE47" s="131"/>
      <c r="NF47" s="131"/>
      <c r="NG47" s="131"/>
      <c r="NH47" s="131"/>
      <c r="NI47" s="131"/>
      <c r="NJ47" s="131"/>
      <c r="NK47" s="131"/>
      <c r="NL47" s="131"/>
      <c r="NM47" s="131"/>
      <c r="NN47" s="131"/>
      <c r="NO47" s="131"/>
      <c r="NP47" s="131"/>
      <c r="NQ47" s="131"/>
      <c r="NR47" s="131"/>
      <c r="NS47" s="131"/>
      <c r="NT47" s="131"/>
      <c r="NU47" s="131"/>
      <c r="NV47" s="131"/>
      <c r="NW47" s="131"/>
      <c r="NX47" s="131"/>
      <c r="NY47" s="131"/>
      <c r="NZ47" s="131"/>
      <c r="OA47" s="131"/>
      <c r="OB47" s="131"/>
      <c r="OC47" s="131"/>
      <c r="OD47" s="131"/>
      <c r="OE47" s="131"/>
      <c r="OF47" s="131"/>
      <c r="OG47" s="131"/>
      <c r="OH47" s="131"/>
      <c r="OI47" s="131"/>
      <c r="OJ47" s="131"/>
      <c r="OK47" s="131"/>
      <c r="OL47" s="131"/>
      <c r="OM47" s="131"/>
      <c r="ON47" s="131"/>
      <c r="OO47" s="131"/>
      <c r="OP47" s="131"/>
      <c r="OQ47" s="131"/>
      <c r="OR47" s="131"/>
      <c r="OS47" s="131"/>
      <c r="OT47" s="131"/>
      <c r="OU47" s="131"/>
      <c r="OV47" s="131"/>
      <c r="OW47" s="131"/>
      <c r="OX47" s="131"/>
      <c r="OY47" s="131"/>
      <c r="OZ47" s="131"/>
      <c r="PA47" s="131"/>
      <c r="PB47" s="131"/>
      <c r="PC47" s="131"/>
      <c r="PD47" s="131"/>
      <c r="PE47" s="131"/>
      <c r="PF47" s="131"/>
      <c r="PG47" s="131"/>
      <c r="PH47" s="131"/>
      <c r="PI47" s="131"/>
      <c r="PJ47" s="131"/>
      <c r="PK47" s="131"/>
      <c r="PL47" s="131"/>
      <c r="PM47" s="131"/>
      <c r="PN47" s="131"/>
      <c r="PO47" s="131"/>
      <c r="PP47" s="131"/>
      <c r="PQ47" s="131"/>
      <c r="PR47" s="131"/>
      <c r="PS47" s="131"/>
      <c r="PT47" s="131"/>
      <c r="PU47" s="131"/>
      <c r="PV47" s="131"/>
      <c r="PW47" s="131"/>
      <c r="PX47" s="131"/>
      <c r="PY47" s="131"/>
      <c r="PZ47" s="131"/>
      <c r="QA47" s="131"/>
      <c r="QB47" s="131"/>
      <c r="QC47" s="131"/>
      <c r="QD47" s="131"/>
      <c r="QE47" s="131"/>
      <c r="QF47" s="131"/>
      <c r="QG47" s="131"/>
      <c r="QH47" s="131"/>
      <c r="QI47" s="131"/>
      <c r="QJ47" s="131"/>
      <c r="QK47" s="131"/>
      <c r="QL47" s="131"/>
      <c r="QM47" s="131"/>
      <c r="QN47" s="131"/>
      <c r="QO47" s="131"/>
      <c r="QP47" s="131"/>
      <c r="QQ47" s="131"/>
      <c r="QR47" s="131"/>
      <c r="QS47" s="131"/>
      <c r="QT47" s="131"/>
      <c r="QU47" s="131"/>
      <c r="QV47" s="131"/>
      <c r="QW47" s="131"/>
      <c r="QX47" s="131"/>
      <c r="QY47" s="131"/>
      <c r="QZ47" s="131"/>
      <c r="RA47" s="131"/>
      <c r="RB47" s="131"/>
      <c r="RC47" s="131"/>
      <c r="RD47" s="131"/>
      <c r="RE47" s="131"/>
      <c r="RF47" s="131"/>
      <c r="RG47" s="131"/>
      <c r="RH47" s="131"/>
      <c r="RI47" s="131"/>
      <c r="RJ47" s="131"/>
      <c r="RK47" s="131"/>
      <c r="RL47" s="131"/>
      <c r="RM47" s="131"/>
      <c r="RN47" s="131"/>
      <c r="RO47" s="131"/>
      <c r="RP47" s="131"/>
      <c r="RQ47" s="131"/>
      <c r="RR47" s="131"/>
      <c r="RS47" s="131"/>
      <c r="RT47" s="131"/>
      <c r="RU47" s="131"/>
      <c r="RV47" s="131"/>
      <c r="RW47" s="131"/>
      <c r="RX47" s="131"/>
      <c r="RY47" s="131"/>
      <c r="RZ47" s="131"/>
      <c r="SA47" s="131"/>
      <c r="SB47" s="131"/>
      <c r="SC47" s="131"/>
      <c r="SD47" s="131"/>
      <c r="SE47" s="131"/>
      <c r="SF47" s="131"/>
      <c r="SG47" s="131"/>
      <c r="SH47" s="131"/>
      <c r="SI47" s="131"/>
      <c r="SJ47" s="131"/>
      <c r="SK47" s="131"/>
      <c r="SL47" s="131"/>
      <c r="SM47" s="131"/>
      <c r="SN47" s="131"/>
      <c r="SO47" s="131"/>
      <c r="SP47" s="131"/>
      <c r="SQ47" s="131"/>
      <c r="SR47" s="131"/>
    </row>
    <row r="48" spans="1:512" s="133" customFormat="1" ht="33" customHeight="1" x14ac:dyDescent="0.25">
      <c r="A48" s="117" t="s">
        <v>287</v>
      </c>
      <c r="B48" s="136" t="s">
        <v>413</v>
      </c>
      <c r="C48" s="119" t="s">
        <v>414</v>
      </c>
      <c r="D48" s="169" t="s">
        <v>415</v>
      </c>
      <c r="E48" s="169" t="s">
        <v>416</v>
      </c>
      <c r="F48" s="132"/>
      <c r="G48" s="132"/>
      <c r="H48" s="132"/>
      <c r="I48" s="132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  <c r="BM48" s="131"/>
      <c r="BN48" s="131"/>
      <c r="BO48" s="131"/>
      <c r="BP48" s="131"/>
      <c r="BQ48" s="131"/>
      <c r="BR48" s="131"/>
      <c r="BS48" s="131"/>
      <c r="BT48" s="131"/>
      <c r="BU48" s="131"/>
      <c r="BV48" s="131"/>
      <c r="BW48" s="131"/>
      <c r="BX48" s="131"/>
      <c r="BY48" s="131"/>
      <c r="BZ48" s="131"/>
      <c r="CA48" s="131"/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  <c r="CL48" s="131"/>
      <c r="CM48" s="131"/>
      <c r="CN48" s="131"/>
      <c r="CO48" s="131"/>
      <c r="CP48" s="131"/>
      <c r="CQ48" s="131"/>
      <c r="CR48" s="131"/>
      <c r="CS48" s="131"/>
      <c r="CT48" s="131"/>
      <c r="CU48" s="131"/>
      <c r="CV48" s="131"/>
      <c r="CW48" s="131"/>
      <c r="CX48" s="131"/>
      <c r="CY48" s="131"/>
      <c r="CZ48" s="131"/>
      <c r="DA48" s="131"/>
      <c r="DB48" s="131"/>
      <c r="DC48" s="131"/>
      <c r="DD48" s="131"/>
      <c r="DE48" s="131"/>
      <c r="DF48" s="131"/>
      <c r="DG48" s="131"/>
      <c r="DH48" s="131"/>
      <c r="DI48" s="131"/>
      <c r="DJ48" s="131"/>
      <c r="DK48" s="131"/>
      <c r="DL48" s="131"/>
      <c r="DM48" s="131"/>
      <c r="DN48" s="131"/>
      <c r="DO48" s="131"/>
      <c r="DP48" s="131"/>
      <c r="DQ48" s="131"/>
      <c r="DR48" s="131"/>
      <c r="DS48" s="131"/>
      <c r="DT48" s="131"/>
      <c r="DU48" s="131"/>
      <c r="DV48" s="131"/>
      <c r="DW48" s="131"/>
      <c r="DX48" s="131"/>
      <c r="DY48" s="131"/>
      <c r="DZ48" s="131"/>
      <c r="EA48" s="131"/>
      <c r="EB48" s="131"/>
      <c r="EC48" s="131"/>
      <c r="ED48" s="131"/>
      <c r="EE48" s="131"/>
      <c r="EF48" s="131"/>
      <c r="EG48" s="131"/>
      <c r="EH48" s="131"/>
      <c r="EI48" s="131"/>
      <c r="EJ48" s="131"/>
      <c r="EK48" s="131"/>
      <c r="EL48" s="131"/>
      <c r="EM48" s="131"/>
      <c r="EN48" s="131"/>
      <c r="EO48" s="131"/>
      <c r="EP48" s="131"/>
      <c r="EQ48" s="131"/>
      <c r="ER48" s="131"/>
      <c r="ES48" s="131"/>
      <c r="ET48" s="131"/>
      <c r="EU48" s="131"/>
      <c r="EV48" s="131"/>
      <c r="EW48" s="131"/>
      <c r="EX48" s="131"/>
      <c r="EY48" s="131"/>
      <c r="EZ48" s="131"/>
      <c r="FA48" s="131"/>
      <c r="FB48" s="131"/>
      <c r="FC48" s="131"/>
      <c r="FD48" s="131"/>
      <c r="FE48" s="131"/>
      <c r="FF48" s="131"/>
      <c r="FG48" s="131"/>
      <c r="FH48" s="131"/>
      <c r="FI48" s="131"/>
      <c r="FJ48" s="131"/>
      <c r="FK48" s="131"/>
      <c r="FL48" s="131"/>
      <c r="FM48" s="131"/>
      <c r="FN48" s="131"/>
      <c r="FO48" s="131"/>
      <c r="FP48" s="131"/>
      <c r="FQ48" s="131"/>
      <c r="FR48" s="131"/>
      <c r="FS48" s="131"/>
      <c r="FT48" s="131"/>
      <c r="FU48" s="131"/>
      <c r="FV48" s="131"/>
      <c r="FW48" s="131"/>
      <c r="FX48" s="131"/>
      <c r="FY48" s="131"/>
      <c r="FZ48" s="131"/>
      <c r="GA48" s="131"/>
      <c r="GB48" s="131"/>
      <c r="GC48" s="131"/>
      <c r="GD48" s="131"/>
      <c r="GE48" s="131"/>
      <c r="GF48" s="131"/>
      <c r="GG48" s="131"/>
      <c r="GH48" s="131"/>
      <c r="GI48" s="131"/>
      <c r="GJ48" s="131"/>
      <c r="GK48" s="131"/>
      <c r="GL48" s="131"/>
      <c r="GM48" s="131"/>
      <c r="GN48" s="131"/>
      <c r="GO48" s="131"/>
      <c r="GP48" s="131"/>
      <c r="GQ48" s="131"/>
      <c r="GR48" s="131"/>
      <c r="GS48" s="131"/>
      <c r="GT48" s="131"/>
      <c r="GU48" s="131"/>
      <c r="GV48" s="131"/>
      <c r="GW48" s="131"/>
      <c r="GX48" s="131"/>
      <c r="GY48" s="131"/>
      <c r="GZ48" s="131"/>
      <c r="HA48" s="131"/>
      <c r="HB48" s="131"/>
      <c r="HC48" s="131"/>
      <c r="HD48" s="131"/>
      <c r="HE48" s="131"/>
      <c r="HF48" s="131"/>
      <c r="HG48" s="131"/>
      <c r="HH48" s="131"/>
      <c r="HI48" s="131"/>
      <c r="HJ48" s="131"/>
      <c r="HK48" s="131"/>
      <c r="HL48" s="131"/>
      <c r="HM48" s="131"/>
      <c r="HN48" s="131"/>
      <c r="HO48" s="131"/>
      <c r="HP48" s="131"/>
      <c r="HQ48" s="131"/>
      <c r="HR48" s="131"/>
      <c r="HS48" s="131"/>
      <c r="HT48" s="131"/>
      <c r="HU48" s="131"/>
      <c r="HV48" s="131"/>
      <c r="HW48" s="131"/>
      <c r="HX48" s="131"/>
      <c r="HY48" s="131"/>
      <c r="HZ48" s="131"/>
      <c r="IA48" s="131"/>
      <c r="IB48" s="131"/>
      <c r="IC48" s="131"/>
      <c r="ID48" s="131"/>
      <c r="IE48" s="131"/>
      <c r="IF48" s="131"/>
      <c r="IG48" s="131"/>
      <c r="IH48" s="131"/>
      <c r="II48" s="131"/>
      <c r="IJ48" s="131"/>
      <c r="IK48" s="131"/>
      <c r="IL48" s="131"/>
      <c r="IM48" s="131"/>
      <c r="IN48" s="131"/>
      <c r="IO48" s="131"/>
      <c r="IP48" s="131"/>
      <c r="IQ48" s="131"/>
      <c r="IR48" s="131"/>
      <c r="IS48" s="131"/>
      <c r="IT48" s="131"/>
      <c r="IU48" s="131"/>
      <c r="IV48" s="131"/>
      <c r="IW48" s="131"/>
      <c r="IX48" s="131"/>
      <c r="IY48" s="131"/>
      <c r="IZ48" s="131"/>
      <c r="JA48" s="131"/>
      <c r="JB48" s="131"/>
      <c r="JC48" s="131"/>
      <c r="JD48" s="131"/>
      <c r="JE48" s="131"/>
      <c r="JF48" s="131"/>
      <c r="JG48" s="131"/>
      <c r="JH48" s="131"/>
      <c r="JI48" s="131"/>
      <c r="JJ48" s="131"/>
      <c r="JK48" s="131"/>
      <c r="JL48" s="131"/>
      <c r="JM48" s="131"/>
      <c r="JN48" s="131"/>
      <c r="JO48" s="131"/>
      <c r="JP48" s="131"/>
      <c r="JQ48" s="131"/>
      <c r="JR48" s="131"/>
      <c r="JS48" s="131"/>
      <c r="JT48" s="131"/>
      <c r="JU48" s="131"/>
      <c r="JV48" s="131"/>
      <c r="JW48" s="131"/>
      <c r="JX48" s="131"/>
      <c r="JY48" s="131"/>
      <c r="JZ48" s="131"/>
      <c r="KA48" s="131"/>
      <c r="KB48" s="131"/>
      <c r="KC48" s="131"/>
      <c r="KD48" s="131"/>
      <c r="KE48" s="131"/>
      <c r="KF48" s="131"/>
      <c r="KG48" s="131"/>
      <c r="KH48" s="131"/>
      <c r="KI48" s="131"/>
      <c r="KJ48" s="131"/>
      <c r="KK48" s="131"/>
      <c r="KL48" s="131"/>
      <c r="KM48" s="131"/>
      <c r="KN48" s="131"/>
      <c r="KO48" s="131"/>
      <c r="KP48" s="131"/>
      <c r="KQ48" s="131"/>
      <c r="KR48" s="131"/>
      <c r="KS48" s="131"/>
      <c r="KT48" s="131"/>
      <c r="KU48" s="131"/>
      <c r="KV48" s="131"/>
      <c r="KW48" s="131"/>
      <c r="KX48" s="131"/>
      <c r="KY48" s="131"/>
      <c r="KZ48" s="131"/>
      <c r="LA48" s="131"/>
      <c r="LB48" s="131"/>
      <c r="LC48" s="131"/>
      <c r="LD48" s="131"/>
      <c r="LE48" s="131"/>
      <c r="LF48" s="131"/>
      <c r="LG48" s="131"/>
      <c r="LH48" s="131"/>
      <c r="LI48" s="131"/>
      <c r="LJ48" s="131"/>
      <c r="LK48" s="131"/>
      <c r="LL48" s="131"/>
      <c r="LM48" s="131"/>
      <c r="LN48" s="131"/>
      <c r="LO48" s="131"/>
      <c r="LP48" s="131"/>
      <c r="LQ48" s="131"/>
      <c r="LR48" s="131"/>
      <c r="LS48" s="131"/>
      <c r="LT48" s="131"/>
      <c r="LU48" s="131"/>
      <c r="LV48" s="131"/>
      <c r="LW48" s="131"/>
      <c r="LX48" s="131"/>
      <c r="LY48" s="131"/>
      <c r="LZ48" s="131"/>
      <c r="MA48" s="131"/>
      <c r="MB48" s="131"/>
      <c r="MC48" s="131"/>
      <c r="MD48" s="131"/>
      <c r="ME48" s="131"/>
      <c r="MF48" s="131"/>
      <c r="MG48" s="131"/>
      <c r="MH48" s="131"/>
      <c r="MI48" s="131"/>
      <c r="MJ48" s="131"/>
      <c r="MK48" s="131"/>
      <c r="ML48" s="131"/>
      <c r="MM48" s="131"/>
      <c r="MN48" s="131"/>
      <c r="MO48" s="131"/>
      <c r="MP48" s="131"/>
      <c r="MQ48" s="131"/>
      <c r="MR48" s="131"/>
      <c r="MS48" s="131"/>
      <c r="MT48" s="131"/>
      <c r="MU48" s="131"/>
      <c r="MV48" s="131"/>
      <c r="MW48" s="131"/>
      <c r="MX48" s="131"/>
      <c r="MY48" s="131"/>
      <c r="MZ48" s="131"/>
      <c r="NA48" s="131"/>
      <c r="NB48" s="131"/>
      <c r="NC48" s="131"/>
      <c r="ND48" s="131"/>
      <c r="NE48" s="131"/>
      <c r="NF48" s="131"/>
      <c r="NG48" s="131"/>
      <c r="NH48" s="131"/>
      <c r="NI48" s="131"/>
      <c r="NJ48" s="131"/>
      <c r="NK48" s="131"/>
      <c r="NL48" s="131"/>
      <c r="NM48" s="131"/>
      <c r="NN48" s="131"/>
      <c r="NO48" s="131"/>
      <c r="NP48" s="131"/>
      <c r="NQ48" s="131"/>
      <c r="NR48" s="131"/>
      <c r="NS48" s="131"/>
      <c r="NT48" s="131"/>
      <c r="NU48" s="131"/>
      <c r="NV48" s="131"/>
      <c r="NW48" s="131"/>
      <c r="NX48" s="131"/>
      <c r="NY48" s="131"/>
      <c r="NZ48" s="131"/>
      <c r="OA48" s="131"/>
      <c r="OB48" s="131"/>
      <c r="OC48" s="131"/>
      <c r="OD48" s="131"/>
    </row>
    <row r="49" spans="1:512" s="133" customFormat="1" ht="71.25" customHeight="1" x14ac:dyDescent="0.25">
      <c r="A49" s="117"/>
      <c r="B49" s="128" t="s">
        <v>266</v>
      </c>
      <c r="C49" s="119" t="s">
        <v>417</v>
      </c>
      <c r="D49" s="120" t="s">
        <v>418</v>
      </c>
      <c r="E49" s="120" t="s">
        <v>419</v>
      </c>
      <c r="F49" s="132"/>
      <c r="G49" s="132"/>
      <c r="H49" s="132"/>
      <c r="I49" s="132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  <c r="BD49" s="131"/>
      <c r="BE49" s="131"/>
      <c r="BF49" s="131"/>
      <c r="BG49" s="131"/>
      <c r="BH49" s="131"/>
      <c r="BI49" s="131"/>
      <c r="BJ49" s="131"/>
      <c r="BK49" s="131"/>
      <c r="BL49" s="131"/>
      <c r="BM49" s="131"/>
      <c r="BN49" s="131"/>
      <c r="BO49" s="131"/>
      <c r="BP49" s="131"/>
      <c r="BQ49" s="131"/>
      <c r="BR49" s="131"/>
      <c r="BS49" s="131"/>
      <c r="BT49" s="131"/>
      <c r="BU49" s="131"/>
      <c r="BV49" s="131"/>
      <c r="BW49" s="131"/>
      <c r="BX49" s="131"/>
      <c r="BY49" s="131"/>
      <c r="BZ49" s="131"/>
      <c r="CA49" s="131"/>
      <c r="CB49" s="131"/>
      <c r="CC49" s="131"/>
      <c r="CD49" s="131"/>
      <c r="CE49" s="131"/>
      <c r="CF49" s="131"/>
      <c r="CG49" s="131"/>
      <c r="CH49" s="131"/>
      <c r="CI49" s="131"/>
      <c r="CJ49" s="131"/>
      <c r="CK49" s="131"/>
      <c r="CL49" s="131"/>
      <c r="CM49" s="131"/>
      <c r="CN49" s="131"/>
      <c r="CO49" s="131"/>
      <c r="CP49" s="131"/>
      <c r="CQ49" s="131"/>
      <c r="CR49" s="131"/>
      <c r="CS49" s="131"/>
      <c r="CT49" s="131"/>
      <c r="CU49" s="131"/>
      <c r="CV49" s="131"/>
      <c r="CW49" s="131"/>
      <c r="CX49" s="131"/>
      <c r="CY49" s="131"/>
      <c r="CZ49" s="131"/>
      <c r="DA49" s="131"/>
      <c r="DB49" s="131"/>
      <c r="DC49" s="131"/>
      <c r="DD49" s="131"/>
      <c r="DE49" s="131"/>
      <c r="DF49" s="131"/>
      <c r="DG49" s="131"/>
      <c r="DH49" s="131"/>
      <c r="DI49" s="131"/>
      <c r="DJ49" s="131"/>
      <c r="DK49" s="131"/>
      <c r="DL49" s="131"/>
      <c r="DM49" s="131"/>
      <c r="DN49" s="131"/>
      <c r="DO49" s="131"/>
      <c r="DP49" s="131"/>
      <c r="DQ49" s="131"/>
      <c r="DR49" s="131"/>
      <c r="DS49" s="131"/>
      <c r="DT49" s="131"/>
      <c r="DU49" s="131"/>
      <c r="DV49" s="131"/>
      <c r="DW49" s="131"/>
      <c r="DX49" s="131"/>
      <c r="DY49" s="131"/>
      <c r="DZ49" s="131"/>
      <c r="EA49" s="131"/>
      <c r="EB49" s="131"/>
      <c r="EC49" s="131"/>
      <c r="ED49" s="131"/>
      <c r="EE49" s="131"/>
      <c r="EF49" s="131"/>
      <c r="EG49" s="131"/>
      <c r="EH49" s="131"/>
      <c r="EI49" s="131"/>
      <c r="EJ49" s="131"/>
      <c r="EK49" s="131"/>
      <c r="EL49" s="131"/>
      <c r="EM49" s="131"/>
      <c r="EN49" s="131"/>
      <c r="EO49" s="131"/>
      <c r="EP49" s="131"/>
      <c r="EQ49" s="131"/>
      <c r="ER49" s="131"/>
      <c r="ES49" s="131"/>
      <c r="ET49" s="131"/>
      <c r="EU49" s="131"/>
      <c r="EV49" s="131"/>
      <c r="EW49" s="131"/>
      <c r="EX49" s="131"/>
      <c r="EY49" s="131"/>
      <c r="EZ49" s="131"/>
      <c r="FA49" s="131"/>
      <c r="FB49" s="131"/>
      <c r="FC49" s="131"/>
      <c r="FD49" s="131"/>
      <c r="FE49" s="131"/>
      <c r="FF49" s="131"/>
      <c r="FG49" s="131"/>
      <c r="FH49" s="131"/>
      <c r="FI49" s="131"/>
      <c r="FJ49" s="131"/>
      <c r="FK49" s="131"/>
      <c r="FL49" s="131"/>
      <c r="FM49" s="131"/>
      <c r="FN49" s="131"/>
      <c r="FO49" s="131"/>
      <c r="FP49" s="131"/>
      <c r="FQ49" s="131"/>
      <c r="FR49" s="131"/>
      <c r="FS49" s="131"/>
      <c r="FT49" s="131"/>
      <c r="FU49" s="131"/>
      <c r="FV49" s="131"/>
      <c r="FW49" s="131"/>
      <c r="FX49" s="131"/>
      <c r="FY49" s="131"/>
      <c r="FZ49" s="131"/>
      <c r="GA49" s="131"/>
      <c r="GB49" s="131"/>
      <c r="GC49" s="131"/>
      <c r="GD49" s="131"/>
      <c r="GE49" s="131"/>
      <c r="GF49" s="131"/>
      <c r="GG49" s="131"/>
      <c r="GH49" s="131"/>
      <c r="GI49" s="131"/>
      <c r="GJ49" s="131"/>
      <c r="GK49" s="131"/>
      <c r="GL49" s="131"/>
      <c r="GM49" s="131"/>
      <c r="GN49" s="131"/>
      <c r="GO49" s="131"/>
      <c r="GP49" s="131"/>
      <c r="GQ49" s="131"/>
      <c r="GR49" s="131"/>
      <c r="GS49" s="131"/>
      <c r="GT49" s="131"/>
      <c r="GU49" s="131"/>
      <c r="GV49" s="131"/>
      <c r="GW49" s="131"/>
      <c r="GX49" s="131"/>
      <c r="GY49" s="131"/>
      <c r="GZ49" s="131"/>
      <c r="HA49" s="131"/>
      <c r="HB49" s="131"/>
      <c r="HC49" s="131"/>
      <c r="HD49" s="131"/>
      <c r="HE49" s="131"/>
      <c r="HF49" s="131"/>
      <c r="HG49" s="131"/>
      <c r="HH49" s="131"/>
      <c r="HI49" s="131"/>
      <c r="HJ49" s="131"/>
      <c r="HK49" s="131"/>
      <c r="HL49" s="131"/>
      <c r="HM49" s="131"/>
      <c r="HN49" s="131"/>
      <c r="HO49" s="131"/>
      <c r="HP49" s="131"/>
      <c r="HQ49" s="131"/>
      <c r="HR49" s="131"/>
      <c r="HS49" s="131"/>
      <c r="HT49" s="131"/>
      <c r="HU49" s="131"/>
      <c r="HV49" s="131"/>
      <c r="HW49" s="131"/>
      <c r="HX49" s="131"/>
      <c r="HY49" s="131"/>
      <c r="HZ49" s="131"/>
      <c r="IA49" s="131"/>
      <c r="IB49" s="131"/>
      <c r="IC49" s="131"/>
      <c r="ID49" s="131"/>
      <c r="IE49" s="131"/>
      <c r="IF49" s="131"/>
      <c r="IG49" s="131"/>
      <c r="IH49" s="131"/>
      <c r="II49" s="131"/>
      <c r="IJ49" s="131"/>
      <c r="IK49" s="131"/>
      <c r="IL49" s="131"/>
      <c r="IM49" s="131"/>
      <c r="IN49" s="131"/>
      <c r="IO49" s="131"/>
      <c r="IP49" s="131"/>
      <c r="IQ49" s="131"/>
      <c r="IR49" s="131"/>
      <c r="IS49" s="131"/>
      <c r="IT49" s="131"/>
      <c r="IU49" s="131"/>
      <c r="IV49" s="131"/>
      <c r="IW49" s="131"/>
      <c r="IX49" s="131"/>
      <c r="IY49" s="131"/>
      <c r="IZ49" s="131"/>
      <c r="JA49" s="131"/>
      <c r="JB49" s="131"/>
      <c r="JC49" s="131"/>
      <c r="JD49" s="131"/>
      <c r="JE49" s="131"/>
      <c r="JF49" s="131"/>
      <c r="JG49" s="131"/>
      <c r="JH49" s="131"/>
      <c r="JI49" s="131"/>
      <c r="JJ49" s="131"/>
      <c r="JK49" s="131"/>
      <c r="JL49" s="131"/>
      <c r="JM49" s="131"/>
      <c r="JN49" s="131"/>
      <c r="JO49" s="131"/>
      <c r="JP49" s="131"/>
      <c r="JQ49" s="131"/>
      <c r="JR49" s="131"/>
      <c r="JS49" s="131"/>
      <c r="JT49" s="131"/>
      <c r="JU49" s="131"/>
      <c r="JV49" s="131"/>
      <c r="JW49" s="131"/>
      <c r="JX49" s="131"/>
      <c r="JY49" s="131"/>
      <c r="JZ49" s="131"/>
      <c r="KA49" s="131"/>
      <c r="KB49" s="131"/>
      <c r="KC49" s="131"/>
      <c r="KD49" s="131"/>
      <c r="KE49" s="131"/>
      <c r="KF49" s="131"/>
      <c r="KG49" s="131"/>
      <c r="KH49" s="131"/>
      <c r="KI49" s="131"/>
      <c r="KJ49" s="131"/>
      <c r="KK49" s="131"/>
      <c r="KL49" s="131"/>
      <c r="KM49" s="131"/>
      <c r="KN49" s="131"/>
      <c r="KO49" s="131"/>
      <c r="KP49" s="131"/>
      <c r="KQ49" s="131"/>
      <c r="KR49" s="131"/>
      <c r="KS49" s="131"/>
      <c r="KT49" s="131"/>
      <c r="KU49" s="131"/>
      <c r="KV49" s="131"/>
      <c r="KW49" s="131"/>
      <c r="KX49" s="131"/>
      <c r="KY49" s="131"/>
      <c r="KZ49" s="131"/>
      <c r="LA49" s="131"/>
      <c r="LB49" s="131"/>
      <c r="LC49" s="131"/>
      <c r="LD49" s="131"/>
      <c r="LE49" s="131"/>
      <c r="LF49" s="131"/>
      <c r="LG49" s="131"/>
      <c r="LH49" s="131"/>
      <c r="LI49" s="131"/>
      <c r="LJ49" s="131"/>
      <c r="LK49" s="131"/>
      <c r="LL49" s="131"/>
      <c r="LM49" s="131"/>
      <c r="LN49" s="131"/>
      <c r="LO49" s="131"/>
      <c r="LP49" s="131"/>
      <c r="LQ49" s="131"/>
      <c r="LR49" s="131"/>
      <c r="LS49" s="131"/>
      <c r="LT49" s="131"/>
      <c r="LU49" s="131"/>
      <c r="LV49" s="131"/>
      <c r="LW49" s="131"/>
      <c r="LX49" s="131"/>
      <c r="LY49" s="131"/>
      <c r="LZ49" s="131"/>
      <c r="MA49" s="131"/>
      <c r="MB49" s="131"/>
      <c r="MC49" s="131"/>
      <c r="MD49" s="131"/>
      <c r="ME49" s="131"/>
      <c r="MF49" s="131"/>
      <c r="MG49" s="131"/>
      <c r="MH49" s="131"/>
      <c r="MI49" s="131"/>
      <c r="MJ49" s="131"/>
      <c r="MK49" s="131"/>
      <c r="ML49" s="131"/>
      <c r="MM49" s="131"/>
      <c r="MN49" s="131"/>
      <c r="MO49" s="131"/>
      <c r="MP49" s="131"/>
      <c r="MQ49" s="131"/>
      <c r="MR49" s="131"/>
      <c r="MS49" s="131"/>
      <c r="MT49" s="131"/>
      <c r="MU49" s="131"/>
      <c r="MV49" s="131"/>
      <c r="MW49" s="131"/>
      <c r="MX49" s="131"/>
      <c r="MY49" s="131"/>
      <c r="MZ49" s="131"/>
      <c r="NA49" s="131"/>
      <c r="NB49" s="131"/>
      <c r="NC49" s="131"/>
      <c r="ND49" s="131"/>
      <c r="NE49" s="131"/>
      <c r="NF49" s="131"/>
      <c r="NG49" s="131"/>
      <c r="NH49" s="131"/>
      <c r="NI49" s="131"/>
      <c r="NJ49" s="131"/>
      <c r="NK49" s="131"/>
      <c r="NL49" s="131"/>
      <c r="NM49" s="131"/>
      <c r="NN49" s="131"/>
      <c r="NO49" s="131"/>
      <c r="NP49" s="131"/>
      <c r="NQ49" s="131"/>
      <c r="NR49" s="131"/>
      <c r="NS49" s="131"/>
      <c r="NT49" s="131"/>
      <c r="NU49" s="131"/>
      <c r="NV49" s="131"/>
      <c r="NW49" s="131"/>
      <c r="NX49" s="131"/>
      <c r="NY49" s="131"/>
      <c r="NZ49" s="131"/>
      <c r="OA49" s="131"/>
      <c r="OB49" s="131"/>
      <c r="OC49" s="131"/>
      <c r="OD49" s="131"/>
    </row>
    <row r="50" spans="1:512" s="133" customFormat="1" ht="39.75" customHeight="1" x14ac:dyDescent="0.25">
      <c r="A50" s="117" t="s">
        <v>287</v>
      </c>
      <c r="B50" s="136">
        <v>303</v>
      </c>
      <c r="C50" s="119" t="s">
        <v>506</v>
      </c>
      <c r="D50" s="127" t="s">
        <v>420</v>
      </c>
      <c r="E50" s="127" t="s">
        <v>421</v>
      </c>
      <c r="F50" s="132"/>
      <c r="G50" s="132"/>
      <c r="H50" s="132"/>
      <c r="I50" s="132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  <c r="CD50" s="131"/>
      <c r="CE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131"/>
      <c r="DE50" s="131"/>
      <c r="DF50" s="131"/>
      <c r="DG50" s="131"/>
      <c r="DH50" s="131"/>
      <c r="DI50" s="131"/>
      <c r="DJ50" s="131"/>
      <c r="DK50" s="131"/>
      <c r="DL50" s="131"/>
      <c r="DM50" s="131"/>
      <c r="DN50" s="131"/>
      <c r="DO50" s="131"/>
      <c r="DP50" s="131"/>
      <c r="DQ50" s="131"/>
      <c r="DR50" s="131"/>
      <c r="DS50" s="131"/>
      <c r="DT50" s="131"/>
      <c r="DU50" s="131"/>
      <c r="DV50" s="131"/>
      <c r="DW50" s="131"/>
      <c r="DX50" s="131"/>
      <c r="DY50" s="131"/>
      <c r="DZ50" s="131"/>
      <c r="EA50" s="131"/>
      <c r="EB50" s="131"/>
      <c r="EC50" s="131"/>
      <c r="ED50" s="131"/>
      <c r="EE50" s="131"/>
      <c r="EF50" s="131"/>
      <c r="EG50" s="131"/>
      <c r="EH50" s="131"/>
      <c r="EI50" s="131"/>
      <c r="EJ50" s="131"/>
      <c r="EK50" s="131"/>
      <c r="EL50" s="131"/>
      <c r="EM50" s="131"/>
      <c r="EN50" s="131"/>
      <c r="EO50" s="131"/>
      <c r="EP50" s="131"/>
      <c r="EQ50" s="131"/>
      <c r="ER50" s="131"/>
      <c r="ES50" s="131"/>
      <c r="ET50" s="131"/>
      <c r="EU50" s="131"/>
      <c r="EV50" s="131"/>
      <c r="EW50" s="131"/>
      <c r="EX50" s="131"/>
      <c r="EY50" s="131"/>
      <c r="EZ50" s="131"/>
      <c r="FA50" s="131"/>
      <c r="FB50" s="131"/>
      <c r="FC50" s="131"/>
      <c r="FD50" s="131"/>
      <c r="FE50" s="131"/>
      <c r="FF50" s="131"/>
      <c r="FG50" s="131"/>
      <c r="FH50" s="131"/>
      <c r="FI50" s="131"/>
      <c r="FJ50" s="131"/>
      <c r="FK50" s="131"/>
      <c r="FL50" s="131"/>
      <c r="FM50" s="131"/>
      <c r="FN50" s="131"/>
      <c r="FO50" s="131"/>
      <c r="FP50" s="131"/>
      <c r="FQ50" s="131"/>
      <c r="FR50" s="131"/>
      <c r="FS50" s="131"/>
      <c r="FT50" s="131"/>
      <c r="FU50" s="131"/>
      <c r="FV50" s="131"/>
      <c r="FW50" s="131"/>
      <c r="FX50" s="131"/>
      <c r="FY50" s="131"/>
      <c r="FZ50" s="131"/>
      <c r="GA50" s="131"/>
      <c r="GB50" s="131"/>
      <c r="GC50" s="131"/>
      <c r="GD50" s="131"/>
      <c r="GE50" s="131"/>
      <c r="GF50" s="131"/>
      <c r="GG50" s="131"/>
      <c r="GH50" s="131"/>
      <c r="GI50" s="131"/>
      <c r="GJ50" s="131"/>
      <c r="GK50" s="131"/>
      <c r="GL50" s="131"/>
      <c r="GM50" s="131"/>
      <c r="GN50" s="131"/>
      <c r="GO50" s="131"/>
      <c r="GP50" s="131"/>
      <c r="GQ50" s="131"/>
      <c r="GR50" s="131"/>
      <c r="GS50" s="131"/>
      <c r="GT50" s="131"/>
      <c r="GU50" s="131"/>
      <c r="GV50" s="131"/>
      <c r="GW50" s="131"/>
      <c r="GX50" s="131"/>
      <c r="GY50" s="131"/>
      <c r="GZ50" s="131"/>
      <c r="HA50" s="131"/>
      <c r="HB50" s="131"/>
      <c r="HC50" s="131"/>
      <c r="HD50" s="131"/>
      <c r="HE50" s="131"/>
      <c r="HF50" s="131"/>
      <c r="HG50" s="131"/>
      <c r="HH50" s="131"/>
      <c r="HI50" s="131"/>
      <c r="HJ50" s="131"/>
      <c r="HK50" s="131"/>
      <c r="HL50" s="131"/>
      <c r="HM50" s="131"/>
      <c r="HN50" s="131"/>
      <c r="HO50" s="131"/>
      <c r="HP50" s="131"/>
      <c r="HQ50" s="131"/>
      <c r="HR50" s="131"/>
      <c r="HS50" s="131"/>
      <c r="HT50" s="131"/>
      <c r="HU50" s="131"/>
      <c r="HV50" s="131"/>
      <c r="HW50" s="131"/>
      <c r="HX50" s="131"/>
      <c r="HY50" s="131"/>
      <c r="HZ50" s="131"/>
      <c r="IA50" s="131"/>
      <c r="IB50" s="131"/>
      <c r="IC50" s="131"/>
      <c r="ID50" s="131"/>
      <c r="IE50" s="131"/>
      <c r="IF50" s="131"/>
      <c r="IG50" s="131"/>
      <c r="IH50" s="131"/>
      <c r="II50" s="131"/>
      <c r="IJ50" s="131"/>
      <c r="IK50" s="131"/>
      <c r="IL50" s="131"/>
      <c r="IM50" s="131"/>
      <c r="IN50" s="131"/>
      <c r="IO50" s="131"/>
      <c r="IP50" s="131"/>
      <c r="IQ50" s="131"/>
      <c r="IR50" s="131"/>
      <c r="IS50" s="131"/>
      <c r="IT50" s="131"/>
      <c r="IU50" s="131"/>
      <c r="IV50" s="131"/>
      <c r="IW50" s="131"/>
      <c r="IX50" s="131"/>
      <c r="IY50" s="131"/>
      <c r="IZ50" s="131"/>
      <c r="JA50" s="131"/>
      <c r="JB50" s="131"/>
      <c r="JC50" s="131"/>
      <c r="JD50" s="131"/>
      <c r="JE50" s="131"/>
      <c r="JF50" s="131"/>
      <c r="JG50" s="131"/>
      <c r="JH50" s="131"/>
      <c r="JI50" s="131"/>
      <c r="JJ50" s="131"/>
      <c r="JK50" s="131"/>
      <c r="JL50" s="131"/>
      <c r="JM50" s="131"/>
      <c r="JN50" s="131"/>
      <c r="JO50" s="131"/>
      <c r="JP50" s="131"/>
      <c r="JQ50" s="131"/>
      <c r="JR50" s="131"/>
      <c r="JS50" s="131"/>
      <c r="JT50" s="131"/>
      <c r="JU50" s="131"/>
      <c r="JV50" s="131"/>
      <c r="JW50" s="131"/>
      <c r="JX50" s="131"/>
      <c r="JY50" s="131"/>
      <c r="JZ50" s="131"/>
      <c r="KA50" s="131"/>
      <c r="KB50" s="131"/>
      <c r="KC50" s="131"/>
      <c r="KD50" s="131"/>
      <c r="KE50" s="131"/>
      <c r="KF50" s="131"/>
      <c r="KG50" s="131"/>
      <c r="KH50" s="131"/>
      <c r="KI50" s="131"/>
      <c r="KJ50" s="131"/>
      <c r="KK50" s="131"/>
      <c r="KL50" s="131"/>
      <c r="KM50" s="131"/>
      <c r="KN50" s="131"/>
      <c r="KO50" s="131"/>
      <c r="KP50" s="131"/>
      <c r="KQ50" s="131"/>
      <c r="KR50" s="131"/>
      <c r="KS50" s="131"/>
      <c r="KT50" s="131"/>
      <c r="KU50" s="131"/>
      <c r="KV50" s="131"/>
      <c r="KW50" s="131"/>
      <c r="KX50" s="131"/>
      <c r="KY50" s="131"/>
      <c r="KZ50" s="131"/>
      <c r="LA50" s="131"/>
      <c r="LB50" s="131"/>
      <c r="LC50" s="131"/>
      <c r="LD50" s="131"/>
      <c r="LE50" s="131"/>
      <c r="LF50" s="131"/>
      <c r="LG50" s="131"/>
      <c r="LH50" s="131"/>
      <c r="LI50" s="131"/>
      <c r="LJ50" s="131"/>
      <c r="LK50" s="131"/>
      <c r="LL50" s="131"/>
      <c r="LM50" s="131"/>
      <c r="LN50" s="131"/>
      <c r="LO50" s="131"/>
      <c r="LP50" s="131"/>
      <c r="LQ50" s="131"/>
      <c r="LR50" s="131"/>
      <c r="LS50" s="131"/>
      <c r="LT50" s="131"/>
      <c r="LU50" s="131"/>
      <c r="LV50" s="131"/>
      <c r="LW50" s="131"/>
      <c r="LX50" s="131"/>
      <c r="LY50" s="131"/>
      <c r="LZ50" s="131"/>
      <c r="MA50" s="131"/>
      <c r="MB50" s="131"/>
      <c r="MC50" s="131"/>
      <c r="MD50" s="131"/>
      <c r="ME50" s="131"/>
      <c r="MF50" s="131"/>
      <c r="MG50" s="131"/>
      <c r="MH50" s="131"/>
      <c r="MI50" s="131"/>
      <c r="MJ50" s="131"/>
      <c r="MK50" s="131"/>
      <c r="ML50" s="131"/>
      <c r="MM50" s="131"/>
      <c r="MN50" s="131"/>
      <c r="MO50" s="131"/>
      <c r="MP50" s="131"/>
      <c r="MQ50" s="131"/>
      <c r="MR50" s="131"/>
      <c r="MS50" s="131"/>
      <c r="MT50" s="131"/>
      <c r="MU50" s="131"/>
      <c r="MV50" s="131"/>
      <c r="MW50" s="131"/>
      <c r="MX50" s="131"/>
      <c r="MY50" s="131"/>
      <c r="MZ50" s="131"/>
      <c r="NA50" s="131"/>
      <c r="NB50" s="131"/>
      <c r="NC50" s="131"/>
      <c r="ND50" s="131"/>
      <c r="NE50" s="131"/>
      <c r="NF50" s="131"/>
      <c r="NG50" s="131"/>
      <c r="NH50" s="131"/>
      <c r="NI50" s="131"/>
      <c r="NJ50" s="131"/>
      <c r="NK50" s="131"/>
      <c r="NL50" s="131"/>
      <c r="NM50" s="131"/>
      <c r="NN50" s="131"/>
      <c r="NO50" s="131"/>
      <c r="NP50" s="131"/>
      <c r="NQ50" s="131"/>
      <c r="NR50" s="131"/>
      <c r="NS50" s="131"/>
      <c r="NT50" s="131"/>
      <c r="NU50" s="131"/>
      <c r="NV50" s="131"/>
      <c r="NW50" s="131"/>
      <c r="NX50" s="131"/>
      <c r="NY50" s="131"/>
      <c r="NZ50" s="131"/>
      <c r="OA50" s="131"/>
      <c r="OB50" s="131"/>
      <c r="OC50" s="131"/>
      <c r="OD50" s="131"/>
    </row>
    <row r="51" spans="1:512" s="133" customFormat="1" ht="73.7" customHeight="1" x14ac:dyDescent="0.25">
      <c r="A51" s="117" t="s">
        <v>287</v>
      </c>
      <c r="B51" s="136">
        <v>204</v>
      </c>
      <c r="C51" s="119" t="s">
        <v>422</v>
      </c>
      <c r="D51" s="127" t="s">
        <v>423</v>
      </c>
      <c r="E51" s="127" t="s">
        <v>424</v>
      </c>
      <c r="F51" s="132"/>
      <c r="G51" s="132"/>
      <c r="H51" s="132"/>
      <c r="I51" s="132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1"/>
      <c r="BB51" s="131"/>
      <c r="BC51" s="131"/>
      <c r="BD51" s="131"/>
      <c r="BE51" s="131"/>
      <c r="BF51" s="131"/>
      <c r="BG51" s="131"/>
      <c r="BH51" s="131"/>
      <c r="BI51" s="131"/>
      <c r="BJ51" s="131"/>
      <c r="BK51" s="131"/>
      <c r="BL51" s="131"/>
      <c r="BM51" s="131"/>
      <c r="BN51" s="131"/>
      <c r="BO51" s="131"/>
      <c r="BP51" s="131"/>
      <c r="BQ51" s="131"/>
      <c r="BR51" s="131"/>
      <c r="BS51" s="131"/>
      <c r="BT51" s="131"/>
      <c r="BU51" s="131"/>
      <c r="BV51" s="131"/>
      <c r="BW51" s="131"/>
      <c r="BX51" s="131"/>
      <c r="BY51" s="131"/>
      <c r="BZ51" s="131"/>
      <c r="CA51" s="131"/>
      <c r="CB51" s="131"/>
      <c r="CC51" s="131"/>
      <c r="CD51" s="131"/>
      <c r="CE51" s="131"/>
      <c r="CF51" s="131"/>
      <c r="CG51" s="131"/>
      <c r="CH51" s="131"/>
      <c r="CI51" s="131"/>
      <c r="CJ51" s="131"/>
      <c r="CK51" s="131"/>
      <c r="CL51" s="131"/>
      <c r="CM51" s="131"/>
      <c r="CN51" s="131"/>
      <c r="CO51" s="131"/>
      <c r="CP51" s="131"/>
      <c r="CQ51" s="131"/>
      <c r="CR51" s="131"/>
      <c r="CS51" s="131"/>
      <c r="CT51" s="131"/>
      <c r="CU51" s="131"/>
      <c r="CV51" s="131"/>
      <c r="CW51" s="131"/>
      <c r="CX51" s="131"/>
      <c r="CY51" s="131"/>
      <c r="CZ51" s="131"/>
      <c r="DA51" s="131"/>
      <c r="DB51" s="131"/>
      <c r="DC51" s="131"/>
      <c r="DD51" s="131"/>
      <c r="DE51" s="131"/>
      <c r="DF51" s="131"/>
      <c r="DG51" s="131"/>
      <c r="DH51" s="131"/>
      <c r="DI51" s="131"/>
      <c r="DJ51" s="131"/>
      <c r="DK51" s="131"/>
      <c r="DL51" s="131"/>
      <c r="DM51" s="131"/>
      <c r="DN51" s="131"/>
      <c r="DO51" s="131"/>
      <c r="DP51" s="131"/>
      <c r="DQ51" s="131"/>
      <c r="DR51" s="131"/>
      <c r="DS51" s="131"/>
      <c r="DT51" s="131"/>
      <c r="DU51" s="131"/>
      <c r="DV51" s="131"/>
      <c r="DW51" s="131"/>
      <c r="DX51" s="131"/>
      <c r="DY51" s="131"/>
      <c r="DZ51" s="131"/>
      <c r="EA51" s="131"/>
      <c r="EB51" s="131"/>
      <c r="EC51" s="131"/>
      <c r="ED51" s="131"/>
      <c r="EE51" s="131"/>
      <c r="EF51" s="131"/>
      <c r="EG51" s="131"/>
      <c r="EH51" s="131"/>
      <c r="EI51" s="131"/>
      <c r="EJ51" s="131"/>
      <c r="EK51" s="131"/>
      <c r="EL51" s="131"/>
      <c r="EM51" s="131"/>
      <c r="EN51" s="131"/>
      <c r="EO51" s="131"/>
      <c r="EP51" s="131"/>
      <c r="EQ51" s="131"/>
      <c r="ER51" s="131"/>
      <c r="ES51" s="131"/>
      <c r="ET51" s="131"/>
      <c r="EU51" s="131"/>
      <c r="EV51" s="131"/>
      <c r="EW51" s="131"/>
      <c r="EX51" s="131"/>
      <c r="EY51" s="131"/>
      <c r="EZ51" s="131"/>
      <c r="FA51" s="131"/>
      <c r="FB51" s="131"/>
      <c r="FC51" s="131"/>
      <c r="FD51" s="131"/>
      <c r="FE51" s="131"/>
      <c r="FF51" s="131"/>
      <c r="FG51" s="131"/>
      <c r="FH51" s="131"/>
      <c r="FI51" s="131"/>
      <c r="FJ51" s="131"/>
      <c r="FK51" s="131"/>
      <c r="FL51" s="131"/>
      <c r="FM51" s="131"/>
      <c r="FN51" s="131"/>
      <c r="FO51" s="131"/>
      <c r="FP51" s="131"/>
      <c r="FQ51" s="131"/>
      <c r="FR51" s="131"/>
      <c r="FS51" s="131"/>
      <c r="FT51" s="131"/>
      <c r="FU51" s="131"/>
      <c r="FV51" s="131"/>
      <c r="FW51" s="131"/>
      <c r="FX51" s="131"/>
      <c r="FY51" s="131"/>
      <c r="FZ51" s="131"/>
      <c r="GA51" s="131"/>
      <c r="GB51" s="131"/>
      <c r="GC51" s="131"/>
      <c r="GD51" s="131"/>
      <c r="GE51" s="131"/>
      <c r="GF51" s="131"/>
      <c r="GG51" s="131"/>
      <c r="GH51" s="131"/>
      <c r="GI51" s="131"/>
      <c r="GJ51" s="131"/>
      <c r="GK51" s="131"/>
      <c r="GL51" s="131"/>
      <c r="GM51" s="131"/>
      <c r="GN51" s="131"/>
      <c r="GO51" s="131"/>
      <c r="GP51" s="131"/>
      <c r="GQ51" s="131"/>
      <c r="GR51" s="131"/>
      <c r="GS51" s="131"/>
      <c r="GT51" s="131"/>
      <c r="GU51" s="131"/>
      <c r="GV51" s="131"/>
      <c r="GW51" s="131"/>
      <c r="GX51" s="131"/>
      <c r="GY51" s="131"/>
      <c r="GZ51" s="131"/>
      <c r="HA51" s="131"/>
      <c r="HB51" s="131"/>
      <c r="HC51" s="131"/>
      <c r="HD51" s="131"/>
      <c r="HE51" s="131"/>
      <c r="HF51" s="131"/>
      <c r="HG51" s="131"/>
      <c r="HH51" s="131"/>
      <c r="HI51" s="131"/>
      <c r="HJ51" s="131"/>
      <c r="HK51" s="131"/>
      <c r="HL51" s="131"/>
      <c r="HM51" s="131"/>
      <c r="HN51" s="131"/>
      <c r="HO51" s="131"/>
      <c r="HP51" s="131"/>
      <c r="HQ51" s="131"/>
      <c r="HR51" s="131"/>
      <c r="HS51" s="131"/>
      <c r="HT51" s="131"/>
      <c r="HU51" s="131"/>
      <c r="HV51" s="131"/>
      <c r="HW51" s="131"/>
      <c r="HX51" s="131"/>
      <c r="HY51" s="131"/>
      <c r="HZ51" s="131"/>
      <c r="IA51" s="131"/>
      <c r="IB51" s="131"/>
      <c r="IC51" s="131"/>
      <c r="ID51" s="131"/>
      <c r="IE51" s="131"/>
      <c r="IF51" s="131"/>
      <c r="IG51" s="131"/>
      <c r="IH51" s="131"/>
      <c r="II51" s="131"/>
      <c r="IJ51" s="131"/>
      <c r="IK51" s="131"/>
      <c r="IL51" s="131"/>
      <c r="IM51" s="131"/>
      <c r="IN51" s="131"/>
      <c r="IO51" s="131"/>
      <c r="IP51" s="131"/>
      <c r="IQ51" s="131"/>
      <c r="IR51" s="131"/>
      <c r="IS51" s="131"/>
      <c r="IT51" s="131"/>
      <c r="IU51" s="131"/>
      <c r="IV51" s="131"/>
      <c r="IW51" s="131"/>
      <c r="IX51" s="131"/>
      <c r="IY51" s="131"/>
      <c r="IZ51" s="131"/>
      <c r="JA51" s="131"/>
      <c r="JB51" s="131"/>
      <c r="JC51" s="131"/>
      <c r="JD51" s="131"/>
      <c r="JE51" s="131"/>
      <c r="JF51" s="131"/>
      <c r="JG51" s="131"/>
      <c r="JH51" s="131"/>
      <c r="JI51" s="131"/>
      <c r="JJ51" s="131"/>
      <c r="JK51" s="131"/>
      <c r="JL51" s="131"/>
      <c r="JM51" s="131"/>
      <c r="JN51" s="131"/>
      <c r="JO51" s="131"/>
      <c r="JP51" s="131"/>
      <c r="JQ51" s="131"/>
      <c r="JR51" s="131"/>
      <c r="JS51" s="131"/>
      <c r="JT51" s="131"/>
      <c r="JU51" s="131"/>
      <c r="JV51" s="131"/>
      <c r="JW51" s="131"/>
      <c r="JX51" s="131"/>
      <c r="JY51" s="131"/>
      <c r="JZ51" s="131"/>
      <c r="KA51" s="131"/>
      <c r="KB51" s="131"/>
      <c r="KC51" s="131"/>
      <c r="KD51" s="131"/>
      <c r="KE51" s="131"/>
      <c r="KF51" s="131"/>
      <c r="KG51" s="131"/>
      <c r="KH51" s="131"/>
      <c r="KI51" s="131"/>
      <c r="KJ51" s="131"/>
      <c r="KK51" s="131"/>
      <c r="KL51" s="131"/>
      <c r="KM51" s="131"/>
      <c r="KN51" s="131"/>
      <c r="KO51" s="131"/>
      <c r="KP51" s="131"/>
      <c r="KQ51" s="131"/>
      <c r="KR51" s="131"/>
      <c r="KS51" s="131"/>
      <c r="KT51" s="131"/>
      <c r="KU51" s="131"/>
      <c r="KV51" s="131"/>
      <c r="KW51" s="131"/>
      <c r="KX51" s="131"/>
      <c r="KY51" s="131"/>
      <c r="KZ51" s="131"/>
      <c r="LA51" s="131"/>
      <c r="LB51" s="131"/>
      <c r="LC51" s="131"/>
      <c r="LD51" s="131"/>
      <c r="LE51" s="131"/>
      <c r="LF51" s="131"/>
      <c r="LG51" s="131"/>
      <c r="LH51" s="131"/>
      <c r="LI51" s="131"/>
      <c r="LJ51" s="131"/>
      <c r="LK51" s="131"/>
      <c r="LL51" s="131"/>
      <c r="LM51" s="131"/>
      <c r="LN51" s="131"/>
      <c r="LO51" s="131"/>
      <c r="LP51" s="131"/>
      <c r="LQ51" s="131"/>
      <c r="LR51" s="131"/>
      <c r="LS51" s="131"/>
      <c r="LT51" s="131"/>
      <c r="LU51" s="131"/>
      <c r="LV51" s="131"/>
      <c r="LW51" s="131"/>
      <c r="LX51" s="131"/>
      <c r="LY51" s="131"/>
      <c r="LZ51" s="131"/>
      <c r="MA51" s="131"/>
      <c r="MB51" s="131"/>
      <c r="MC51" s="131"/>
      <c r="MD51" s="131"/>
      <c r="ME51" s="131"/>
      <c r="MF51" s="131"/>
      <c r="MG51" s="131"/>
      <c r="MH51" s="131"/>
      <c r="MI51" s="131"/>
      <c r="MJ51" s="131"/>
      <c r="MK51" s="131"/>
      <c r="ML51" s="131"/>
      <c r="MM51" s="131"/>
      <c r="MN51" s="131"/>
      <c r="MO51" s="131"/>
      <c r="MP51" s="131"/>
      <c r="MQ51" s="131"/>
      <c r="MR51" s="131"/>
      <c r="MS51" s="131"/>
      <c r="MT51" s="131"/>
      <c r="MU51" s="131"/>
      <c r="MV51" s="131"/>
      <c r="MW51" s="131"/>
      <c r="MX51" s="131"/>
      <c r="MY51" s="131"/>
      <c r="MZ51" s="131"/>
      <c r="NA51" s="131"/>
      <c r="NB51" s="131"/>
      <c r="NC51" s="131"/>
      <c r="ND51" s="131"/>
      <c r="NE51" s="131"/>
      <c r="NF51" s="131"/>
      <c r="NG51" s="131"/>
      <c r="NH51" s="131"/>
      <c r="NI51" s="131"/>
      <c r="NJ51" s="131"/>
      <c r="NK51" s="131"/>
      <c r="NL51" s="131"/>
      <c r="NM51" s="131"/>
      <c r="NN51" s="131"/>
      <c r="NO51" s="131"/>
      <c r="NP51" s="131"/>
      <c r="NQ51" s="131"/>
      <c r="NR51" s="131"/>
      <c r="NS51" s="131"/>
      <c r="NT51" s="131"/>
      <c r="NU51" s="131"/>
      <c r="NV51" s="131"/>
      <c r="NW51" s="131"/>
      <c r="NX51" s="131"/>
      <c r="NY51" s="131"/>
      <c r="NZ51" s="131"/>
      <c r="OA51" s="131"/>
      <c r="OB51" s="131"/>
      <c r="OC51" s="131"/>
      <c r="OD51" s="131"/>
    </row>
    <row r="52" spans="1:512" s="133" customFormat="1" ht="80.25" customHeight="1" x14ac:dyDescent="0.25">
      <c r="A52" s="117" t="s">
        <v>287</v>
      </c>
      <c r="B52" s="136">
        <v>214</v>
      </c>
      <c r="C52" s="119" t="s">
        <v>425</v>
      </c>
      <c r="D52" s="127" t="s">
        <v>426</v>
      </c>
      <c r="E52" s="127" t="s">
        <v>427</v>
      </c>
      <c r="F52" s="132"/>
      <c r="G52" s="132"/>
      <c r="H52" s="132"/>
      <c r="I52" s="132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  <c r="BN52" s="131"/>
      <c r="BO52" s="131"/>
      <c r="BP52" s="131"/>
      <c r="BQ52" s="131"/>
      <c r="BR52" s="131"/>
      <c r="BS52" s="131"/>
      <c r="BT52" s="131"/>
      <c r="BU52" s="131"/>
      <c r="BV52" s="131"/>
      <c r="BW52" s="131"/>
      <c r="BX52" s="131"/>
      <c r="BY52" s="131"/>
      <c r="BZ52" s="131"/>
      <c r="CA52" s="131"/>
      <c r="CB52" s="131"/>
      <c r="CC52" s="131"/>
      <c r="CD52" s="131"/>
      <c r="CE52" s="131"/>
      <c r="CF52" s="131"/>
      <c r="CG52" s="131"/>
      <c r="CH52" s="131"/>
      <c r="CI52" s="131"/>
      <c r="CJ52" s="131"/>
      <c r="CK52" s="131"/>
      <c r="CL52" s="131"/>
      <c r="CM52" s="131"/>
      <c r="CN52" s="131"/>
      <c r="CO52" s="131"/>
      <c r="CP52" s="131"/>
      <c r="CQ52" s="131"/>
      <c r="CR52" s="131"/>
      <c r="CS52" s="131"/>
      <c r="CT52" s="131"/>
      <c r="CU52" s="131"/>
      <c r="CV52" s="131"/>
      <c r="CW52" s="131"/>
      <c r="CX52" s="131"/>
      <c r="CY52" s="131"/>
      <c r="CZ52" s="131"/>
      <c r="DA52" s="131"/>
      <c r="DB52" s="131"/>
      <c r="DC52" s="131"/>
      <c r="DD52" s="131"/>
      <c r="DE52" s="131"/>
      <c r="DF52" s="131"/>
      <c r="DG52" s="131"/>
      <c r="DH52" s="131"/>
      <c r="DI52" s="131"/>
      <c r="DJ52" s="131"/>
      <c r="DK52" s="131"/>
      <c r="DL52" s="131"/>
      <c r="DM52" s="131"/>
      <c r="DN52" s="131"/>
      <c r="DO52" s="131"/>
      <c r="DP52" s="131"/>
      <c r="DQ52" s="131"/>
      <c r="DR52" s="131"/>
      <c r="DS52" s="131"/>
      <c r="DT52" s="131"/>
      <c r="DU52" s="131"/>
      <c r="DV52" s="131"/>
      <c r="DW52" s="131"/>
      <c r="DX52" s="131"/>
      <c r="DY52" s="131"/>
      <c r="DZ52" s="131"/>
      <c r="EA52" s="131"/>
      <c r="EB52" s="131"/>
      <c r="EC52" s="131"/>
      <c r="ED52" s="131"/>
      <c r="EE52" s="131"/>
      <c r="EF52" s="131"/>
      <c r="EG52" s="131"/>
      <c r="EH52" s="131"/>
      <c r="EI52" s="131"/>
      <c r="EJ52" s="131"/>
      <c r="EK52" s="131"/>
      <c r="EL52" s="131"/>
      <c r="EM52" s="131"/>
      <c r="EN52" s="131"/>
      <c r="EO52" s="131"/>
      <c r="EP52" s="131"/>
      <c r="EQ52" s="131"/>
      <c r="ER52" s="131"/>
      <c r="ES52" s="131"/>
      <c r="ET52" s="131"/>
      <c r="EU52" s="131"/>
      <c r="EV52" s="131"/>
      <c r="EW52" s="131"/>
      <c r="EX52" s="131"/>
      <c r="EY52" s="131"/>
      <c r="EZ52" s="131"/>
      <c r="FA52" s="131"/>
      <c r="FB52" s="131"/>
      <c r="FC52" s="131"/>
      <c r="FD52" s="131"/>
      <c r="FE52" s="131"/>
      <c r="FF52" s="131"/>
      <c r="FG52" s="131"/>
      <c r="FH52" s="131"/>
      <c r="FI52" s="131"/>
      <c r="FJ52" s="131"/>
      <c r="FK52" s="131"/>
      <c r="FL52" s="131"/>
      <c r="FM52" s="131"/>
      <c r="FN52" s="131"/>
      <c r="FO52" s="131"/>
      <c r="FP52" s="131"/>
      <c r="FQ52" s="131"/>
      <c r="FR52" s="131"/>
      <c r="FS52" s="131"/>
      <c r="FT52" s="131"/>
      <c r="FU52" s="131"/>
      <c r="FV52" s="131"/>
      <c r="FW52" s="131"/>
      <c r="FX52" s="131"/>
      <c r="FY52" s="131"/>
      <c r="FZ52" s="131"/>
      <c r="GA52" s="131"/>
      <c r="GB52" s="131"/>
      <c r="GC52" s="131"/>
      <c r="GD52" s="131"/>
      <c r="GE52" s="131"/>
      <c r="GF52" s="131"/>
      <c r="GG52" s="131"/>
      <c r="GH52" s="131"/>
      <c r="GI52" s="131"/>
      <c r="GJ52" s="131"/>
      <c r="GK52" s="131"/>
      <c r="GL52" s="131"/>
      <c r="GM52" s="131"/>
      <c r="GN52" s="131"/>
      <c r="GO52" s="131"/>
      <c r="GP52" s="131"/>
      <c r="GQ52" s="131"/>
      <c r="GR52" s="131"/>
      <c r="GS52" s="131"/>
      <c r="GT52" s="131"/>
      <c r="GU52" s="131"/>
      <c r="GV52" s="131"/>
      <c r="GW52" s="131"/>
      <c r="GX52" s="131"/>
      <c r="GY52" s="131"/>
      <c r="GZ52" s="131"/>
      <c r="HA52" s="131"/>
      <c r="HB52" s="131"/>
      <c r="HC52" s="131"/>
      <c r="HD52" s="131"/>
      <c r="HE52" s="131"/>
      <c r="HF52" s="131"/>
      <c r="HG52" s="131"/>
      <c r="HH52" s="131"/>
      <c r="HI52" s="131"/>
      <c r="HJ52" s="131"/>
      <c r="HK52" s="131"/>
      <c r="HL52" s="131"/>
      <c r="HM52" s="131"/>
      <c r="HN52" s="131"/>
      <c r="HO52" s="131"/>
      <c r="HP52" s="131"/>
      <c r="HQ52" s="131"/>
      <c r="HR52" s="131"/>
      <c r="HS52" s="131"/>
      <c r="HT52" s="131"/>
      <c r="HU52" s="131"/>
      <c r="HV52" s="131"/>
      <c r="HW52" s="131"/>
      <c r="HX52" s="131"/>
      <c r="HY52" s="131"/>
      <c r="HZ52" s="131"/>
      <c r="IA52" s="131"/>
      <c r="IB52" s="131"/>
      <c r="IC52" s="131"/>
      <c r="ID52" s="131"/>
      <c r="IE52" s="131"/>
      <c r="IF52" s="131"/>
      <c r="IG52" s="131"/>
      <c r="IH52" s="131"/>
      <c r="II52" s="131"/>
      <c r="IJ52" s="131"/>
      <c r="IK52" s="131"/>
      <c r="IL52" s="131"/>
      <c r="IM52" s="131"/>
      <c r="IN52" s="131"/>
      <c r="IO52" s="131"/>
      <c r="IP52" s="131"/>
      <c r="IQ52" s="131"/>
      <c r="IR52" s="131"/>
      <c r="IS52" s="131"/>
      <c r="IT52" s="131"/>
      <c r="IU52" s="131"/>
      <c r="IV52" s="131"/>
      <c r="IW52" s="131"/>
      <c r="IX52" s="131"/>
      <c r="IY52" s="131"/>
      <c r="IZ52" s="131"/>
      <c r="JA52" s="131"/>
      <c r="JB52" s="131"/>
      <c r="JC52" s="131"/>
      <c r="JD52" s="131"/>
      <c r="JE52" s="131"/>
      <c r="JF52" s="131"/>
      <c r="JG52" s="131"/>
      <c r="JH52" s="131"/>
      <c r="JI52" s="131"/>
      <c r="JJ52" s="131"/>
      <c r="JK52" s="131"/>
      <c r="JL52" s="131"/>
      <c r="JM52" s="131"/>
      <c r="JN52" s="131"/>
      <c r="JO52" s="131"/>
      <c r="JP52" s="131"/>
      <c r="JQ52" s="131"/>
      <c r="JR52" s="131"/>
      <c r="JS52" s="131"/>
      <c r="JT52" s="131"/>
      <c r="JU52" s="131"/>
      <c r="JV52" s="131"/>
      <c r="JW52" s="131"/>
      <c r="JX52" s="131"/>
      <c r="JY52" s="131"/>
      <c r="JZ52" s="131"/>
      <c r="KA52" s="131"/>
      <c r="KB52" s="131"/>
      <c r="KC52" s="131"/>
      <c r="KD52" s="131"/>
      <c r="KE52" s="131"/>
      <c r="KF52" s="131"/>
      <c r="KG52" s="131"/>
      <c r="KH52" s="131"/>
      <c r="KI52" s="131"/>
      <c r="KJ52" s="131"/>
      <c r="KK52" s="131"/>
      <c r="KL52" s="131"/>
      <c r="KM52" s="131"/>
      <c r="KN52" s="131"/>
      <c r="KO52" s="131"/>
      <c r="KP52" s="131"/>
      <c r="KQ52" s="131"/>
      <c r="KR52" s="131"/>
      <c r="KS52" s="131"/>
      <c r="KT52" s="131"/>
      <c r="KU52" s="131"/>
      <c r="KV52" s="131"/>
      <c r="KW52" s="131"/>
      <c r="KX52" s="131"/>
      <c r="KY52" s="131"/>
      <c r="KZ52" s="131"/>
      <c r="LA52" s="131"/>
      <c r="LB52" s="131"/>
      <c r="LC52" s="131"/>
      <c r="LD52" s="131"/>
      <c r="LE52" s="131"/>
      <c r="LF52" s="131"/>
      <c r="LG52" s="131"/>
      <c r="LH52" s="131"/>
      <c r="LI52" s="131"/>
      <c r="LJ52" s="131"/>
      <c r="LK52" s="131"/>
      <c r="LL52" s="131"/>
      <c r="LM52" s="131"/>
      <c r="LN52" s="131"/>
      <c r="LO52" s="131"/>
      <c r="LP52" s="131"/>
      <c r="LQ52" s="131"/>
      <c r="LR52" s="131"/>
      <c r="LS52" s="131"/>
      <c r="LT52" s="131"/>
      <c r="LU52" s="131"/>
      <c r="LV52" s="131"/>
      <c r="LW52" s="131"/>
      <c r="LX52" s="131"/>
      <c r="LY52" s="131"/>
      <c r="LZ52" s="131"/>
      <c r="MA52" s="131"/>
      <c r="MB52" s="131"/>
      <c r="MC52" s="131"/>
      <c r="MD52" s="131"/>
      <c r="ME52" s="131"/>
      <c r="MF52" s="131"/>
      <c r="MG52" s="131"/>
      <c r="MH52" s="131"/>
      <c r="MI52" s="131"/>
      <c r="MJ52" s="131"/>
      <c r="MK52" s="131"/>
      <c r="ML52" s="131"/>
      <c r="MM52" s="131"/>
      <c r="MN52" s="131"/>
      <c r="MO52" s="131"/>
      <c r="MP52" s="131"/>
      <c r="MQ52" s="131"/>
      <c r="MR52" s="131"/>
      <c r="MS52" s="131"/>
      <c r="MT52" s="131"/>
      <c r="MU52" s="131"/>
      <c r="MV52" s="131"/>
      <c r="MW52" s="131"/>
      <c r="MX52" s="131"/>
      <c r="MY52" s="131"/>
      <c r="MZ52" s="131"/>
      <c r="NA52" s="131"/>
      <c r="NB52" s="131"/>
      <c r="NC52" s="131"/>
      <c r="ND52" s="131"/>
      <c r="NE52" s="131"/>
      <c r="NF52" s="131"/>
      <c r="NG52" s="131"/>
      <c r="NH52" s="131"/>
      <c r="NI52" s="131"/>
      <c r="NJ52" s="131"/>
      <c r="NK52" s="131"/>
      <c r="NL52" s="131"/>
      <c r="NM52" s="131"/>
      <c r="NN52" s="131"/>
      <c r="NO52" s="131"/>
      <c r="NP52" s="131"/>
      <c r="NQ52" s="131"/>
      <c r="NR52" s="131"/>
      <c r="NS52" s="131"/>
      <c r="NT52" s="131"/>
      <c r="NU52" s="131"/>
      <c r="NV52" s="131"/>
      <c r="NW52" s="131"/>
      <c r="NX52" s="131"/>
      <c r="NY52" s="131"/>
      <c r="NZ52" s="131"/>
      <c r="OA52" s="131"/>
      <c r="OB52" s="131"/>
      <c r="OC52" s="131"/>
      <c r="OD52" s="131"/>
    </row>
    <row r="53" spans="1:512" s="171" customFormat="1" ht="42" customHeight="1" x14ac:dyDescent="0.25">
      <c r="A53" s="117" t="s">
        <v>28</v>
      </c>
      <c r="B53" s="128" t="s">
        <v>291</v>
      </c>
      <c r="C53" s="119" t="s">
        <v>428</v>
      </c>
      <c r="D53" s="127" t="s">
        <v>429</v>
      </c>
      <c r="E53" s="127" t="s">
        <v>430</v>
      </c>
      <c r="F53" s="170"/>
      <c r="G53" s="170"/>
      <c r="H53" s="170"/>
      <c r="I53" s="170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  <c r="BN53" s="131"/>
      <c r="BO53" s="131"/>
      <c r="BP53" s="131"/>
      <c r="BQ53" s="131"/>
      <c r="BR53" s="131"/>
      <c r="BS53" s="131"/>
      <c r="BT53" s="131"/>
      <c r="BU53" s="131"/>
      <c r="BV53" s="131"/>
      <c r="BW53" s="131"/>
      <c r="BX53" s="131"/>
      <c r="BY53" s="131"/>
      <c r="BZ53" s="131"/>
      <c r="CA53" s="131"/>
      <c r="CB53" s="131"/>
      <c r="CC53" s="131"/>
      <c r="CD53" s="131"/>
      <c r="CE53" s="131"/>
      <c r="CF53" s="131"/>
      <c r="CG53" s="131"/>
      <c r="CH53" s="131"/>
      <c r="CI53" s="131"/>
      <c r="CJ53" s="131"/>
      <c r="CK53" s="131"/>
      <c r="CL53" s="131"/>
      <c r="CM53" s="131"/>
      <c r="CN53" s="131"/>
      <c r="CO53" s="131"/>
      <c r="CP53" s="131"/>
      <c r="CQ53" s="131"/>
      <c r="CR53" s="131"/>
      <c r="CS53" s="131"/>
      <c r="CT53" s="131"/>
      <c r="CU53" s="131"/>
      <c r="CV53" s="131"/>
      <c r="CW53" s="131"/>
      <c r="CX53" s="131"/>
      <c r="CY53" s="131"/>
      <c r="CZ53" s="131"/>
      <c r="DA53" s="131"/>
      <c r="DB53" s="131"/>
      <c r="DC53" s="131"/>
      <c r="DD53" s="131"/>
      <c r="DE53" s="131"/>
      <c r="DF53" s="131"/>
      <c r="DG53" s="131"/>
      <c r="DH53" s="131"/>
      <c r="DI53" s="131"/>
      <c r="DJ53" s="131"/>
      <c r="DK53" s="131"/>
      <c r="DL53" s="131"/>
      <c r="DM53" s="131"/>
      <c r="DN53" s="131"/>
      <c r="DO53" s="131"/>
      <c r="DP53" s="131"/>
      <c r="DQ53" s="131"/>
      <c r="DR53" s="131"/>
      <c r="DS53" s="131"/>
      <c r="DT53" s="131"/>
      <c r="DU53" s="131"/>
      <c r="DV53" s="131"/>
      <c r="DW53" s="131"/>
      <c r="DX53" s="131"/>
      <c r="DY53" s="131"/>
      <c r="DZ53" s="131"/>
      <c r="EA53" s="131"/>
      <c r="EB53" s="131"/>
      <c r="EC53" s="131"/>
      <c r="ED53" s="131"/>
      <c r="EE53" s="131"/>
      <c r="EF53" s="131"/>
      <c r="EG53" s="131"/>
      <c r="EH53" s="131"/>
      <c r="EI53" s="131"/>
      <c r="EJ53" s="131"/>
      <c r="EK53" s="131"/>
      <c r="EL53" s="131"/>
      <c r="EM53" s="131"/>
      <c r="EN53" s="131"/>
      <c r="EO53" s="131"/>
      <c r="EP53" s="131"/>
      <c r="EQ53" s="131"/>
      <c r="ER53" s="131"/>
      <c r="ES53" s="131"/>
      <c r="ET53" s="131"/>
      <c r="EU53" s="131"/>
      <c r="EV53" s="131"/>
      <c r="EW53" s="131"/>
      <c r="EX53" s="131"/>
      <c r="EY53" s="131"/>
      <c r="EZ53" s="131"/>
      <c r="FA53" s="131"/>
      <c r="FB53" s="131"/>
      <c r="FC53" s="131"/>
      <c r="FD53" s="131"/>
      <c r="FE53" s="131"/>
      <c r="FF53" s="131"/>
      <c r="FG53" s="131"/>
      <c r="FH53" s="131"/>
      <c r="FI53" s="131"/>
      <c r="FJ53" s="131"/>
      <c r="FK53" s="131"/>
      <c r="FL53" s="131"/>
      <c r="FM53" s="131"/>
      <c r="FN53" s="131"/>
      <c r="FO53" s="131"/>
      <c r="FP53" s="131"/>
      <c r="FQ53" s="131"/>
      <c r="FR53" s="131"/>
      <c r="FS53" s="131"/>
      <c r="FT53" s="131"/>
      <c r="FU53" s="131"/>
      <c r="FV53" s="131"/>
      <c r="FW53" s="131"/>
      <c r="FX53" s="131"/>
      <c r="FY53" s="131"/>
      <c r="FZ53" s="131"/>
      <c r="GA53" s="131"/>
      <c r="GB53" s="131"/>
      <c r="GC53" s="131"/>
      <c r="GD53" s="131"/>
      <c r="GE53" s="131"/>
      <c r="GF53" s="131"/>
      <c r="GG53" s="131"/>
      <c r="GH53" s="131"/>
      <c r="GI53" s="131"/>
      <c r="GJ53" s="131"/>
      <c r="GK53" s="131"/>
      <c r="GL53" s="131"/>
      <c r="GM53" s="131"/>
      <c r="GN53" s="131"/>
      <c r="GO53" s="131"/>
      <c r="GP53" s="131"/>
      <c r="GQ53" s="131"/>
      <c r="GR53" s="131"/>
      <c r="GS53" s="131"/>
      <c r="GT53" s="131"/>
      <c r="GU53" s="131"/>
      <c r="GV53" s="131"/>
      <c r="GW53" s="131"/>
      <c r="GX53" s="131"/>
      <c r="GY53" s="131"/>
      <c r="GZ53" s="131"/>
      <c r="HA53" s="131"/>
      <c r="HB53" s="131"/>
      <c r="HC53" s="131"/>
      <c r="HD53" s="131"/>
      <c r="HE53" s="131"/>
      <c r="HF53" s="131"/>
      <c r="HG53" s="131"/>
      <c r="HH53" s="131"/>
      <c r="HI53" s="131"/>
      <c r="HJ53" s="131"/>
      <c r="HK53" s="131"/>
      <c r="HL53" s="131"/>
      <c r="HM53" s="131"/>
      <c r="HN53" s="131"/>
      <c r="HO53" s="131"/>
      <c r="HP53" s="131"/>
      <c r="HQ53" s="131"/>
      <c r="HR53" s="131"/>
      <c r="HS53" s="131"/>
      <c r="HT53" s="131"/>
      <c r="HU53" s="131"/>
      <c r="HV53" s="131"/>
      <c r="HW53" s="131"/>
      <c r="HX53" s="131"/>
      <c r="HY53" s="131"/>
      <c r="HZ53" s="131"/>
      <c r="IA53" s="131"/>
      <c r="IB53" s="131"/>
      <c r="IC53" s="131"/>
      <c r="ID53" s="131"/>
      <c r="IE53" s="131"/>
      <c r="IF53" s="131"/>
      <c r="IG53" s="131"/>
      <c r="IH53" s="131"/>
      <c r="II53" s="131"/>
      <c r="IJ53" s="131"/>
      <c r="IK53" s="131"/>
      <c r="IL53" s="131"/>
      <c r="IM53" s="131"/>
      <c r="IN53" s="131"/>
      <c r="IO53" s="131"/>
      <c r="IP53" s="131"/>
      <c r="IQ53" s="131"/>
      <c r="IR53" s="131"/>
      <c r="IS53" s="131"/>
      <c r="IT53" s="131"/>
      <c r="IU53" s="131"/>
      <c r="IV53" s="131"/>
      <c r="IW53" s="131"/>
      <c r="IX53" s="131"/>
      <c r="IY53" s="131"/>
      <c r="IZ53" s="131"/>
      <c r="JA53" s="131"/>
      <c r="JB53" s="131"/>
      <c r="JC53" s="131"/>
      <c r="JD53" s="131"/>
      <c r="JE53" s="131"/>
      <c r="JF53" s="131"/>
      <c r="JG53" s="131"/>
      <c r="JH53" s="131"/>
      <c r="JI53" s="131"/>
      <c r="JJ53" s="131"/>
      <c r="JK53" s="131"/>
      <c r="JL53" s="131"/>
      <c r="JM53" s="131"/>
      <c r="JN53" s="131"/>
      <c r="JO53" s="131"/>
      <c r="JP53" s="131"/>
      <c r="JQ53" s="131"/>
      <c r="JR53" s="131"/>
      <c r="JS53" s="131"/>
      <c r="JT53" s="131"/>
      <c r="JU53" s="131"/>
      <c r="JV53" s="131"/>
      <c r="JW53" s="131"/>
      <c r="JX53" s="131"/>
      <c r="JY53" s="131"/>
      <c r="JZ53" s="131"/>
      <c r="KA53" s="131"/>
      <c r="KB53" s="131"/>
      <c r="KC53" s="131"/>
      <c r="KD53" s="131"/>
      <c r="KE53" s="131"/>
      <c r="KF53" s="131"/>
      <c r="KG53" s="131"/>
      <c r="KH53" s="131"/>
      <c r="KI53" s="131"/>
      <c r="KJ53" s="131"/>
      <c r="KK53" s="131"/>
      <c r="KL53" s="131"/>
      <c r="KM53" s="131"/>
      <c r="KN53" s="131"/>
      <c r="KO53" s="131"/>
      <c r="KP53" s="131"/>
      <c r="KQ53" s="131"/>
      <c r="KR53" s="131"/>
      <c r="KS53" s="131"/>
      <c r="KT53" s="131"/>
      <c r="KU53" s="131"/>
      <c r="KV53" s="131"/>
      <c r="KW53" s="131"/>
      <c r="KX53" s="131"/>
      <c r="KY53" s="131"/>
      <c r="KZ53" s="131"/>
      <c r="LA53" s="131"/>
      <c r="LB53" s="131"/>
      <c r="LC53" s="131"/>
      <c r="LD53" s="131"/>
      <c r="LE53" s="131"/>
      <c r="LF53" s="131"/>
      <c r="LG53" s="131"/>
      <c r="LH53" s="131"/>
      <c r="LI53" s="131"/>
      <c r="LJ53" s="131"/>
      <c r="LK53" s="131"/>
      <c r="LL53" s="131"/>
      <c r="LM53" s="131"/>
      <c r="LN53" s="131"/>
      <c r="LO53" s="131"/>
      <c r="LP53" s="131"/>
      <c r="LQ53" s="131"/>
      <c r="LR53" s="131"/>
      <c r="LS53" s="131"/>
      <c r="LT53" s="131"/>
      <c r="LU53" s="131"/>
      <c r="LV53" s="131"/>
      <c r="LW53" s="131"/>
      <c r="LX53" s="131"/>
      <c r="LY53" s="131"/>
      <c r="LZ53" s="131"/>
      <c r="MA53" s="131"/>
      <c r="MB53" s="131"/>
      <c r="MC53" s="131"/>
      <c r="MD53" s="131"/>
      <c r="ME53" s="131"/>
      <c r="MF53" s="131"/>
      <c r="MG53" s="131"/>
      <c r="MH53" s="131"/>
      <c r="MI53" s="131"/>
      <c r="MJ53" s="131"/>
      <c r="MK53" s="131"/>
      <c r="ML53" s="131"/>
      <c r="MM53" s="131"/>
      <c r="MN53" s="131"/>
      <c r="MO53" s="131"/>
      <c r="MP53" s="131"/>
      <c r="MQ53" s="131"/>
      <c r="MR53" s="131"/>
      <c r="MS53" s="131"/>
      <c r="MT53" s="131"/>
      <c r="MU53" s="131"/>
      <c r="MV53" s="131"/>
      <c r="MW53" s="131"/>
      <c r="MX53" s="131"/>
      <c r="MY53" s="131"/>
      <c r="MZ53" s="131"/>
      <c r="NA53" s="131"/>
      <c r="NB53" s="131"/>
      <c r="NC53" s="131"/>
      <c r="ND53" s="131"/>
      <c r="NE53" s="131"/>
      <c r="NF53" s="131"/>
      <c r="NG53" s="131"/>
      <c r="NH53" s="131"/>
      <c r="NI53" s="131"/>
      <c r="NJ53" s="131"/>
      <c r="NK53" s="131"/>
      <c r="NL53" s="131"/>
      <c r="NM53" s="131"/>
      <c r="NN53" s="131"/>
      <c r="NO53" s="131"/>
      <c r="NP53" s="131"/>
      <c r="NQ53" s="131"/>
      <c r="NR53" s="131"/>
      <c r="NS53" s="131"/>
      <c r="NT53" s="131"/>
      <c r="NU53" s="131"/>
      <c r="NV53" s="131"/>
      <c r="NW53" s="131"/>
      <c r="NX53" s="131"/>
      <c r="NY53" s="131"/>
      <c r="NZ53" s="131"/>
      <c r="OA53" s="131"/>
      <c r="OB53" s="131"/>
      <c r="OC53" s="131"/>
      <c r="OD53" s="131"/>
      <c r="OE53" s="131"/>
      <c r="OF53" s="131"/>
      <c r="OG53" s="131"/>
      <c r="OH53" s="131"/>
      <c r="OI53" s="131"/>
      <c r="OJ53" s="131"/>
      <c r="OK53" s="131"/>
      <c r="OL53" s="131"/>
      <c r="OM53" s="131"/>
      <c r="ON53" s="131"/>
      <c r="OO53" s="131"/>
      <c r="OP53" s="131"/>
      <c r="OQ53" s="131"/>
      <c r="OR53" s="131"/>
      <c r="OS53" s="131"/>
      <c r="OT53" s="131"/>
      <c r="OU53" s="131"/>
      <c r="OV53" s="131"/>
      <c r="OW53" s="131"/>
      <c r="OX53" s="131"/>
      <c r="OY53" s="131"/>
      <c r="OZ53" s="131"/>
      <c r="PA53" s="131"/>
      <c r="PB53" s="131"/>
      <c r="PC53" s="131"/>
      <c r="PD53" s="131"/>
      <c r="PE53" s="131"/>
      <c r="PF53" s="131"/>
      <c r="PG53" s="131"/>
      <c r="PH53" s="131"/>
      <c r="PI53" s="131"/>
      <c r="PJ53" s="131"/>
      <c r="PK53" s="131"/>
      <c r="PL53" s="131"/>
      <c r="PM53" s="131"/>
      <c r="PN53" s="131"/>
      <c r="PO53" s="131"/>
      <c r="PP53" s="131"/>
      <c r="PQ53" s="131"/>
      <c r="PR53" s="131"/>
      <c r="PS53" s="131"/>
      <c r="PT53" s="131"/>
      <c r="PU53" s="131"/>
      <c r="PV53" s="131"/>
      <c r="PW53" s="131"/>
      <c r="PX53" s="131"/>
      <c r="PY53" s="131"/>
      <c r="PZ53" s="131"/>
      <c r="QA53" s="131"/>
      <c r="QB53" s="131"/>
      <c r="QC53" s="131"/>
      <c r="QD53" s="131"/>
      <c r="QE53" s="131"/>
      <c r="QF53" s="131"/>
      <c r="QG53" s="131"/>
      <c r="QH53" s="131"/>
      <c r="QI53" s="131"/>
      <c r="QJ53" s="131"/>
      <c r="QK53" s="131"/>
      <c r="QL53" s="131"/>
      <c r="QM53" s="131"/>
      <c r="QN53" s="131"/>
      <c r="QO53" s="131"/>
      <c r="QP53" s="131"/>
      <c r="QQ53" s="131"/>
      <c r="QR53" s="131"/>
      <c r="QS53" s="131"/>
      <c r="QT53" s="131"/>
      <c r="QU53" s="131"/>
      <c r="QV53" s="131"/>
      <c r="QW53" s="131"/>
      <c r="QX53" s="131"/>
      <c r="QY53" s="131"/>
      <c r="QZ53" s="131"/>
      <c r="RA53" s="131"/>
      <c r="RB53" s="131"/>
      <c r="RC53" s="131"/>
      <c r="RD53" s="131"/>
      <c r="RE53" s="131"/>
      <c r="RF53" s="131"/>
      <c r="RG53" s="131"/>
      <c r="RH53" s="131"/>
      <c r="RI53" s="131"/>
      <c r="RJ53" s="131"/>
      <c r="RK53" s="131"/>
      <c r="RL53" s="131"/>
      <c r="RM53" s="131"/>
      <c r="RN53" s="131"/>
      <c r="RO53" s="131"/>
      <c r="RP53" s="131"/>
      <c r="RQ53" s="131"/>
      <c r="RR53" s="131"/>
      <c r="RS53" s="131"/>
      <c r="RT53" s="131"/>
      <c r="RU53" s="131"/>
      <c r="RV53" s="131"/>
      <c r="RW53" s="131"/>
      <c r="RX53" s="131"/>
      <c r="RY53" s="131"/>
      <c r="RZ53" s="131"/>
      <c r="SA53" s="131"/>
      <c r="SB53" s="131"/>
      <c r="SC53" s="131"/>
      <c r="SD53" s="131"/>
      <c r="SE53" s="131"/>
      <c r="SF53" s="131"/>
      <c r="SG53" s="131"/>
      <c r="SH53" s="131"/>
      <c r="SI53" s="131"/>
      <c r="SJ53" s="131"/>
      <c r="SK53" s="131"/>
      <c r="SL53" s="131"/>
      <c r="SM53" s="131"/>
      <c r="SN53" s="131"/>
      <c r="SO53" s="131"/>
      <c r="SP53" s="131"/>
      <c r="SQ53" s="131"/>
      <c r="SR53" s="131"/>
    </row>
    <row r="54" spans="1:512" s="171" customFormat="1" ht="108" customHeight="1" x14ac:dyDescent="0.25">
      <c r="A54" s="117" t="s">
        <v>28</v>
      </c>
      <c r="B54" s="136" t="s">
        <v>291</v>
      </c>
      <c r="C54" s="119" t="s">
        <v>520</v>
      </c>
      <c r="D54" s="127" t="s">
        <v>431</v>
      </c>
      <c r="E54" s="127" t="s">
        <v>432</v>
      </c>
      <c r="F54" s="170"/>
      <c r="G54" s="170"/>
      <c r="H54" s="170"/>
      <c r="I54" s="170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  <c r="BM54" s="131"/>
      <c r="BN54" s="131"/>
      <c r="BO54" s="131"/>
      <c r="BP54" s="131"/>
      <c r="BQ54" s="131"/>
      <c r="BR54" s="131"/>
      <c r="BS54" s="131"/>
      <c r="BT54" s="131"/>
      <c r="BU54" s="131"/>
      <c r="BV54" s="131"/>
      <c r="BW54" s="131"/>
      <c r="BX54" s="131"/>
      <c r="BY54" s="131"/>
      <c r="BZ54" s="131"/>
      <c r="CA54" s="131"/>
      <c r="CB54" s="131"/>
      <c r="CC54" s="131"/>
      <c r="CD54" s="131"/>
      <c r="CE54" s="131"/>
      <c r="CF54" s="131"/>
      <c r="CG54" s="131"/>
      <c r="CH54" s="131"/>
      <c r="CI54" s="131"/>
      <c r="CJ54" s="131"/>
      <c r="CK54" s="131"/>
      <c r="CL54" s="131"/>
      <c r="CM54" s="131"/>
      <c r="CN54" s="131"/>
      <c r="CO54" s="131"/>
      <c r="CP54" s="131"/>
      <c r="CQ54" s="131"/>
      <c r="CR54" s="131"/>
      <c r="CS54" s="131"/>
      <c r="CT54" s="131"/>
      <c r="CU54" s="131"/>
      <c r="CV54" s="131"/>
      <c r="CW54" s="131"/>
      <c r="CX54" s="131"/>
      <c r="CY54" s="131"/>
      <c r="CZ54" s="131"/>
      <c r="DA54" s="131"/>
      <c r="DB54" s="131"/>
      <c r="DC54" s="131"/>
      <c r="DD54" s="131"/>
      <c r="DE54" s="131"/>
      <c r="DF54" s="131"/>
      <c r="DG54" s="131"/>
      <c r="DH54" s="131"/>
      <c r="DI54" s="131"/>
      <c r="DJ54" s="131"/>
      <c r="DK54" s="131"/>
      <c r="DL54" s="131"/>
      <c r="DM54" s="131"/>
      <c r="DN54" s="131"/>
      <c r="DO54" s="131"/>
      <c r="DP54" s="131"/>
      <c r="DQ54" s="131"/>
      <c r="DR54" s="131"/>
      <c r="DS54" s="131"/>
      <c r="DT54" s="131"/>
      <c r="DU54" s="131"/>
      <c r="DV54" s="131"/>
      <c r="DW54" s="131"/>
      <c r="DX54" s="131"/>
      <c r="DY54" s="131"/>
      <c r="DZ54" s="131"/>
      <c r="EA54" s="131"/>
      <c r="EB54" s="131"/>
      <c r="EC54" s="131"/>
      <c r="ED54" s="131"/>
      <c r="EE54" s="131"/>
      <c r="EF54" s="131"/>
      <c r="EG54" s="131"/>
      <c r="EH54" s="131"/>
      <c r="EI54" s="131"/>
      <c r="EJ54" s="131"/>
      <c r="EK54" s="131"/>
      <c r="EL54" s="131"/>
      <c r="EM54" s="131"/>
      <c r="EN54" s="131"/>
      <c r="EO54" s="131"/>
      <c r="EP54" s="131"/>
      <c r="EQ54" s="131"/>
      <c r="ER54" s="131"/>
      <c r="ES54" s="131"/>
      <c r="ET54" s="131"/>
      <c r="EU54" s="131"/>
      <c r="EV54" s="131"/>
      <c r="EW54" s="131"/>
      <c r="EX54" s="131"/>
      <c r="EY54" s="131"/>
      <c r="EZ54" s="131"/>
      <c r="FA54" s="131"/>
      <c r="FB54" s="131"/>
      <c r="FC54" s="131"/>
      <c r="FD54" s="131"/>
      <c r="FE54" s="131"/>
      <c r="FF54" s="131"/>
      <c r="FG54" s="131"/>
      <c r="FH54" s="131"/>
      <c r="FI54" s="131"/>
      <c r="FJ54" s="131"/>
      <c r="FK54" s="131"/>
      <c r="FL54" s="131"/>
      <c r="FM54" s="131"/>
      <c r="FN54" s="131"/>
      <c r="FO54" s="131"/>
      <c r="FP54" s="131"/>
      <c r="FQ54" s="131"/>
      <c r="FR54" s="131"/>
      <c r="FS54" s="131"/>
      <c r="FT54" s="131"/>
      <c r="FU54" s="131"/>
      <c r="FV54" s="131"/>
      <c r="FW54" s="131"/>
      <c r="FX54" s="131"/>
      <c r="FY54" s="131"/>
      <c r="FZ54" s="131"/>
      <c r="GA54" s="131"/>
      <c r="GB54" s="131"/>
      <c r="GC54" s="131"/>
      <c r="GD54" s="131"/>
      <c r="GE54" s="131"/>
      <c r="GF54" s="131"/>
      <c r="GG54" s="131"/>
      <c r="GH54" s="131"/>
      <c r="GI54" s="131"/>
      <c r="GJ54" s="131"/>
      <c r="GK54" s="131"/>
      <c r="GL54" s="131"/>
      <c r="GM54" s="131"/>
      <c r="GN54" s="131"/>
      <c r="GO54" s="131"/>
      <c r="GP54" s="131"/>
      <c r="GQ54" s="131"/>
      <c r="GR54" s="131"/>
      <c r="GS54" s="131"/>
      <c r="GT54" s="131"/>
      <c r="GU54" s="131"/>
      <c r="GV54" s="131"/>
      <c r="GW54" s="131"/>
      <c r="GX54" s="131"/>
      <c r="GY54" s="131"/>
      <c r="GZ54" s="131"/>
      <c r="HA54" s="131"/>
      <c r="HB54" s="131"/>
      <c r="HC54" s="131"/>
      <c r="HD54" s="131"/>
      <c r="HE54" s="131"/>
      <c r="HF54" s="131"/>
      <c r="HG54" s="131"/>
      <c r="HH54" s="131"/>
      <c r="HI54" s="131"/>
      <c r="HJ54" s="131"/>
      <c r="HK54" s="131"/>
      <c r="HL54" s="131"/>
      <c r="HM54" s="131"/>
      <c r="HN54" s="131"/>
      <c r="HO54" s="131"/>
      <c r="HP54" s="131"/>
      <c r="HQ54" s="131"/>
      <c r="HR54" s="131"/>
      <c r="HS54" s="131"/>
      <c r="HT54" s="131"/>
      <c r="HU54" s="131"/>
      <c r="HV54" s="131"/>
      <c r="HW54" s="131"/>
      <c r="HX54" s="131"/>
      <c r="HY54" s="131"/>
      <c r="HZ54" s="131"/>
      <c r="IA54" s="131"/>
      <c r="IB54" s="131"/>
      <c r="IC54" s="131"/>
      <c r="ID54" s="131"/>
      <c r="IE54" s="131"/>
      <c r="IF54" s="131"/>
      <c r="IG54" s="131"/>
      <c r="IH54" s="131"/>
      <c r="II54" s="131"/>
      <c r="IJ54" s="131"/>
      <c r="IK54" s="131"/>
      <c r="IL54" s="131"/>
      <c r="IM54" s="131"/>
      <c r="IN54" s="131"/>
      <c r="IO54" s="131"/>
      <c r="IP54" s="131"/>
      <c r="IQ54" s="131"/>
      <c r="IR54" s="131"/>
      <c r="IS54" s="131"/>
      <c r="IT54" s="131"/>
      <c r="IU54" s="131"/>
      <c r="IV54" s="131"/>
      <c r="IW54" s="131"/>
      <c r="IX54" s="131"/>
      <c r="IY54" s="131"/>
      <c r="IZ54" s="131"/>
      <c r="JA54" s="131"/>
      <c r="JB54" s="131"/>
      <c r="JC54" s="131"/>
      <c r="JD54" s="131"/>
      <c r="JE54" s="131"/>
      <c r="JF54" s="131"/>
      <c r="JG54" s="131"/>
      <c r="JH54" s="131"/>
      <c r="JI54" s="131"/>
      <c r="JJ54" s="131"/>
      <c r="JK54" s="131"/>
      <c r="JL54" s="131"/>
      <c r="JM54" s="131"/>
      <c r="JN54" s="131"/>
      <c r="JO54" s="131"/>
      <c r="JP54" s="131"/>
      <c r="JQ54" s="131"/>
      <c r="JR54" s="131"/>
      <c r="JS54" s="131"/>
      <c r="JT54" s="131"/>
      <c r="JU54" s="131"/>
      <c r="JV54" s="131"/>
      <c r="JW54" s="131"/>
      <c r="JX54" s="131"/>
      <c r="JY54" s="131"/>
      <c r="JZ54" s="131"/>
      <c r="KA54" s="131"/>
      <c r="KB54" s="131"/>
      <c r="KC54" s="131"/>
      <c r="KD54" s="131"/>
      <c r="KE54" s="131"/>
      <c r="KF54" s="131"/>
      <c r="KG54" s="131"/>
      <c r="KH54" s="131"/>
      <c r="KI54" s="131"/>
      <c r="KJ54" s="131"/>
      <c r="KK54" s="131"/>
      <c r="KL54" s="131"/>
      <c r="KM54" s="131"/>
      <c r="KN54" s="131"/>
      <c r="KO54" s="131"/>
      <c r="KP54" s="131"/>
      <c r="KQ54" s="131"/>
      <c r="KR54" s="131"/>
      <c r="KS54" s="131"/>
      <c r="KT54" s="131"/>
      <c r="KU54" s="131"/>
      <c r="KV54" s="131"/>
      <c r="KW54" s="131"/>
      <c r="KX54" s="131"/>
      <c r="KY54" s="131"/>
      <c r="KZ54" s="131"/>
      <c r="LA54" s="131"/>
      <c r="LB54" s="131"/>
      <c r="LC54" s="131"/>
      <c r="LD54" s="131"/>
      <c r="LE54" s="131"/>
      <c r="LF54" s="131"/>
      <c r="LG54" s="131"/>
      <c r="LH54" s="131"/>
      <c r="LI54" s="131"/>
      <c r="LJ54" s="131"/>
      <c r="LK54" s="131"/>
      <c r="LL54" s="131"/>
      <c r="LM54" s="131"/>
      <c r="LN54" s="131"/>
      <c r="LO54" s="131"/>
      <c r="LP54" s="131"/>
      <c r="LQ54" s="131"/>
      <c r="LR54" s="131"/>
      <c r="LS54" s="131"/>
      <c r="LT54" s="131"/>
      <c r="LU54" s="131"/>
      <c r="LV54" s="131"/>
      <c r="LW54" s="131"/>
      <c r="LX54" s="131"/>
      <c r="LY54" s="131"/>
      <c r="LZ54" s="131"/>
      <c r="MA54" s="131"/>
      <c r="MB54" s="131"/>
      <c r="MC54" s="131"/>
      <c r="MD54" s="131"/>
      <c r="ME54" s="131"/>
      <c r="MF54" s="131"/>
      <c r="MG54" s="131"/>
      <c r="MH54" s="131"/>
      <c r="MI54" s="131"/>
      <c r="MJ54" s="131"/>
      <c r="MK54" s="131"/>
      <c r="ML54" s="131"/>
      <c r="MM54" s="131"/>
      <c r="MN54" s="131"/>
      <c r="MO54" s="131"/>
      <c r="MP54" s="131"/>
      <c r="MQ54" s="131"/>
      <c r="MR54" s="131"/>
      <c r="MS54" s="131"/>
      <c r="MT54" s="131"/>
      <c r="MU54" s="131"/>
      <c r="MV54" s="131"/>
      <c r="MW54" s="131"/>
      <c r="MX54" s="131"/>
      <c r="MY54" s="131"/>
      <c r="MZ54" s="131"/>
      <c r="NA54" s="131"/>
      <c r="NB54" s="131"/>
      <c r="NC54" s="131"/>
      <c r="ND54" s="131"/>
      <c r="NE54" s="131"/>
      <c r="NF54" s="131"/>
      <c r="NG54" s="131"/>
      <c r="NH54" s="131"/>
      <c r="NI54" s="131"/>
      <c r="NJ54" s="131"/>
      <c r="NK54" s="131"/>
      <c r="NL54" s="131"/>
      <c r="NM54" s="131"/>
      <c r="NN54" s="131"/>
      <c r="NO54" s="131"/>
      <c r="NP54" s="131"/>
      <c r="NQ54" s="131"/>
      <c r="NR54" s="131"/>
      <c r="NS54" s="131"/>
      <c r="NT54" s="131"/>
      <c r="NU54" s="131"/>
      <c r="NV54" s="131"/>
      <c r="NW54" s="131"/>
      <c r="NX54" s="131"/>
      <c r="NY54" s="131"/>
      <c r="NZ54" s="131"/>
      <c r="OA54" s="131"/>
      <c r="OB54" s="131"/>
      <c r="OC54" s="131"/>
      <c r="OD54" s="131"/>
      <c r="OE54" s="131"/>
      <c r="OF54" s="131"/>
      <c r="OG54" s="131"/>
      <c r="OH54" s="131"/>
      <c r="OI54" s="131"/>
      <c r="OJ54" s="131"/>
      <c r="OK54" s="131"/>
      <c r="OL54" s="131"/>
      <c r="OM54" s="131"/>
      <c r="ON54" s="131"/>
      <c r="OO54" s="131"/>
      <c r="OP54" s="131"/>
      <c r="OQ54" s="131"/>
      <c r="OR54" s="131"/>
      <c r="OS54" s="131"/>
      <c r="OT54" s="131"/>
      <c r="OU54" s="131"/>
      <c r="OV54" s="131"/>
      <c r="OW54" s="131"/>
      <c r="OX54" s="131"/>
      <c r="OY54" s="131"/>
      <c r="OZ54" s="131"/>
      <c r="PA54" s="131"/>
      <c r="PB54" s="131"/>
      <c r="PC54" s="131"/>
      <c r="PD54" s="131"/>
      <c r="PE54" s="131"/>
      <c r="PF54" s="131"/>
      <c r="PG54" s="131"/>
      <c r="PH54" s="131"/>
      <c r="PI54" s="131"/>
      <c r="PJ54" s="131"/>
      <c r="PK54" s="131"/>
      <c r="PL54" s="131"/>
      <c r="PM54" s="131"/>
      <c r="PN54" s="131"/>
      <c r="PO54" s="131"/>
      <c r="PP54" s="131"/>
      <c r="PQ54" s="131"/>
      <c r="PR54" s="131"/>
      <c r="PS54" s="131"/>
      <c r="PT54" s="131"/>
      <c r="PU54" s="131"/>
      <c r="PV54" s="131"/>
      <c r="PW54" s="131"/>
      <c r="PX54" s="131"/>
      <c r="PY54" s="131"/>
      <c r="PZ54" s="131"/>
      <c r="QA54" s="131"/>
      <c r="QB54" s="131"/>
      <c r="QC54" s="131"/>
      <c r="QD54" s="131"/>
      <c r="QE54" s="131"/>
      <c r="QF54" s="131"/>
      <c r="QG54" s="131"/>
      <c r="QH54" s="131"/>
      <c r="QI54" s="131"/>
      <c r="QJ54" s="131"/>
      <c r="QK54" s="131"/>
      <c r="QL54" s="131"/>
      <c r="QM54" s="131"/>
      <c r="QN54" s="131"/>
      <c r="QO54" s="131"/>
      <c r="QP54" s="131"/>
      <c r="QQ54" s="131"/>
      <c r="QR54" s="131"/>
      <c r="QS54" s="131"/>
      <c r="QT54" s="131"/>
      <c r="QU54" s="131"/>
      <c r="QV54" s="131"/>
      <c r="QW54" s="131"/>
      <c r="QX54" s="131"/>
      <c r="QY54" s="131"/>
      <c r="QZ54" s="131"/>
      <c r="RA54" s="131"/>
      <c r="RB54" s="131"/>
      <c r="RC54" s="131"/>
      <c r="RD54" s="131"/>
      <c r="RE54" s="131"/>
      <c r="RF54" s="131"/>
      <c r="RG54" s="131"/>
      <c r="RH54" s="131"/>
      <c r="RI54" s="131"/>
      <c r="RJ54" s="131"/>
      <c r="RK54" s="131"/>
      <c r="RL54" s="131"/>
      <c r="RM54" s="131"/>
      <c r="RN54" s="131"/>
      <c r="RO54" s="131"/>
      <c r="RP54" s="131"/>
      <c r="RQ54" s="131"/>
      <c r="RR54" s="131"/>
      <c r="RS54" s="131"/>
      <c r="RT54" s="131"/>
      <c r="RU54" s="131"/>
      <c r="RV54" s="131"/>
      <c r="RW54" s="131"/>
      <c r="RX54" s="131"/>
      <c r="RY54" s="131"/>
      <c r="RZ54" s="131"/>
      <c r="SA54" s="131"/>
      <c r="SB54" s="131"/>
      <c r="SC54" s="131"/>
      <c r="SD54" s="131"/>
      <c r="SE54" s="131"/>
      <c r="SF54" s="131"/>
      <c r="SG54" s="131"/>
      <c r="SH54" s="131"/>
      <c r="SI54" s="131"/>
      <c r="SJ54" s="131"/>
      <c r="SK54" s="131"/>
      <c r="SL54" s="131"/>
      <c r="SM54" s="131"/>
      <c r="SN54" s="131"/>
      <c r="SO54" s="131"/>
      <c r="SP54" s="131"/>
      <c r="SQ54" s="131"/>
      <c r="SR54" s="131"/>
    </row>
    <row r="55" spans="1:512" s="133" customFormat="1" ht="51.95" customHeight="1" x14ac:dyDescent="0.25">
      <c r="A55" s="117"/>
      <c r="B55" s="128" t="s">
        <v>270</v>
      </c>
      <c r="C55" s="119" t="s">
        <v>433</v>
      </c>
      <c r="D55" s="127" t="s">
        <v>434</v>
      </c>
      <c r="E55" s="127" t="s">
        <v>435</v>
      </c>
      <c r="F55" s="132"/>
      <c r="G55" s="132"/>
      <c r="H55" s="132"/>
      <c r="I55" s="132"/>
    </row>
    <row r="56" spans="1:512" s="133" customFormat="1" ht="33" customHeight="1" x14ac:dyDescent="0.25">
      <c r="A56" s="117"/>
      <c r="B56" s="128" t="s">
        <v>284</v>
      </c>
      <c r="C56" s="119" t="s">
        <v>436</v>
      </c>
      <c r="D56" s="172" t="s">
        <v>437</v>
      </c>
      <c r="E56" s="127" t="s">
        <v>438</v>
      </c>
      <c r="F56" s="132"/>
      <c r="G56" s="132"/>
      <c r="H56" s="132"/>
      <c r="I56" s="132"/>
    </row>
    <row r="57" spans="1:512" s="160" customFormat="1" ht="34.9" customHeight="1" x14ac:dyDescent="0.25">
      <c r="A57" s="117"/>
      <c r="B57" s="128" t="s">
        <v>439</v>
      </c>
      <c r="C57" s="119" t="s">
        <v>440</v>
      </c>
      <c r="D57" s="168" t="s">
        <v>441</v>
      </c>
      <c r="E57" s="127" t="s">
        <v>442</v>
      </c>
      <c r="F57" s="159"/>
      <c r="G57" s="159"/>
      <c r="H57" s="159"/>
      <c r="I57" s="159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  <c r="BA57" s="131"/>
      <c r="BB57" s="131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  <c r="BN57" s="131"/>
      <c r="BO57" s="131"/>
      <c r="BP57" s="131"/>
      <c r="BQ57" s="131"/>
      <c r="BR57" s="131"/>
      <c r="BS57" s="131"/>
      <c r="BT57" s="131"/>
      <c r="BU57" s="131"/>
      <c r="BV57" s="131"/>
      <c r="BW57" s="131"/>
      <c r="BX57" s="131"/>
      <c r="BY57" s="131"/>
      <c r="BZ57" s="131"/>
      <c r="CA57" s="131"/>
      <c r="CB57" s="131"/>
      <c r="CC57" s="131"/>
      <c r="CD57" s="131"/>
      <c r="CE57" s="131"/>
      <c r="CF57" s="131"/>
      <c r="CG57" s="131"/>
      <c r="CH57" s="131"/>
      <c r="CI57" s="131"/>
      <c r="CJ57" s="131"/>
      <c r="CK57" s="131"/>
      <c r="CL57" s="131"/>
      <c r="CM57" s="131"/>
      <c r="CN57" s="131"/>
      <c r="CO57" s="131"/>
      <c r="CP57" s="131"/>
      <c r="CQ57" s="131"/>
      <c r="CR57" s="131"/>
      <c r="CS57" s="131"/>
      <c r="CT57" s="131"/>
      <c r="CU57" s="131"/>
      <c r="CV57" s="131"/>
      <c r="CW57" s="131"/>
      <c r="CX57" s="131"/>
      <c r="CY57" s="131"/>
      <c r="CZ57" s="131"/>
      <c r="DA57" s="131"/>
      <c r="DB57" s="131"/>
      <c r="DC57" s="131"/>
      <c r="DD57" s="131"/>
      <c r="DE57" s="131"/>
      <c r="DF57" s="131"/>
      <c r="DG57" s="131"/>
      <c r="DH57" s="131"/>
      <c r="DI57" s="131"/>
      <c r="DJ57" s="131"/>
      <c r="DK57" s="131"/>
      <c r="DL57" s="131"/>
      <c r="DM57" s="131"/>
      <c r="DN57" s="131"/>
      <c r="DO57" s="131"/>
      <c r="DP57" s="131"/>
      <c r="DQ57" s="131"/>
      <c r="DR57" s="131"/>
      <c r="DS57" s="131"/>
      <c r="DT57" s="131"/>
      <c r="DU57" s="131"/>
      <c r="DV57" s="131"/>
      <c r="DW57" s="131"/>
      <c r="DX57" s="131"/>
      <c r="DY57" s="131"/>
      <c r="DZ57" s="131"/>
      <c r="EA57" s="131"/>
      <c r="EB57" s="131"/>
      <c r="EC57" s="131"/>
      <c r="ED57" s="131"/>
      <c r="EE57" s="131"/>
      <c r="EF57" s="131"/>
      <c r="EG57" s="131"/>
      <c r="EH57" s="131"/>
      <c r="EI57" s="131"/>
      <c r="EJ57" s="131"/>
      <c r="EK57" s="131"/>
      <c r="EL57" s="131"/>
      <c r="EM57" s="131"/>
      <c r="EN57" s="131"/>
      <c r="EO57" s="131"/>
      <c r="EP57" s="131"/>
      <c r="EQ57" s="131"/>
      <c r="ER57" s="131"/>
      <c r="ES57" s="131"/>
      <c r="ET57" s="131"/>
      <c r="EU57" s="131"/>
      <c r="EV57" s="131"/>
      <c r="EW57" s="131"/>
      <c r="EX57" s="131"/>
      <c r="EY57" s="131"/>
      <c r="EZ57" s="131"/>
      <c r="FA57" s="131"/>
      <c r="FB57" s="131"/>
      <c r="FC57" s="131"/>
      <c r="FD57" s="131"/>
      <c r="FE57" s="131"/>
      <c r="FF57" s="131"/>
      <c r="FG57" s="131"/>
      <c r="FH57" s="131"/>
      <c r="FI57" s="131"/>
      <c r="FJ57" s="131"/>
      <c r="FK57" s="131"/>
      <c r="FL57" s="131"/>
      <c r="FM57" s="131"/>
      <c r="FN57" s="131"/>
      <c r="FO57" s="131"/>
      <c r="FP57" s="131"/>
      <c r="FQ57" s="131"/>
      <c r="FR57" s="131"/>
      <c r="FS57" s="131"/>
      <c r="FT57" s="131"/>
      <c r="FU57" s="131"/>
      <c r="FV57" s="131"/>
      <c r="FW57" s="131"/>
      <c r="FX57" s="131"/>
      <c r="FY57" s="131"/>
      <c r="FZ57" s="131"/>
      <c r="GA57" s="131"/>
      <c r="GB57" s="131"/>
      <c r="GC57" s="131"/>
      <c r="GD57" s="131"/>
      <c r="GE57" s="131"/>
      <c r="GF57" s="131"/>
      <c r="GG57" s="131"/>
      <c r="GH57" s="131"/>
      <c r="GI57" s="131"/>
      <c r="GJ57" s="131"/>
      <c r="GK57" s="131"/>
      <c r="GL57" s="131"/>
      <c r="GM57" s="131"/>
      <c r="GN57" s="131"/>
      <c r="GO57" s="131"/>
      <c r="GP57" s="131"/>
      <c r="GQ57" s="131"/>
      <c r="GR57" s="131"/>
      <c r="GS57" s="131"/>
      <c r="GT57" s="131"/>
      <c r="GU57" s="131"/>
      <c r="GV57" s="131"/>
      <c r="GW57" s="131"/>
      <c r="GX57" s="131"/>
      <c r="GY57" s="131"/>
      <c r="GZ57" s="131"/>
      <c r="HA57" s="131"/>
      <c r="HB57" s="131"/>
      <c r="HC57" s="131"/>
      <c r="HD57" s="131"/>
      <c r="HE57" s="131"/>
      <c r="HF57" s="131"/>
      <c r="HG57" s="131"/>
      <c r="HH57" s="131"/>
      <c r="HI57" s="131"/>
      <c r="HJ57" s="131"/>
      <c r="HK57" s="131"/>
      <c r="HL57" s="131"/>
      <c r="HM57" s="131"/>
      <c r="HN57" s="131"/>
      <c r="HO57" s="131"/>
      <c r="HP57" s="131"/>
      <c r="HQ57" s="131"/>
      <c r="HR57" s="131"/>
      <c r="HS57" s="131"/>
      <c r="HT57" s="131"/>
      <c r="HU57" s="131"/>
      <c r="HV57" s="131"/>
      <c r="HW57" s="131"/>
      <c r="HX57" s="131"/>
      <c r="HY57" s="131"/>
      <c r="HZ57" s="131"/>
      <c r="IA57" s="131"/>
      <c r="IB57" s="131"/>
      <c r="IC57" s="131"/>
      <c r="ID57" s="131"/>
      <c r="IE57" s="131"/>
      <c r="IF57" s="131"/>
      <c r="IG57" s="131"/>
      <c r="IH57" s="131"/>
      <c r="II57" s="131"/>
      <c r="IJ57" s="131"/>
      <c r="IK57" s="131"/>
      <c r="IL57" s="131"/>
      <c r="IM57" s="131"/>
      <c r="IN57" s="131"/>
      <c r="IO57" s="131"/>
      <c r="IP57" s="131"/>
      <c r="IQ57" s="131"/>
      <c r="IR57" s="131"/>
      <c r="IS57" s="131"/>
      <c r="IT57" s="131"/>
      <c r="IU57" s="131"/>
      <c r="IV57" s="131"/>
      <c r="IW57" s="131"/>
      <c r="IX57" s="131"/>
      <c r="IY57" s="131"/>
      <c r="IZ57" s="131"/>
      <c r="JA57" s="131"/>
      <c r="JB57" s="131"/>
      <c r="JC57" s="131"/>
      <c r="JD57" s="131"/>
      <c r="JE57" s="131"/>
      <c r="JF57" s="131"/>
      <c r="JG57" s="131"/>
      <c r="JH57" s="131"/>
      <c r="JI57" s="131"/>
      <c r="JJ57" s="131"/>
      <c r="JK57" s="131"/>
      <c r="JL57" s="131"/>
      <c r="JM57" s="131"/>
      <c r="JN57" s="131"/>
      <c r="JO57" s="131"/>
      <c r="JP57" s="131"/>
      <c r="JQ57" s="131"/>
      <c r="JR57" s="131"/>
      <c r="JS57" s="131"/>
      <c r="JT57" s="131"/>
      <c r="JU57" s="131"/>
      <c r="JV57" s="131"/>
      <c r="JW57" s="131"/>
      <c r="JX57" s="131"/>
      <c r="JY57" s="131"/>
      <c r="JZ57" s="131"/>
      <c r="KA57" s="131"/>
      <c r="KB57" s="131"/>
      <c r="KC57" s="131"/>
      <c r="KD57" s="131"/>
      <c r="KE57" s="131"/>
      <c r="KF57" s="131"/>
      <c r="KG57" s="131"/>
      <c r="KH57" s="131"/>
      <c r="KI57" s="131"/>
      <c r="KJ57" s="131"/>
      <c r="KK57" s="131"/>
      <c r="KL57" s="131"/>
      <c r="KM57" s="131"/>
      <c r="KN57" s="131"/>
      <c r="KO57" s="131"/>
      <c r="KP57" s="131"/>
      <c r="KQ57" s="131"/>
      <c r="KR57" s="131"/>
      <c r="KS57" s="131"/>
      <c r="KT57" s="131"/>
      <c r="KU57" s="131"/>
      <c r="KV57" s="131"/>
      <c r="KW57" s="131"/>
      <c r="KX57" s="131"/>
      <c r="KY57" s="131"/>
      <c r="KZ57" s="131"/>
      <c r="LA57" s="131"/>
      <c r="LB57" s="131"/>
      <c r="LC57" s="131"/>
      <c r="LD57" s="131"/>
      <c r="LE57" s="131"/>
      <c r="LF57" s="131"/>
      <c r="LG57" s="131"/>
      <c r="LH57" s="131"/>
      <c r="LI57" s="131"/>
      <c r="LJ57" s="131"/>
      <c r="LK57" s="131"/>
      <c r="LL57" s="131"/>
      <c r="LM57" s="131"/>
      <c r="LN57" s="131"/>
      <c r="LO57" s="131"/>
      <c r="LP57" s="131"/>
      <c r="LQ57" s="131"/>
      <c r="LR57" s="131"/>
      <c r="LS57" s="131"/>
      <c r="LT57" s="131"/>
      <c r="LU57" s="131"/>
      <c r="LV57" s="131"/>
      <c r="LW57" s="131"/>
      <c r="LX57" s="131"/>
      <c r="LY57" s="131"/>
      <c r="LZ57" s="131"/>
      <c r="MA57" s="131"/>
      <c r="MB57" s="131"/>
      <c r="MC57" s="131"/>
      <c r="MD57" s="131"/>
      <c r="ME57" s="131"/>
      <c r="MF57" s="131"/>
      <c r="MG57" s="131"/>
      <c r="MH57" s="131"/>
      <c r="MI57" s="131"/>
      <c r="MJ57" s="131"/>
      <c r="MK57" s="131"/>
      <c r="ML57" s="131"/>
      <c r="MM57" s="131"/>
      <c r="MN57" s="131"/>
      <c r="MO57" s="131"/>
      <c r="MP57" s="131"/>
      <c r="MQ57" s="131"/>
      <c r="MR57" s="131"/>
      <c r="MS57" s="131"/>
      <c r="MT57" s="131"/>
      <c r="MU57" s="131"/>
      <c r="MV57" s="131"/>
      <c r="MW57" s="131"/>
      <c r="MX57" s="131"/>
      <c r="MY57" s="131"/>
      <c r="MZ57" s="131"/>
      <c r="NA57" s="131"/>
      <c r="NB57" s="131"/>
      <c r="NC57" s="131"/>
      <c r="ND57" s="131"/>
      <c r="NE57" s="131"/>
      <c r="NF57" s="131"/>
      <c r="NG57" s="131"/>
      <c r="NH57" s="131"/>
      <c r="NI57" s="131"/>
      <c r="NJ57" s="131"/>
      <c r="NK57" s="131"/>
      <c r="NL57" s="131"/>
      <c r="NM57" s="131"/>
      <c r="NN57" s="131"/>
      <c r="NO57" s="131"/>
      <c r="NP57" s="131"/>
      <c r="NQ57" s="131"/>
      <c r="NR57" s="131"/>
      <c r="NS57" s="131"/>
      <c r="NT57" s="131"/>
      <c r="NU57" s="131"/>
      <c r="NV57" s="131"/>
      <c r="NW57" s="131"/>
      <c r="NX57" s="131"/>
      <c r="NY57" s="131"/>
      <c r="NZ57" s="131"/>
      <c r="OA57" s="131"/>
      <c r="OB57" s="131"/>
      <c r="OC57" s="131"/>
      <c r="OD57" s="131"/>
    </row>
    <row r="58" spans="1:512" s="160" customFormat="1" ht="86.25" customHeight="1" x14ac:dyDescent="0.25">
      <c r="A58" s="117"/>
      <c r="B58" s="128" t="s">
        <v>276</v>
      </c>
      <c r="C58" s="138" t="s">
        <v>443</v>
      </c>
      <c r="D58" s="173" t="s">
        <v>444</v>
      </c>
      <c r="E58" s="127" t="s">
        <v>445</v>
      </c>
      <c r="F58" s="159"/>
      <c r="G58" s="159"/>
      <c r="H58" s="159"/>
      <c r="I58" s="159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  <c r="AX58" s="131"/>
      <c r="AY58" s="131"/>
      <c r="AZ58" s="131"/>
      <c r="BA58" s="131"/>
      <c r="BB58" s="131"/>
      <c r="BC58" s="131"/>
      <c r="BD58" s="131"/>
      <c r="BE58" s="131"/>
      <c r="BF58" s="131"/>
      <c r="BG58" s="131"/>
      <c r="BH58" s="131"/>
      <c r="BI58" s="131"/>
      <c r="BJ58" s="131"/>
      <c r="BK58" s="131"/>
      <c r="BL58" s="131"/>
      <c r="BM58" s="131"/>
      <c r="BN58" s="131"/>
      <c r="BO58" s="131"/>
      <c r="BP58" s="131"/>
      <c r="BQ58" s="131"/>
      <c r="BR58" s="131"/>
      <c r="BS58" s="131"/>
      <c r="BT58" s="131"/>
      <c r="BU58" s="131"/>
      <c r="BV58" s="131"/>
      <c r="BW58" s="131"/>
      <c r="BX58" s="131"/>
      <c r="BY58" s="131"/>
      <c r="BZ58" s="131"/>
      <c r="CA58" s="131"/>
      <c r="CB58" s="131"/>
      <c r="CC58" s="131"/>
      <c r="CD58" s="131"/>
      <c r="CE58" s="131"/>
      <c r="CF58" s="131"/>
      <c r="CG58" s="131"/>
      <c r="CH58" s="131"/>
      <c r="CI58" s="131"/>
      <c r="CJ58" s="131"/>
      <c r="CK58" s="131"/>
      <c r="CL58" s="131"/>
      <c r="CM58" s="131"/>
      <c r="CN58" s="131"/>
      <c r="CO58" s="131"/>
      <c r="CP58" s="131"/>
      <c r="CQ58" s="131"/>
      <c r="CR58" s="131"/>
      <c r="CS58" s="131"/>
      <c r="CT58" s="131"/>
      <c r="CU58" s="131"/>
      <c r="CV58" s="131"/>
      <c r="CW58" s="131"/>
      <c r="CX58" s="131"/>
      <c r="CY58" s="131"/>
      <c r="CZ58" s="131"/>
      <c r="DA58" s="131"/>
      <c r="DB58" s="131"/>
      <c r="DC58" s="131"/>
      <c r="DD58" s="131"/>
      <c r="DE58" s="131"/>
      <c r="DF58" s="131"/>
      <c r="DG58" s="131"/>
      <c r="DH58" s="131"/>
      <c r="DI58" s="131"/>
      <c r="DJ58" s="131"/>
      <c r="DK58" s="131"/>
      <c r="DL58" s="131"/>
      <c r="DM58" s="131"/>
      <c r="DN58" s="131"/>
      <c r="DO58" s="131"/>
      <c r="DP58" s="131"/>
      <c r="DQ58" s="131"/>
      <c r="DR58" s="131"/>
      <c r="DS58" s="131"/>
      <c r="DT58" s="131"/>
      <c r="DU58" s="131"/>
      <c r="DV58" s="131"/>
      <c r="DW58" s="131"/>
      <c r="DX58" s="131"/>
      <c r="DY58" s="131"/>
      <c r="DZ58" s="131"/>
      <c r="EA58" s="131"/>
      <c r="EB58" s="131"/>
      <c r="EC58" s="131"/>
      <c r="ED58" s="131"/>
      <c r="EE58" s="131"/>
      <c r="EF58" s="131"/>
      <c r="EG58" s="131"/>
      <c r="EH58" s="131"/>
      <c r="EI58" s="131"/>
      <c r="EJ58" s="131"/>
      <c r="EK58" s="131"/>
      <c r="EL58" s="131"/>
      <c r="EM58" s="131"/>
      <c r="EN58" s="131"/>
      <c r="EO58" s="131"/>
      <c r="EP58" s="131"/>
      <c r="EQ58" s="131"/>
      <c r="ER58" s="131"/>
      <c r="ES58" s="131"/>
      <c r="ET58" s="131"/>
      <c r="EU58" s="131"/>
      <c r="EV58" s="131"/>
      <c r="EW58" s="131"/>
      <c r="EX58" s="131"/>
      <c r="EY58" s="131"/>
      <c r="EZ58" s="131"/>
      <c r="FA58" s="131"/>
      <c r="FB58" s="131"/>
      <c r="FC58" s="131"/>
      <c r="FD58" s="131"/>
      <c r="FE58" s="131"/>
      <c r="FF58" s="131"/>
      <c r="FG58" s="131"/>
      <c r="FH58" s="131"/>
      <c r="FI58" s="131"/>
      <c r="FJ58" s="131"/>
      <c r="FK58" s="131"/>
      <c r="FL58" s="131"/>
      <c r="FM58" s="131"/>
      <c r="FN58" s="131"/>
      <c r="FO58" s="131"/>
      <c r="FP58" s="131"/>
      <c r="FQ58" s="131"/>
      <c r="FR58" s="131"/>
      <c r="FS58" s="131"/>
      <c r="FT58" s="131"/>
      <c r="FU58" s="131"/>
      <c r="FV58" s="131"/>
      <c r="FW58" s="131"/>
      <c r="FX58" s="131"/>
      <c r="FY58" s="131"/>
      <c r="FZ58" s="131"/>
      <c r="GA58" s="131"/>
      <c r="GB58" s="131"/>
      <c r="GC58" s="131"/>
      <c r="GD58" s="131"/>
      <c r="GE58" s="131"/>
      <c r="GF58" s="131"/>
      <c r="GG58" s="131"/>
      <c r="GH58" s="131"/>
      <c r="GI58" s="131"/>
      <c r="GJ58" s="131"/>
      <c r="GK58" s="131"/>
      <c r="GL58" s="131"/>
      <c r="GM58" s="131"/>
      <c r="GN58" s="131"/>
      <c r="GO58" s="131"/>
      <c r="GP58" s="131"/>
      <c r="GQ58" s="131"/>
      <c r="GR58" s="131"/>
      <c r="GS58" s="131"/>
      <c r="GT58" s="131"/>
      <c r="GU58" s="131"/>
      <c r="GV58" s="131"/>
      <c r="GW58" s="131"/>
      <c r="GX58" s="131"/>
      <c r="GY58" s="131"/>
      <c r="GZ58" s="131"/>
      <c r="HA58" s="131"/>
      <c r="HB58" s="131"/>
      <c r="HC58" s="131"/>
      <c r="HD58" s="131"/>
      <c r="HE58" s="131"/>
      <c r="HF58" s="131"/>
      <c r="HG58" s="131"/>
      <c r="HH58" s="131"/>
      <c r="HI58" s="131"/>
      <c r="HJ58" s="131"/>
      <c r="HK58" s="131"/>
      <c r="HL58" s="131"/>
      <c r="HM58" s="131"/>
      <c r="HN58" s="131"/>
      <c r="HO58" s="131"/>
      <c r="HP58" s="131"/>
      <c r="HQ58" s="131"/>
      <c r="HR58" s="131"/>
      <c r="HS58" s="131"/>
      <c r="HT58" s="131"/>
      <c r="HU58" s="131"/>
      <c r="HV58" s="131"/>
      <c r="HW58" s="131"/>
      <c r="HX58" s="131"/>
      <c r="HY58" s="131"/>
      <c r="HZ58" s="131"/>
      <c r="IA58" s="131"/>
      <c r="IB58" s="131"/>
      <c r="IC58" s="131"/>
      <c r="ID58" s="131"/>
      <c r="IE58" s="131"/>
      <c r="IF58" s="131"/>
      <c r="IG58" s="131"/>
      <c r="IH58" s="131"/>
      <c r="II58" s="131"/>
      <c r="IJ58" s="131"/>
      <c r="IK58" s="131"/>
      <c r="IL58" s="131"/>
      <c r="IM58" s="131"/>
      <c r="IN58" s="131"/>
      <c r="IO58" s="131"/>
      <c r="IP58" s="131"/>
      <c r="IQ58" s="131"/>
      <c r="IR58" s="131"/>
      <c r="IS58" s="131"/>
      <c r="IT58" s="131"/>
      <c r="IU58" s="131"/>
      <c r="IV58" s="131"/>
      <c r="IW58" s="131"/>
      <c r="IX58" s="131"/>
      <c r="IY58" s="131"/>
      <c r="IZ58" s="131"/>
      <c r="JA58" s="131"/>
      <c r="JB58" s="131"/>
      <c r="JC58" s="131"/>
      <c r="JD58" s="131"/>
      <c r="JE58" s="131"/>
      <c r="JF58" s="131"/>
      <c r="JG58" s="131"/>
      <c r="JH58" s="131"/>
      <c r="JI58" s="131"/>
      <c r="JJ58" s="131"/>
      <c r="JK58" s="131"/>
      <c r="JL58" s="131"/>
      <c r="JM58" s="131"/>
      <c r="JN58" s="131"/>
      <c r="JO58" s="131"/>
      <c r="JP58" s="131"/>
      <c r="JQ58" s="131"/>
      <c r="JR58" s="131"/>
      <c r="JS58" s="131"/>
      <c r="JT58" s="131"/>
      <c r="JU58" s="131"/>
      <c r="JV58" s="131"/>
      <c r="JW58" s="131"/>
      <c r="JX58" s="131"/>
      <c r="JY58" s="131"/>
      <c r="JZ58" s="131"/>
      <c r="KA58" s="131"/>
      <c r="KB58" s="131"/>
      <c r="KC58" s="131"/>
      <c r="KD58" s="131"/>
      <c r="KE58" s="131"/>
      <c r="KF58" s="131"/>
      <c r="KG58" s="131"/>
      <c r="KH58" s="131"/>
      <c r="KI58" s="131"/>
      <c r="KJ58" s="131"/>
      <c r="KK58" s="131"/>
      <c r="KL58" s="131"/>
      <c r="KM58" s="131"/>
      <c r="KN58" s="131"/>
      <c r="KO58" s="131"/>
      <c r="KP58" s="131"/>
      <c r="KQ58" s="131"/>
      <c r="KR58" s="131"/>
      <c r="KS58" s="131"/>
      <c r="KT58" s="131"/>
      <c r="KU58" s="131"/>
      <c r="KV58" s="131"/>
      <c r="KW58" s="131"/>
      <c r="KX58" s="131"/>
      <c r="KY58" s="131"/>
      <c r="KZ58" s="131"/>
      <c r="LA58" s="131"/>
      <c r="LB58" s="131"/>
      <c r="LC58" s="131"/>
      <c r="LD58" s="131"/>
      <c r="LE58" s="131"/>
      <c r="LF58" s="131"/>
      <c r="LG58" s="131"/>
      <c r="LH58" s="131"/>
      <c r="LI58" s="131"/>
      <c r="LJ58" s="131"/>
      <c r="LK58" s="131"/>
      <c r="LL58" s="131"/>
      <c r="LM58" s="131"/>
      <c r="LN58" s="131"/>
      <c r="LO58" s="131"/>
      <c r="LP58" s="131"/>
      <c r="LQ58" s="131"/>
      <c r="LR58" s="131"/>
      <c r="LS58" s="131"/>
      <c r="LT58" s="131"/>
      <c r="LU58" s="131"/>
      <c r="LV58" s="131"/>
      <c r="LW58" s="131"/>
      <c r="LX58" s="131"/>
      <c r="LY58" s="131"/>
      <c r="LZ58" s="131"/>
      <c r="MA58" s="131"/>
      <c r="MB58" s="131"/>
      <c r="MC58" s="131"/>
      <c r="MD58" s="131"/>
      <c r="ME58" s="131"/>
      <c r="MF58" s="131"/>
      <c r="MG58" s="131"/>
      <c r="MH58" s="131"/>
      <c r="MI58" s="131"/>
      <c r="MJ58" s="131"/>
      <c r="MK58" s="131"/>
      <c r="ML58" s="131"/>
      <c r="MM58" s="131"/>
      <c r="MN58" s="131"/>
      <c r="MO58" s="131"/>
      <c r="MP58" s="131"/>
      <c r="MQ58" s="131"/>
      <c r="MR58" s="131"/>
      <c r="MS58" s="131"/>
      <c r="MT58" s="131"/>
      <c r="MU58" s="131"/>
      <c r="MV58" s="131"/>
      <c r="MW58" s="131"/>
      <c r="MX58" s="131"/>
      <c r="MY58" s="131"/>
      <c r="MZ58" s="131"/>
      <c r="NA58" s="131"/>
      <c r="NB58" s="131"/>
      <c r="NC58" s="131"/>
      <c r="ND58" s="131"/>
      <c r="NE58" s="131"/>
      <c r="NF58" s="131"/>
      <c r="NG58" s="131"/>
      <c r="NH58" s="131"/>
      <c r="NI58" s="131"/>
      <c r="NJ58" s="131"/>
      <c r="NK58" s="131"/>
      <c r="NL58" s="131"/>
      <c r="NM58" s="131"/>
      <c r="NN58" s="131"/>
      <c r="NO58" s="131"/>
      <c r="NP58" s="131"/>
      <c r="NQ58" s="131"/>
      <c r="NR58" s="131"/>
      <c r="NS58" s="131"/>
      <c r="NT58" s="131"/>
      <c r="NU58" s="131"/>
      <c r="NV58" s="131"/>
      <c r="NW58" s="131"/>
      <c r="NX58" s="131"/>
      <c r="NY58" s="131"/>
      <c r="NZ58" s="131"/>
      <c r="OA58" s="131"/>
      <c r="OB58" s="131"/>
      <c r="OC58" s="131"/>
      <c r="OD58" s="131"/>
    </row>
    <row r="59" spans="1:512" s="133" customFormat="1" ht="36" customHeight="1" x14ac:dyDescent="0.25">
      <c r="A59" s="117"/>
      <c r="B59" s="136" t="s">
        <v>270</v>
      </c>
      <c r="C59" s="138" t="s">
        <v>446</v>
      </c>
      <c r="D59" s="127" t="s">
        <v>447</v>
      </c>
      <c r="E59" s="127" t="s">
        <v>448</v>
      </c>
      <c r="F59" s="132"/>
      <c r="G59" s="132"/>
      <c r="H59" s="132"/>
      <c r="I59" s="132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1"/>
      <c r="BA59" s="131"/>
      <c r="BB59" s="131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  <c r="BM59" s="131"/>
      <c r="BN59" s="131"/>
      <c r="BO59" s="131"/>
      <c r="BP59" s="131"/>
      <c r="BQ59" s="131"/>
      <c r="BR59" s="131"/>
      <c r="BS59" s="131"/>
      <c r="BT59" s="131"/>
      <c r="BU59" s="131"/>
      <c r="BV59" s="131"/>
      <c r="BW59" s="131"/>
      <c r="BX59" s="131"/>
      <c r="BY59" s="131"/>
      <c r="BZ59" s="131"/>
      <c r="CA59" s="131"/>
      <c r="CB59" s="131"/>
      <c r="CC59" s="131"/>
      <c r="CD59" s="131"/>
      <c r="CE59" s="131"/>
      <c r="CF59" s="131"/>
      <c r="CG59" s="131"/>
      <c r="CH59" s="131"/>
      <c r="CI59" s="131"/>
      <c r="CJ59" s="131"/>
      <c r="CK59" s="131"/>
      <c r="CL59" s="131"/>
      <c r="CM59" s="131"/>
      <c r="CN59" s="131"/>
      <c r="CO59" s="131"/>
      <c r="CP59" s="131"/>
      <c r="CQ59" s="131"/>
      <c r="CR59" s="131"/>
      <c r="CS59" s="131"/>
      <c r="CT59" s="131"/>
      <c r="CU59" s="131"/>
      <c r="CV59" s="131"/>
      <c r="CW59" s="131"/>
      <c r="CX59" s="131"/>
      <c r="CY59" s="131"/>
      <c r="CZ59" s="131"/>
      <c r="DA59" s="131"/>
      <c r="DB59" s="131"/>
      <c r="DC59" s="131"/>
      <c r="DD59" s="131"/>
      <c r="DE59" s="131"/>
      <c r="DF59" s="131"/>
      <c r="DG59" s="131"/>
      <c r="DH59" s="131"/>
      <c r="DI59" s="131"/>
      <c r="DJ59" s="131"/>
      <c r="DK59" s="131"/>
      <c r="DL59" s="131"/>
      <c r="DM59" s="131"/>
      <c r="DN59" s="131"/>
      <c r="DO59" s="131"/>
      <c r="DP59" s="131"/>
      <c r="DQ59" s="131"/>
      <c r="DR59" s="131"/>
      <c r="DS59" s="131"/>
      <c r="DT59" s="131"/>
      <c r="DU59" s="131"/>
      <c r="DV59" s="131"/>
      <c r="DW59" s="131"/>
      <c r="DX59" s="131"/>
      <c r="DY59" s="131"/>
      <c r="DZ59" s="131"/>
      <c r="EA59" s="131"/>
      <c r="EB59" s="131"/>
      <c r="EC59" s="131"/>
      <c r="ED59" s="131"/>
      <c r="EE59" s="131"/>
      <c r="EF59" s="131"/>
      <c r="EG59" s="131"/>
      <c r="EH59" s="131"/>
      <c r="EI59" s="131"/>
      <c r="EJ59" s="131"/>
      <c r="EK59" s="131"/>
      <c r="EL59" s="131"/>
      <c r="EM59" s="131"/>
      <c r="EN59" s="131"/>
      <c r="EO59" s="131"/>
      <c r="EP59" s="131"/>
      <c r="EQ59" s="131"/>
      <c r="ER59" s="131"/>
      <c r="ES59" s="131"/>
      <c r="ET59" s="131"/>
      <c r="EU59" s="131"/>
      <c r="EV59" s="131"/>
      <c r="EW59" s="131"/>
      <c r="EX59" s="131"/>
      <c r="EY59" s="131"/>
      <c r="EZ59" s="131"/>
      <c r="FA59" s="131"/>
      <c r="FB59" s="131"/>
      <c r="FC59" s="131"/>
      <c r="FD59" s="131"/>
      <c r="FE59" s="131"/>
      <c r="FF59" s="131"/>
      <c r="FG59" s="131"/>
      <c r="FH59" s="131"/>
      <c r="FI59" s="131"/>
      <c r="FJ59" s="131"/>
      <c r="FK59" s="131"/>
      <c r="FL59" s="131"/>
      <c r="FM59" s="131"/>
      <c r="FN59" s="131"/>
      <c r="FO59" s="131"/>
      <c r="FP59" s="131"/>
      <c r="FQ59" s="131"/>
      <c r="FR59" s="131"/>
      <c r="FS59" s="131"/>
      <c r="FT59" s="131"/>
      <c r="FU59" s="131"/>
      <c r="FV59" s="131"/>
      <c r="FW59" s="131"/>
      <c r="FX59" s="131"/>
      <c r="FY59" s="131"/>
      <c r="FZ59" s="131"/>
      <c r="GA59" s="131"/>
      <c r="GB59" s="131"/>
      <c r="GC59" s="131"/>
      <c r="GD59" s="131"/>
      <c r="GE59" s="131"/>
      <c r="GF59" s="131"/>
      <c r="GG59" s="131"/>
      <c r="GH59" s="131"/>
      <c r="GI59" s="131"/>
      <c r="GJ59" s="131"/>
      <c r="GK59" s="131"/>
      <c r="GL59" s="131"/>
      <c r="GM59" s="131"/>
      <c r="GN59" s="131"/>
      <c r="GO59" s="131"/>
      <c r="GP59" s="131"/>
      <c r="GQ59" s="131"/>
      <c r="GR59" s="131"/>
      <c r="GS59" s="131"/>
      <c r="GT59" s="131"/>
      <c r="GU59" s="131"/>
      <c r="GV59" s="131"/>
      <c r="GW59" s="131"/>
      <c r="GX59" s="131"/>
      <c r="GY59" s="131"/>
      <c r="GZ59" s="131"/>
      <c r="HA59" s="131"/>
      <c r="HB59" s="131"/>
      <c r="HC59" s="131"/>
      <c r="HD59" s="131"/>
      <c r="HE59" s="131"/>
      <c r="HF59" s="131"/>
      <c r="HG59" s="131"/>
      <c r="HH59" s="131"/>
      <c r="HI59" s="131"/>
      <c r="HJ59" s="131"/>
      <c r="HK59" s="131"/>
      <c r="HL59" s="131"/>
      <c r="HM59" s="131"/>
      <c r="HN59" s="131"/>
      <c r="HO59" s="131"/>
      <c r="HP59" s="131"/>
      <c r="HQ59" s="131"/>
      <c r="HR59" s="131"/>
      <c r="HS59" s="131"/>
      <c r="HT59" s="131"/>
      <c r="HU59" s="131"/>
      <c r="HV59" s="131"/>
      <c r="HW59" s="131"/>
      <c r="HX59" s="131"/>
      <c r="HY59" s="131"/>
      <c r="HZ59" s="131"/>
      <c r="IA59" s="131"/>
      <c r="IB59" s="131"/>
      <c r="IC59" s="131"/>
      <c r="ID59" s="131"/>
      <c r="IE59" s="131"/>
      <c r="IF59" s="131"/>
      <c r="IG59" s="131"/>
      <c r="IH59" s="131"/>
      <c r="II59" s="131"/>
      <c r="IJ59" s="131"/>
      <c r="IK59" s="131"/>
      <c r="IL59" s="131"/>
      <c r="IM59" s="131"/>
      <c r="IN59" s="131"/>
      <c r="IO59" s="131"/>
      <c r="IP59" s="131"/>
      <c r="IQ59" s="131"/>
      <c r="IR59" s="131"/>
      <c r="IS59" s="131"/>
      <c r="IT59" s="131"/>
      <c r="IU59" s="131"/>
      <c r="IV59" s="131"/>
      <c r="IW59" s="131"/>
      <c r="IX59" s="131"/>
      <c r="IY59" s="131"/>
      <c r="IZ59" s="131"/>
      <c r="JA59" s="131"/>
      <c r="JB59" s="131"/>
      <c r="JC59" s="131"/>
      <c r="JD59" s="131"/>
      <c r="JE59" s="131"/>
      <c r="JF59" s="131"/>
      <c r="JG59" s="131"/>
      <c r="JH59" s="131"/>
      <c r="JI59" s="131"/>
      <c r="JJ59" s="131"/>
      <c r="JK59" s="131"/>
      <c r="JL59" s="131"/>
      <c r="JM59" s="131"/>
      <c r="JN59" s="131"/>
      <c r="JO59" s="131"/>
      <c r="JP59" s="131"/>
      <c r="JQ59" s="131"/>
      <c r="JR59" s="131"/>
      <c r="JS59" s="131"/>
      <c r="JT59" s="131"/>
      <c r="JU59" s="131"/>
      <c r="JV59" s="131"/>
      <c r="JW59" s="131"/>
      <c r="JX59" s="131"/>
      <c r="JY59" s="131"/>
      <c r="JZ59" s="131"/>
      <c r="KA59" s="131"/>
      <c r="KB59" s="131"/>
      <c r="KC59" s="131"/>
      <c r="KD59" s="131"/>
      <c r="KE59" s="131"/>
      <c r="KF59" s="131"/>
      <c r="KG59" s="131"/>
      <c r="KH59" s="131"/>
      <c r="KI59" s="131"/>
      <c r="KJ59" s="131"/>
      <c r="KK59" s="131"/>
      <c r="KL59" s="131"/>
      <c r="KM59" s="131"/>
      <c r="KN59" s="131"/>
      <c r="KO59" s="131"/>
      <c r="KP59" s="131"/>
      <c r="KQ59" s="131"/>
      <c r="KR59" s="131"/>
      <c r="KS59" s="131"/>
      <c r="KT59" s="131"/>
      <c r="KU59" s="131"/>
      <c r="KV59" s="131"/>
      <c r="KW59" s="131"/>
      <c r="KX59" s="131"/>
      <c r="KY59" s="131"/>
      <c r="KZ59" s="131"/>
      <c r="LA59" s="131"/>
      <c r="LB59" s="131"/>
      <c r="LC59" s="131"/>
      <c r="LD59" s="131"/>
      <c r="LE59" s="131"/>
      <c r="LF59" s="131"/>
      <c r="LG59" s="131"/>
      <c r="LH59" s="131"/>
      <c r="LI59" s="131"/>
      <c r="LJ59" s="131"/>
      <c r="LK59" s="131"/>
      <c r="LL59" s="131"/>
      <c r="LM59" s="131"/>
      <c r="LN59" s="131"/>
      <c r="LO59" s="131"/>
      <c r="LP59" s="131"/>
      <c r="LQ59" s="131"/>
      <c r="LR59" s="131"/>
      <c r="LS59" s="131"/>
      <c r="LT59" s="131"/>
      <c r="LU59" s="131"/>
      <c r="LV59" s="131"/>
      <c r="LW59" s="131"/>
      <c r="LX59" s="131"/>
      <c r="LY59" s="131"/>
      <c r="LZ59" s="131"/>
      <c r="MA59" s="131"/>
      <c r="MB59" s="131"/>
      <c r="MC59" s="131"/>
      <c r="MD59" s="131"/>
      <c r="ME59" s="131"/>
      <c r="MF59" s="131"/>
      <c r="MG59" s="131"/>
      <c r="MH59" s="131"/>
      <c r="MI59" s="131"/>
      <c r="MJ59" s="131"/>
      <c r="MK59" s="131"/>
      <c r="ML59" s="131"/>
      <c r="MM59" s="131"/>
      <c r="MN59" s="131"/>
      <c r="MO59" s="131"/>
      <c r="MP59" s="131"/>
      <c r="MQ59" s="131"/>
      <c r="MR59" s="131"/>
      <c r="MS59" s="131"/>
      <c r="MT59" s="131"/>
      <c r="MU59" s="131"/>
      <c r="MV59" s="131"/>
      <c r="MW59" s="131"/>
      <c r="MX59" s="131"/>
      <c r="MY59" s="131"/>
      <c r="MZ59" s="131"/>
      <c r="NA59" s="131"/>
      <c r="NB59" s="131"/>
      <c r="NC59" s="131"/>
      <c r="ND59" s="131"/>
      <c r="NE59" s="131"/>
      <c r="NF59" s="131"/>
      <c r="NG59" s="131"/>
      <c r="NH59" s="131"/>
      <c r="NI59" s="131"/>
      <c r="NJ59" s="131"/>
      <c r="NK59" s="131"/>
      <c r="NL59" s="131"/>
      <c r="NM59" s="131"/>
      <c r="NN59" s="131"/>
      <c r="NO59" s="131"/>
      <c r="NP59" s="131"/>
      <c r="NQ59" s="131"/>
      <c r="NR59" s="131"/>
      <c r="NS59" s="131"/>
      <c r="NT59" s="131"/>
      <c r="NU59" s="131"/>
      <c r="NV59" s="131"/>
      <c r="NW59" s="131"/>
      <c r="NX59" s="131"/>
      <c r="NY59" s="131"/>
      <c r="NZ59" s="131"/>
      <c r="OA59" s="131"/>
      <c r="OB59" s="131"/>
      <c r="OC59" s="131"/>
      <c r="OD59" s="131"/>
    </row>
    <row r="60" spans="1:512" s="167" customFormat="1" ht="60" customHeight="1" x14ac:dyDescent="0.25">
      <c r="A60" s="117"/>
      <c r="B60" s="128" t="s">
        <v>449</v>
      </c>
      <c r="C60" s="138" t="s">
        <v>450</v>
      </c>
      <c r="D60" s="127" t="s">
        <v>451</v>
      </c>
      <c r="E60" s="127" t="s">
        <v>452</v>
      </c>
      <c r="F60" s="165"/>
      <c r="G60" s="165"/>
      <c r="H60" s="165"/>
      <c r="I60" s="165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166"/>
      <c r="AV60" s="166"/>
      <c r="AW60" s="166"/>
      <c r="AX60" s="166"/>
      <c r="AY60" s="166"/>
      <c r="AZ60" s="166"/>
      <c r="BA60" s="166"/>
      <c r="BB60" s="166"/>
      <c r="BC60" s="166"/>
      <c r="BD60" s="166"/>
      <c r="BE60" s="166"/>
      <c r="BF60" s="166"/>
      <c r="BG60" s="166"/>
      <c r="BH60" s="166"/>
      <c r="BI60" s="166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6"/>
      <c r="CD60" s="166"/>
      <c r="CE60" s="166"/>
      <c r="CF60" s="166"/>
      <c r="CG60" s="166"/>
      <c r="CH60" s="166"/>
      <c r="CI60" s="166"/>
      <c r="CJ60" s="166"/>
      <c r="CK60" s="166"/>
      <c r="CL60" s="166"/>
      <c r="CM60" s="166"/>
      <c r="CN60" s="166"/>
      <c r="CO60" s="166"/>
      <c r="CP60" s="166"/>
      <c r="CQ60" s="166"/>
      <c r="CR60" s="166"/>
      <c r="CS60" s="166"/>
      <c r="CT60" s="166"/>
      <c r="CU60" s="166"/>
      <c r="CV60" s="166"/>
      <c r="CW60" s="166"/>
      <c r="CX60" s="166"/>
      <c r="CY60" s="166"/>
      <c r="CZ60" s="166"/>
      <c r="DA60" s="166"/>
      <c r="DB60" s="166"/>
      <c r="DC60" s="166"/>
      <c r="DD60" s="166"/>
      <c r="DE60" s="166"/>
      <c r="DF60" s="166"/>
      <c r="DG60" s="166"/>
      <c r="DH60" s="166"/>
      <c r="DI60" s="166"/>
      <c r="DJ60" s="166"/>
      <c r="DK60" s="166"/>
      <c r="DL60" s="166"/>
      <c r="DM60" s="166"/>
      <c r="DN60" s="166"/>
      <c r="DO60" s="166"/>
      <c r="DP60" s="166"/>
      <c r="DQ60" s="166"/>
      <c r="DR60" s="166"/>
      <c r="DS60" s="166"/>
      <c r="DT60" s="166"/>
      <c r="DU60" s="166"/>
      <c r="DV60" s="166"/>
      <c r="DW60" s="166"/>
      <c r="DX60" s="166"/>
      <c r="DY60" s="166"/>
      <c r="DZ60" s="166"/>
      <c r="EA60" s="166"/>
      <c r="EB60" s="166"/>
      <c r="EC60" s="166"/>
      <c r="ED60" s="166"/>
      <c r="EE60" s="166"/>
      <c r="EF60" s="166"/>
      <c r="EG60" s="166"/>
      <c r="EH60" s="166"/>
      <c r="EI60" s="166"/>
      <c r="EJ60" s="166"/>
      <c r="EK60" s="166"/>
      <c r="EL60" s="166"/>
      <c r="EM60" s="166"/>
      <c r="EN60" s="166"/>
      <c r="EO60" s="166"/>
      <c r="EP60" s="166"/>
      <c r="EQ60" s="166"/>
      <c r="ER60" s="166"/>
      <c r="ES60" s="166"/>
      <c r="ET60" s="166"/>
      <c r="EU60" s="166"/>
      <c r="EV60" s="166"/>
      <c r="EW60" s="166"/>
      <c r="EX60" s="166"/>
      <c r="EY60" s="166"/>
      <c r="EZ60" s="166"/>
      <c r="FA60" s="166"/>
      <c r="FB60" s="166"/>
      <c r="FC60" s="166"/>
      <c r="FD60" s="166"/>
      <c r="FE60" s="166"/>
      <c r="FF60" s="166"/>
      <c r="FG60" s="166"/>
      <c r="FH60" s="166"/>
      <c r="FI60" s="166"/>
      <c r="FJ60" s="166"/>
      <c r="FK60" s="166"/>
      <c r="FL60" s="166"/>
      <c r="FM60" s="166"/>
      <c r="FN60" s="166"/>
      <c r="FO60" s="166"/>
      <c r="FP60" s="166"/>
      <c r="FQ60" s="166"/>
      <c r="FR60" s="166"/>
      <c r="FS60" s="166"/>
      <c r="FT60" s="166"/>
      <c r="FU60" s="166"/>
      <c r="FV60" s="166"/>
      <c r="FW60" s="166"/>
      <c r="FX60" s="166"/>
      <c r="FY60" s="166"/>
      <c r="FZ60" s="166"/>
      <c r="GA60" s="166"/>
      <c r="GB60" s="166"/>
      <c r="GC60" s="166"/>
      <c r="GD60" s="166"/>
      <c r="GE60" s="166"/>
      <c r="GF60" s="166"/>
      <c r="GG60" s="166"/>
      <c r="GH60" s="166"/>
      <c r="GI60" s="166"/>
      <c r="GJ60" s="166"/>
      <c r="GK60" s="166"/>
      <c r="GL60" s="166"/>
      <c r="GM60" s="166"/>
      <c r="GN60" s="166"/>
      <c r="GO60" s="166"/>
      <c r="GP60" s="166"/>
      <c r="GQ60" s="166"/>
      <c r="GR60" s="166"/>
      <c r="GS60" s="166"/>
      <c r="GT60" s="166"/>
      <c r="GU60" s="166"/>
      <c r="GV60" s="166"/>
      <c r="GW60" s="166"/>
      <c r="GX60" s="166"/>
      <c r="GY60" s="166"/>
      <c r="GZ60" s="166"/>
      <c r="HA60" s="166"/>
      <c r="HB60" s="166"/>
      <c r="HC60" s="166"/>
      <c r="HD60" s="166"/>
      <c r="HE60" s="166"/>
      <c r="HF60" s="166"/>
      <c r="HG60" s="166"/>
      <c r="HH60" s="166"/>
      <c r="HI60" s="166"/>
      <c r="HJ60" s="166"/>
      <c r="HK60" s="166"/>
      <c r="HL60" s="166"/>
      <c r="HM60" s="166"/>
      <c r="HN60" s="166"/>
      <c r="HO60" s="166"/>
      <c r="HP60" s="166"/>
      <c r="HQ60" s="166"/>
      <c r="HR60" s="166"/>
      <c r="HS60" s="166"/>
      <c r="HT60" s="166"/>
      <c r="HU60" s="166"/>
      <c r="HV60" s="166"/>
      <c r="HW60" s="166"/>
      <c r="HX60" s="166"/>
      <c r="HY60" s="166"/>
      <c r="HZ60" s="166"/>
      <c r="IA60" s="166"/>
      <c r="IB60" s="166"/>
      <c r="IC60" s="166"/>
      <c r="ID60" s="166"/>
      <c r="IE60" s="166"/>
      <c r="IF60" s="166"/>
      <c r="IG60" s="166"/>
      <c r="IH60" s="166"/>
      <c r="II60" s="166"/>
      <c r="IJ60" s="166"/>
      <c r="IK60" s="166"/>
      <c r="IL60" s="166"/>
      <c r="IM60" s="166"/>
      <c r="IN60" s="166"/>
      <c r="IO60" s="166"/>
      <c r="IP60" s="166"/>
      <c r="IQ60" s="166"/>
      <c r="IR60" s="166"/>
      <c r="IS60" s="166"/>
      <c r="IT60" s="166"/>
      <c r="IU60" s="166"/>
      <c r="IV60" s="166"/>
      <c r="IW60" s="166"/>
      <c r="IX60" s="166"/>
      <c r="IY60" s="166"/>
      <c r="IZ60" s="166"/>
      <c r="JA60" s="166"/>
      <c r="JB60" s="166"/>
      <c r="JC60" s="166"/>
      <c r="JD60" s="166"/>
      <c r="JE60" s="166"/>
      <c r="JF60" s="166"/>
      <c r="JG60" s="166"/>
      <c r="JH60" s="166"/>
      <c r="JI60" s="166"/>
      <c r="JJ60" s="166"/>
      <c r="JK60" s="166"/>
      <c r="JL60" s="166"/>
      <c r="JM60" s="166"/>
      <c r="JN60" s="166"/>
      <c r="JO60" s="166"/>
      <c r="JP60" s="166"/>
      <c r="JQ60" s="166"/>
      <c r="JR60" s="166"/>
      <c r="JS60" s="166"/>
      <c r="JT60" s="166"/>
      <c r="JU60" s="166"/>
      <c r="JV60" s="166"/>
      <c r="JW60" s="166"/>
      <c r="JX60" s="166"/>
      <c r="JY60" s="166"/>
      <c r="JZ60" s="166"/>
      <c r="KA60" s="166"/>
      <c r="KB60" s="166"/>
      <c r="KC60" s="166"/>
      <c r="KD60" s="166"/>
      <c r="KE60" s="166"/>
      <c r="KF60" s="166"/>
      <c r="KG60" s="166"/>
      <c r="KH60" s="166"/>
      <c r="KI60" s="166"/>
      <c r="KJ60" s="166"/>
      <c r="KK60" s="166"/>
      <c r="KL60" s="166"/>
      <c r="KM60" s="166"/>
      <c r="KN60" s="166"/>
      <c r="KO60" s="166"/>
      <c r="KP60" s="166"/>
      <c r="KQ60" s="166"/>
      <c r="KR60" s="166"/>
      <c r="KS60" s="166"/>
      <c r="KT60" s="166"/>
      <c r="KU60" s="166"/>
      <c r="KV60" s="166"/>
      <c r="KW60" s="166"/>
      <c r="KX60" s="166"/>
      <c r="KY60" s="166"/>
      <c r="KZ60" s="166"/>
      <c r="LA60" s="166"/>
      <c r="LB60" s="166"/>
      <c r="LC60" s="166"/>
      <c r="LD60" s="166"/>
      <c r="LE60" s="166"/>
      <c r="LF60" s="166"/>
      <c r="LG60" s="166"/>
      <c r="LH60" s="166"/>
      <c r="LI60" s="166"/>
      <c r="LJ60" s="166"/>
      <c r="LK60" s="166"/>
      <c r="LL60" s="166"/>
      <c r="LM60" s="166"/>
      <c r="LN60" s="166"/>
      <c r="LO60" s="166"/>
      <c r="LP60" s="166"/>
      <c r="LQ60" s="166"/>
      <c r="LR60" s="166"/>
      <c r="LS60" s="166"/>
      <c r="LT60" s="166"/>
      <c r="LU60" s="166"/>
      <c r="LV60" s="166"/>
      <c r="LW60" s="166"/>
      <c r="LX60" s="166"/>
      <c r="LY60" s="166"/>
      <c r="LZ60" s="166"/>
      <c r="MA60" s="166"/>
      <c r="MB60" s="166"/>
      <c r="MC60" s="166"/>
      <c r="MD60" s="166"/>
      <c r="ME60" s="166"/>
      <c r="MF60" s="166"/>
      <c r="MG60" s="166"/>
      <c r="MH60" s="166"/>
      <c r="MI60" s="166"/>
      <c r="MJ60" s="166"/>
      <c r="MK60" s="166"/>
      <c r="ML60" s="166"/>
      <c r="MM60" s="166"/>
      <c r="MN60" s="166"/>
      <c r="MO60" s="166"/>
      <c r="MP60" s="166"/>
      <c r="MQ60" s="166"/>
      <c r="MR60" s="166"/>
      <c r="MS60" s="166"/>
      <c r="MT60" s="166"/>
      <c r="MU60" s="166"/>
      <c r="MV60" s="166"/>
      <c r="MW60" s="166"/>
      <c r="MX60" s="166"/>
      <c r="MY60" s="166"/>
      <c r="MZ60" s="166"/>
      <c r="NA60" s="166"/>
      <c r="NB60" s="166"/>
      <c r="NC60" s="166"/>
      <c r="ND60" s="166"/>
      <c r="NE60" s="166"/>
      <c r="NF60" s="166"/>
      <c r="NG60" s="166"/>
      <c r="NH60" s="166"/>
      <c r="NI60" s="166"/>
      <c r="NJ60" s="166"/>
      <c r="NK60" s="166"/>
      <c r="NL60" s="166"/>
      <c r="NM60" s="166"/>
      <c r="NN60" s="166"/>
      <c r="NO60" s="166"/>
      <c r="NP60" s="166"/>
      <c r="NQ60" s="166"/>
      <c r="NR60" s="166"/>
      <c r="NS60" s="166"/>
      <c r="NT60" s="166"/>
      <c r="NU60" s="166"/>
      <c r="NV60" s="166"/>
      <c r="NW60" s="166"/>
      <c r="NX60" s="166"/>
      <c r="NY60" s="166"/>
      <c r="NZ60" s="166"/>
      <c r="OA60" s="166"/>
      <c r="OB60" s="166"/>
      <c r="OC60" s="166"/>
      <c r="OD60" s="166"/>
    </row>
    <row r="61" spans="1:512" s="133" customFormat="1" ht="53.25" customHeight="1" x14ac:dyDescent="0.25">
      <c r="A61" s="117"/>
      <c r="B61" s="128" t="s">
        <v>266</v>
      </c>
      <c r="C61" s="119" t="s">
        <v>453</v>
      </c>
      <c r="D61" s="120" t="s">
        <v>454</v>
      </c>
      <c r="E61" s="120" t="s">
        <v>455</v>
      </c>
      <c r="F61" s="132"/>
      <c r="G61" s="132"/>
      <c r="H61" s="132"/>
      <c r="I61" s="132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1"/>
      <c r="AY61" s="131"/>
      <c r="AZ61" s="131"/>
      <c r="BA61" s="131"/>
      <c r="BB61" s="131"/>
      <c r="BC61" s="131"/>
      <c r="BD61" s="131"/>
      <c r="BE61" s="131"/>
      <c r="BF61" s="131"/>
      <c r="BG61" s="131"/>
      <c r="BH61" s="131"/>
      <c r="BI61" s="131"/>
      <c r="BJ61" s="131"/>
      <c r="BK61" s="131"/>
      <c r="BL61" s="131"/>
      <c r="BM61" s="131"/>
      <c r="BN61" s="131"/>
      <c r="BO61" s="131"/>
      <c r="BP61" s="131"/>
      <c r="BQ61" s="131"/>
      <c r="BR61" s="131"/>
      <c r="BS61" s="131"/>
      <c r="BT61" s="131"/>
      <c r="BU61" s="131"/>
      <c r="BV61" s="131"/>
      <c r="BW61" s="131"/>
      <c r="BX61" s="131"/>
      <c r="BY61" s="131"/>
      <c r="BZ61" s="131"/>
      <c r="CA61" s="131"/>
      <c r="CB61" s="131"/>
      <c r="CC61" s="131"/>
      <c r="CD61" s="131"/>
      <c r="CE61" s="131"/>
      <c r="CF61" s="131"/>
      <c r="CG61" s="131"/>
      <c r="CH61" s="131"/>
      <c r="CI61" s="131"/>
      <c r="CJ61" s="131"/>
      <c r="CK61" s="131"/>
      <c r="CL61" s="131"/>
      <c r="CM61" s="131"/>
      <c r="CN61" s="131"/>
      <c r="CO61" s="131"/>
      <c r="CP61" s="131"/>
      <c r="CQ61" s="131"/>
      <c r="CR61" s="131"/>
      <c r="CS61" s="131"/>
      <c r="CT61" s="131"/>
      <c r="CU61" s="131"/>
      <c r="CV61" s="131"/>
      <c r="CW61" s="131"/>
      <c r="CX61" s="131"/>
      <c r="CY61" s="131"/>
      <c r="CZ61" s="131"/>
      <c r="DA61" s="131"/>
      <c r="DB61" s="131"/>
      <c r="DC61" s="131"/>
      <c r="DD61" s="131"/>
      <c r="DE61" s="131"/>
      <c r="DF61" s="131"/>
      <c r="DG61" s="131"/>
      <c r="DH61" s="131"/>
      <c r="DI61" s="131"/>
      <c r="DJ61" s="131"/>
      <c r="DK61" s="131"/>
      <c r="DL61" s="131"/>
      <c r="DM61" s="131"/>
      <c r="DN61" s="131"/>
      <c r="DO61" s="131"/>
      <c r="DP61" s="131"/>
      <c r="DQ61" s="131"/>
      <c r="DR61" s="131"/>
      <c r="DS61" s="131"/>
      <c r="DT61" s="131"/>
      <c r="DU61" s="131"/>
      <c r="DV61" s="131"/>
      <c r="DW61" s="131"/>
      <c r="DX61" s="131"/>
      <c r="DY61" s="131"/>
      <c r="DZ61" s="131"/>
      <c r="EA61" s="131"/>
      <c r="EB61" s="131"/>
      <c r="EC61" s="131"/>
      <c r="ED61" s="131"/>
      <c r="EE61" s="131"/>
      <c r="EF61" s="131"/>
      <c r="EG61" s="131"/>
      <c r="EH61" s="131"/>
      <c r="EI61" s="131"/>
      <c r="EJ61" s="131"/>
      <c r="EK61" s="131"/>
      <c r="EL61" s="131"/>
      <c r="EM61" s="131"/>
      <c r="EN61" s="131"/>
      <c r="EO61" s="131"/>
      <c r="EP61" s="131"/>
      <c r="EQ61" s="131"/>
      <c r="ER61" s="131"/>
      <c r="ES61" s="131"/>
      <c r="ET61" s="131"/>
      <c r="EU61" s="131"/>
      <c r="EV61" s="131"/>
      <c r="EW61" s="131"/>
      <c r="EX61" s="131"/>
      <c r="EY61" s="131"/>
      <c r="EZ61" s="131"/>
      <c r="FA61" s="131"/>
      <c r="FB61" s="131"/>
      <c r="FC61" s="131"/>
      <c r="FD61" s="131"/>
      <c r="FE61" s="131"/>
      <c r="FF61" s="131"/>
      <c r="FG61" s="131"/>
      <c r="FH61" s="131"/>
      <c r="FI61" s="131"/>
      <c r="FJ61" s="131"/>
      <c r="FK61" s="131"/>
      <c r="FL61" s="131"/>
      <c r="FM61" s="131"/>
      <c r="FN61" s="131"/>
      <c r="FO61" s="131"/>
      <c r="FP61" s="131"/>
      <c r="FQ61" s="131"/>
      <c r="FR61" s="131"/>
      <c r="FS61" s="131"/>
      <c r="FT61" s="131"/>
      <c r="FU61" s="131"/>
      <c r="FV61" s="131"/>
      <c r="FW61" s="131"/>
      <c r="FX61" s="131"/>
      <c r="FY61" s="131"/>
      <c r="FZ61" s="131"/>
      <c r="GA61" s="131"/>
      <c r="GB61" s="131"/>
      <c r="GC61" s="131"/>
      <c r="GD61" s="131"/>
      <c r="GE61" s="131"/>
      <c r="GF61" s="131"/>
      <c r="GG61" s="131"/>
      <c r="GH61" s="131"/>
      <c r="GI61" s="131"/>
      <c r="GJ61" s="131"/>
      <c r="GK61" s="131"/>
      <c r="GL61" s="131"/>
      <c r="GM61" s="131"/>
      <c r="GN61" s="131"/>
      <c r="GO61" s="131"/>
      <c r="GP61" s="131"/>
      <c r="GQ61" s="131"/>
      <c r="GR61" s="131"/>
      <c r="GS61" s="131"/>
      <c r="GT61" s="131"/>
      <c r="GU61" s="131"/>
      <c r="GV61" s="131"/>
      <c r="GW61" s="131"/>
      <c r="GX61" s="131"/>
      <c r="GY61" s="131"/>
      <c r="GZ61" s="131"/>
      <c r="HA61" s="131"/>
      <c r="HB61" s="131"/>
      <c r="HC61" s="131"/>
      <c r="HD61" s="131"/>
      <c r="HE61" s="131"/>
      <c r="HF61" s="131"/>
      <c r="HG61" s="131"/>
      <c r="HH61" s="131"/>
      <c r="HI61" s="131"/>
      <c r="HJ61" s="131"/>
      <c r="HK61" s="131"/>
      <c r="HL61" s="131"/>
      <c r="HM61" s="131"/>
      <c r="HN61" s="131"/>
      <c r="HO61" s="131"/>
      <c r="HP61" s="131"/>
      <c r="HQ61" s="131"/>
      <c r="HR61" s="131"/>
      <c r="HS61" s="131"/>
      <c r="HT61" s="131"/>
      <c r="HU61" s="131"/>
      <c r="HV61" s="131"/>
      <c r="HW61" s="131"/>
      <c r="HX61" s="131"/>
      <c r="HY61" s="131"/>
      <c r="HZ61" s="131"/>
      <c r="IA61" s="131"/>
      <c r="IB61" s="131"/>
      <c r="IC61" s="131"/>
      <c r="ID61" s="131"/>
      <c r="IE61" s="131"/>
      <c r="IF61" s="131"/>
      <c r="IG61" s="131"/>
      <c r="IH61" s="131"/>
      <c r="II61" s="131"/>
      <c r="IJ61" s="131"/>
      <c r="IK61" s="131"/>
      <c r="IL61" s="131"/>
      <c r="IM61" s="131"/>
      <c r="IN61" s="131"/>
      <c r="IO61" s="131"/>
      <c r="IP61" s="131"/>
      <c r="IQ61" s="131"/>
      <c r="IR61" s="131"/>
      <c r="IS61" s="131"/>
      <c r="IT61" s="131"/>
      <c r="IU61" s="131"/>
      <c r="IV61" s="131"/>
      <c r="IW61" s="131"/>
      <c r="IX61" s="131"/>
      <c r="IY61" s="131"/>
      <c r="IZ61" s="131"/>
      <c r="JA61" s="131"/>
      <c r="JB61" s="131"/>
      <c r="JC61" s="131"/>
      <c r="JD61" s="131"/>
      <c r="JE61" s="131"/>
      <c r="JF61" s="131"/>
      <c r="JG61" s="131"/>
      <c r="JH61" s="131"/>
      <c r="JI61" s="131"/>
      <c r="JJ61" s="131"/>
      <c r="JK61" s="131"/>
      <c r="JL61" s="131"/>
      <c r="JM61" s="131"/>
      <c r="JN61" s="131"/>
      <c r="JO61" s="131"/>
      <c r="JP61" s="131"/>
      <c r="JQ61" s="131"/>
      <c r="JR61" s="131"/>
      <c r="JS61" s="131"/>
      <c r="JT61" s="131"/>
      <c r="JU61" s="131"/>
      <c r="JV61" s="131"/>
      <c r="JW61" s="131"/>
      <c r="JX61" s="131"/>
      <c r="JY61" s="131"/>
      <c r="JZ61" s="131"/>
      <c r="KA61" s="131"/>
      <c r="KB61" s="131"/>
      <c r="KC61" s="131"/>
      <c r="KD61" s="131"/>
      <c r="KE61" s="131"/>
      <c r="KF61" s="131"/>
      <c r="KG61" s="131"/>
      <c r="KH61" s="131"/>
      <c r="KI61" s="131"/>
      <c r="KJ61" s="131"/>
      <c r="KK61" s="131"/>
      <c r="KL61" s="131"/>
      <c r="KM61" s="131"/>
      <c r="KN61" s="131"/>
      <c r="KO61" s="131"/>
      <c r="KP61" s="131"/>
      <c r="KQ61" s="131"/>
      <c r="KR61" s="131"/>
      <c r="KS61" s="131"/>
      <c r="KT61" s="131"/>
      <c r="KU61" s="131"/>
      <c r="KV61" s="131"/>
      <c r="KW61" s="131"/>
      <c r="KX61" s="131"/>
      <c r="KY61" s="131"/>
      <c r="KZ61" s="131"/>
      <c r="LA61" s="131"/>
      <c r="LB61" s="131"/>
      <c r="LC61" s="131"/>
      <c r="LD61" s="131"/>
      <c r="LE61" s="131"/>
      <c r="LF61" s="131"/>
      <c r="LG61" s="131"/>
      <c r="LH61" s="131"/>
      <c r="LI61" s="131"/>
      <c r="LJ61" s="131"/>
      <c r="LK61" s="131"/>
      <c r="LL61" s="131"/>
      <c r="LM61" s="131"/>
      <c r="LN61" s="131"/>
      <c r="LO61" s="131"/>
      <c r="LP61" s="131"/>
      <c r="LQ61" s="131"/>
      <c r="LR61" s="131"/>
      <c r="LS61" s="131"/>
      <c r="LT61" s="131"/>
      <c r="LU61" s="131"/>
      <c r="LV61" s="131"/>
      <c r="LW61" s="131"/>
      <c r="LX61" s="131"/>
      <c r="LY61" s="131"/>
      <c r="LZ61" s="131"/>
      <c r="MA61" s="131"/>
      <c r="MB61" s="131"/>
      <c r="MC61" s="131"/>
      <c r="MD61" s="131"/>
      <c r="ME61" s="131"/>
      <c r="MF61" s="131"/>
      <c r="MG61" s="131"/>
      <c r="MH61" s="131"/>
      <c r="MI61" s="131"/>
      <c r="MJ61" s="131"/>
      <c r="MK61" s="131"/>
      <c r="ML61" s="131"/>
      <c r="MM61" s="131"/>
      <c r="MN61" s="131"/>
      <c r="MO61" s="131"/>
      <c r="MP61" s="131"/>
      <c r="MQ61" s="131"/>
      <c r="MR61" s="131"/>
      <c r="MS61" s="131"/>
      <c r="MT61" s="131"/>
      <c r="MU61" s="131"/>
      <c r="MV61" s="131"/>
      <c r="MW61" s="131"/>
      <c r="MX61" s="131"/>
      <c r="MY61" s="131"/>
      <c r="MZ61" s="131"/>
      <c r="NA61" s="131"/>
      <c r="NB61" s="131"/>
      <c r="NC61" s="131"/>
      <c r="ND61" s="131"/>
      <c r="NE61" s="131"/>
      <c r="NF61" s="131"/>
      <c r="NG61" s="131"/>
      <c r="NH61" s="131"/>
      <c r="NI61" s="131"/>
      <c r="NJ61" s="131"/>
      <c r="NK61" s="131"/>
      <c r="NL61" s="131"/>
      <c r="NM61" s="131"/>
      <c r="NN61" s="131"/>
      <c r="NO61" s="131"/>
      <c r="NP61" s="131"/>
      <c r="NQ61" s="131"/>
      <c r="NR61" s="131"/>
      <c r="NS61" s="131"/>
      <c r="NT61" s="131"/>
      <c r="NU61" s="131"/>
      <c r="NV61" s="131"/>
      <c r="NW61" s="131"/>
      <c r="NX61" s="131"/>
      <c r="NY61" s="131"/>
      <c r="NZ61" s="131"/>
      <c r="OA61" s="131"/>
      <c r="OB61" s="131"/>
      <c r="OC61" s="131"/>
      <c r="OD61" s="131"/>
    </row>
    <row r="62" spans="1:512" s="133" customFormat="1" ht="53.25" customHeight="1" x14ac:dyDescent="0.25">
      <c r="A62" s="117" t="s">
        <v>287</v>
      </c>
      <c r="B62" s="128">
        <v>205</v>
      </c>
      <c r="C62" s="119" t="s">
        <v>456</v>
      </c>
      <c r="D62" s="127" t="s">
        <v>457</v>
      </c>
      <c r="E62" s="127" t="s">
        <v>458</v>
      </c>
      <c r="F62" s="132"/>
      <c r="G62" s="132"/>
      <c r="H62" s="132"/>
      <c r="I62" s="132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131"/>
      <c r="AS62" s="131"/>
      <c r="AT62" s="131"/>
      <c r="AU62" s="131"/>
      <c r="AV62" s="131"/>
      <c r="AW62" s="131"/>
      <c r="AX62" s="131"/>
      <c r="AY62" s="131"/>
      <c r="AZ62" s="131"/>
      <c r="BA62" s="131"/>
      <c r="BB62" s="131"/>
      <c r="BC62" s="131"/>
      <c r="BD62" s="131"/>
      <c r="BE62" s="131"/>
      <c r="BF62" s="131"/>
      <c r="BG62" s="131"/>
      <c r="BH62" s="131"/>
      <c r="BI62" s="131"/>
      <c r="BJ62" s="131"/>
      <c r="BK62" s="131"/>
      <c r="BL62" s="131"/>
      <c r="BM62" s="131"/>
      <c r="BN62" s="131"/>
      <c r="BO62" s="131"/>
      <c r="BP62" s="131"/>
      <c r="BQ62" s="131"/>
      <c r="BR62" s="131"/>
      <c r="BS62" s="131"/>
      <c r="BT62" s="131"/>
      <c r="BU62" s="131"/>
      <c r="BV62" s="131"/>
      <c r="BW62" s="131"/>
      <c r="BX62" s="131"/>
      <c r="BY62" s="131"/>
      <c r="BZ62" s="131"/>
      <c r="CA62" s="131"/>
      <c r="CB62" s="131"/>
      <c r="CC62" s="131"/>
      <c r="CD62" s="131"/>
      <c r="CE62" s="131"/>
      <c r="CF62" s="131"/>
      <c r="CG62" s="131"/>
      <c r="CH62" s="131"/>
      <c r="CI62" s="131"/>
      <c r="CJ62" s="131"/>
      <c r="CK62" s="131"/>
      <c r="CL62" s="131"/>
      <c r="CM62" s="131"/>
      <c r="CN62" s="131"/>
      <c r="CO62" s="131"/>
      <c r="CP62" s="131"/>
      <c r="CQ62" s="131"/>
      <c r="CR62" s="131"/>
      <c r="CS62" s="131"/>
      <c r="CT62" s="131"/>
      <c r="CU62" s="131"/>
      <c r="CV62" s="131"/>
      <c r="CW62" s="131"/>
      <c r="CX62" s="131"/>
      <c r="CY62" s="131"/>
      <c r="CZ62" s="131"/>
      <c r="DA62" s="131"/>
      <c r="DB62" s="131"/>
      <c r="DC62" s="131"/>
      <c r="DD62" s="131"/>
      <c r="DE62" s="131"/>
      <c r="DF62" s="131"/>
      <c r="DG62" s="131"/>
      <c r="DH62" s="131"/>
      <c r="DI62" s="131"/>
      <c r="DJ62" s="131"/>
      <c r="DK62" s="131"/>
      <c r="DL62" s="131"/>
      <c r="DM62" s="131"/>
      <c r="DN62" s="131"/>
      <c r="DO62" s="131"/>
      <c r="DP62" s="131"/>
      <c r="DQ62" s="131"/>
      <c r="DR62" s="131"/>
      <c r="DS62" s="131"/>
      <c r="DT62" s="131"/>
      <c r="DU62" s="131"/>
      <c r="DV62" s="131"/>
      <c r="DW62" s="131"/>
      <c r="DX62" s="131"/>
      <c r="DY62" s="131"/>
      <c r="DZ62" s="131"/>
      <c r="EA62" s="131"/>
      <c r="EB62" s="131"/>
      <c r="EC62" s="131"/>
      <c r="ED62" s="131"/>
      <c r="EE62" s="131"/>
      <c r="EF62" s="131"/>
      <c r="EG62" s="131"/>
      <c r="EH62" s="131"/>
      <c r="EI62" s="131"/>
      <c r="EJ62" s="131"/>
      <c r="EK62" s="131"/>
      <c r="EL62" s="131"/>
      <c r="EM62" s="131"/>
      <c r="EN62" s="131"/>
      <c r="EO62" s="131"/>
      <c r="EP62" s="131"/>
      <c r="EQ62" s="131"/>
      <c r="ER62" s="131"/>
      <c r="ES62" s="131"/>
      <c r="ET62" s="131"/>
      <c r="EU62" s="131"/>
      <c r="EV62" s="131"/>
      <c r="EW62" s="131"/>
      <c r="EX62" s="131"/>
      <c r="EY62" s="131"/>
      <c r="EZ62" s="131"/>
      <c r="FA62" s="131"/>
      <c r="FB62" s="131"/>
      <c r="FC62" s="131"/>
      <c r="FD62" s="131"/>
      <c r="FE62" s="131"/>
      <c r="FF62" s="131"/>
      <c r="FG62" s="131"/>
      <c r="FH62" s="131"/>
      <c r="FI62" s="131"/>
      <c r="FJ62" s="131"/>
      <c r="FK62" s="131"/>
      <c r="FL62" s="131"/>
      <c r="FM62" s="131"/>
      <c r="FN62" s="131"/>
      <c r="FO62" s="131"/>
      <c r="FP62" s="131"/>
      <c r="FQ62" s="131"/>
      <c r="FR62" s="131"/>
      <c r="FS62" s="131"/>
      <c r="FT62" s="131"/>
      <c r="FU62" s="131"/>
      <c r="FV62" s="131"/>
      <c r="FW62" s="131"/>
      <c r="FX62" s="131"/>
      <c r="FY62" s="131"/>
      <c r="FZ62" s="131"/>
      <c r="GA62" s="131"/>
      <c r="GB62" s="131"/>
      <c r="GC62" s="131"/>
      <c r="GD62" s="131"/>
      <c r="GE62" s="131"/>
      <c r="GF62" s="131"/>
      <c r="GG62" s="131"/>
      <c r="GH62" s="131"/>
      <c r="GI62" s="131"/>
      <c r="GJ62" s="131"/>
      <c r="GK62" s="131"/>
      <c r="GL62" s="131"/>
      <c r="GM62" s="131"/>
      <c r="GN62" s="131"/>
      <c r="GO62" s="131"/>
      <c r="GP62" s="131"/>
      <c r="GQ62" s="131"/>
      <c r="GR62" s="131"/>
      <c r="GS62" s="131"/>
      <c r="GT62" s="131"/>
      <c r="GU62" s="131"/>
      <c r="GV62" s="131"/>
      <c r="GW62" s="131"/>
      <c r="GX62" s="131"/>
      <c r="GY62" s="131"/>
      <c r="GZ62" s="131"/>
      <c r="HA62" s="131"/>
      <c r="HB62" s="131"/>
      <c r="HC62" s="131"/>
      <c r="HD62" s="131"/>
      <c r="HE62" s="131"/>
      <c r="HF62" s="131"/>
      <c r="HG62" s="131"/>
      <c r="HH62" s="131"/>
      <c r="HI62" s="131"/>
      <c r="HJ62" s="131"/>
      <c r="HK62" s="131"/>
      <c r="HL62" s="131"/>
      <c r="HM62" s="131"/>
      <c r="HN62" s="131"/>
      <c r="HO62" s="131"/>
      <c r="HP62" s="131"/>
      <c r="HQ62" s="131"/>
      <c r="HR62" s="131"/>
      <c r="HS62" s="131"/>
      <c r="HT62" s="131"/>
      <c r="HU62" s="131"/>
      <c r="HV62" s="131"/>
      <c r="HW62" s="131"/>
      <c r="HX62" s="131"/>
      <c r="HY62" s="131"/>
      <c r="HZ62" s="131"/>
      <c r="IA62" s="131"/>
      <c r="IB62" s="131"/>
      <c r="IC62" s="131"/>
      <c r="ID62" s="131"/>
      <c r="IE62" s="131"/>
      <c r="IF62" s="131"/>
      <c r="IG62" s="131"/>
      <c r="IH62" s="131"/>
      <c r="II62" s="131"/>
      <c r="IJ62" s="131"/>
      <c r="IK62" s="131"/>
      <c r="IL62" s="131"/>
      <c r="IM62" s="131"/>
      <c r="IN62" s="131"/>
      <c r="IO62" s="131"/>
      <c r="IP62" s="131"/>
      <c r="IQ62" s="131"/>
      <c r="IR62" s="131"/>
      <c r="IS62" s="131"/>
      <c r="IT62" s="131"/>
      <c r="IU62" s="131"/>
      <c r="IV62" s="131"/>
      <c r="IW62" s="131"/>
      <c r="IX62" s="131"/>
      <c r="IY62" s="131"/>
      <c r="IZ62" s="131"/>
      <c r="JA62" s="131"/>
      <c r="JB62" s="131"/>
      <c r="JC62" s="131"/>
      <c r="JD62" s="131"/>
      <c r="JE62" s="131"/>
      <c r="JF62" s="131"/>
      <c r="JG62" s="131"/>
      <c r="JH62" s="131"/>
      <c r="JI62" s="131"/>
      <c r="JJ62" s="131"/>
      <c r="JK62" s="131"/>
      <c r="JL62" s="131"/>
      <c r="JM62" s="131"/>
      <c r="JN62" s="131"/>
      <c r="JO62" s="131"/>
      <c r="JP62" s="131"/>
      <c r="JQ62" s="131"/>
      <c r="JR62" s="131"/>
      <c r="JS62" s="131"/>
      <c r="JT62" s="131"/>
      <c r="JU62" s="131"/>
      <c r="JV62" s="131"/>
      <c r="JW62" s="131"/>
      <c r="JX62" s="131"/>
      <c r="JY62" s="131"/>
      <c r="JZ62" s="131"/>
      <c r="KA62" s="131"/>
      <c r="KB62" s="131"/>
      <c r="KC62" s="131"/>
      <c r="KD62" s="131"/>
      <c r="KE62" s="131"/>
      <c r="KF62" s="131"/>
      <c r="KG62" s="131"/>
      <c r="KH62" s="131"/>
      <c r="KI62" s="131"/>
      <c r="KJ62" s="131"/>
      <c r="KK62" s="131"/>
      <c r="KL62" s="131"/>
      <c r="KM62" s="131"/>
      <c r="KN62" s="131"/>
      <c r="KO62" s="131"/>
      <c r="KP62" s="131"/>
      <c r="KQ62" s="131"/>
      <c r="KR62" s="131"/>
      <c r="KS62" s="131"/>
      <c r="KT62" s="131"/>
      <c r="KU62" s="131"/>
      <c r="KV62" s="131"/>
      <c r="KW62" s="131"/>
      <c r="KX62" s="131"/>
      <c r="KY62" s="131"/>
      <c r="KZ62" s="131"/>
      <c r="LA62" s="131"/>
      <c r="LB62" s="131"/>
      <c r="LC62" s="131"/>
      <c r="LD62" s="131"/>
      <c r="LE62" s="131"/>
      <c r="LF62" s="131"/>
      <c r="LG62" s="131"/>
      <c r="LH62" s="131"/>
      <c r="LI62" s="131"/>
      <c r="LJ62" s="131"/>
      <c r="LK62" s="131"/>
      <c r="LL62" s="131"/>
      <c r="LM62" s="131"/>
      <c r="LN62" s="131"/>
      <c r="LO62" s="131"/>
      <c r="LP62" s="131"/>
      <c r="LQ62" s="131"/>
      <c r="LR62" s="131"/>
      <c r="LS62" s="131"/>
      <c r="LT62" s="131"/>
      <c r="LU62" s="131"/>
      <c r="LV62" s="131"/>
      <c r="LW62" s="131"/>
      <c r="LX62" s="131"/>
      <c r="LY62" s="131"/>
      <c r="LZ62" s="131"/>
      <c r="MA62" s="131"/>
      <c r="MB62" s="131"/>
      <c r="MC62" s="131"/>
      <c r="MD62" s="131"/>
      <c r="ME62" s="131"/>
      <c r="MF62" s="131"/>
      <c r="MG62" s="131"/>
      <c r="MH62" s="131"/>
      <c r="MI62" s="131"/>
      <c r="MJ62" s="131"/>
      <c r="MK62" s="131"/>
      <c r="ML62" s="131"/>
      <c r="MM62" s="131"/>
      <c r="MN62" s="131"/>
      <c r="MO62" s="131"/>
      <c r="MP62" s="131"/>
      <c r="MQ62" s="131"/>
      <c r="MR62" s="131"/>
      <c r="MS62" s="131"/>
      <c r="MT62" s="131"/>
      <c r="MU62" s="131"/>
      <c r="MV62" s="131"/>
      <c r="MW62" s="131"/>
      <c r="MX62" s="131"/>
      <c r="MY62" s="131"/>
      <c r="MZ62" s="131"/>
      <c r="NA62" s="131"/>
      <c r="NB62" s="131"/>
      <c r="NC62" s="131"/>
      <c r="ND62" s="131"/>
      <c r="NE62" s="131"/>
      <c r="NF62" s="131"/>
      <c r="NG62" s="131"/>
      <c r="NH62" s="131"/>
      <c r="NI62" s="131"/>
      <c r="NJ62" s="131"/>
      <c r="NK62" s="131"/>
      <c r="NL62" s="131"/>
      <c r="NM62" s="131"/>
      <c r="NN62" s="131"/>
      <c r="NO62" s="131"/>
      <c r="NP62" s="131"/>
      <c r="NQ62" s="131"/>
      <c r="NR62" s="131"/>
      <c r="NS62" s="131"/>
      <c r="NT62" s="131"/>
      <c r="NU62" s="131"/>
      <c r="NV62" s="131"/>
      <c r="NW62" s="131"/>
      <c r="NX62" s="131"/>
      <c r="NY62" s="131"/>
      <c r="NZ62" s="131"/>
      <c r="OA62" s="131"/>
      <c r="OB62" s="131"/>
      <c r="OC62" s="131"/>
      <c r="OD62" s="131"/>
    </row>
    <row r="63" spans="1:512" s="133" customFormat="1" ht="33.6" customHeight="1" x14ac:dyDescent="0.25">
      <c r="A63" s="117"/>
      <c r="B63" s="128" t="s">
        <v>270</v>
      </c>
      <c r="C63" s="138" t="s">
        <v>459</v>
      </c>
      <c r="D63" s="127" t="s">
        <v>460</v>
      </c>
      <c r="E63" s="127" t="s">
        <v>461</v>
      </c>
      <c r="F63" s="132"/>
      <c r="G63" s="132"/>
      <c r="H63" s="132"/>
      <c r="I63" s="132"/>
    </row>
    <row r="64" spans="1:512" s="133" customFormat="1" ht="57" customHeight="1" x14ac:dyDescent="0.25">
      <c r="A64" s="117"/>
      <c r="B64" s="128" t="s">
        <v>291</v>
      </c>
      <c r="C64" s="138" t="s">
        <v>462</v>
      </c>
      <c r="D64" s="127" t="s">
        <v>463</v>
      </c>
      <c r="E64" s="127" t="s">
        <v>464</v>
      </c>
      <c r="F64" s="132"/>
      <c r="G64" s="132"/>
      <c r="H64" s="132"/>
      <c r="I64" s="132"/>
    </row>
    <row r="65" spans="1:512" s="133" customFormat="1" ht="39.75" customHeight="1" x14ac:dyDescent="0.25">
      <c r="A65" s="117" t="s">
        <v>287</v>
      </c>
      <c r="B65" s="128">
        <v>209</v>
      </c>
      <c r="C65" s="119" t="s">
        <v>465</v>
      </c>
      <c r="D65" s="127" t="s">
        <v>466</v>
      </c>
      <c r="E65" s="127" t="s">
        <v>467</v>
      </c>
      <c r="F65" s="132"/>
      <c r="G65" s="132"/>
      <c r="H65" s="132"/>
      <c r="I65" s="132"/>
    </row>
    <row r="66" spans="1:512" s="167" customFormat="1" ht="33" customHeight="1" x14ac:dyDescent="0.25">
      <c r="A66" s="117"/>
      <c r="B66" s="128" t="s">
        <v>276</v>
      </c>
      <c r="C66" s="146" t="s">
        <v>512</v>
      </c>
      <c r="D66" s="174" t="s">
        <v>468</v>
      </c>
      <c r="E66" s="127" t="s">
        <v>469</v>
      </c>
      <c r="F66" s="165"/>
      <c r="G66" s="165"/>
      <c r="H66" s="165"/>
      <c r="I66" s="165"/>
    </row>
    <row r="67" spans="1:512" s="177" customFormat="1" ht="66.75" customHeight="1" x14ac:dyDescent="0.25">
      <c r="A67" s="117"/>
      <c r="B67" s="136" t="s">
        <v>266</v>
      </c>
      <c r="C67" s="178" t="s">
        <v>501</v>
      </c>
      <c r="D67" s="120" t="s">
        <v>470</v>
      </c>
      <c r="E67" s="137" t="s">
        <v>471</v>
      </c>
      <c r="F67" s="175"/>
      <c r="G67" s="175"/>
      <c r="H67" s="175"/>
      <c r="I67" s="175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76"/>
      <c r="BE67" s="176"/>
      <c r="BF67" s="176"/>
      <c r="BG67" s="176"/>
      <c r="BH67" s="176"/>
      <c r="BI67" s="176"/>
      <c r="BJ67" s="176"/>
      <c r="BK67" s="176"/>
      <c r="BL67" s="176"/>
      <c r="BM67" s="176"/>
      <c r="BN67" s="176"/>
      <c r="BO67" s="176"/>
      <c r="BP67" s="176"/>
      <c r="BQ67" s="176"/>
      <c r="BR67" s="176"/>
      <c r="BS67" s="176"/>
      <c r="BT67" s="176"/>
      <c r="BU67" s="176"/>
      <c r="BV67" s="176"/>
      <c r="BW67" s="176"/>
      <c r="BX67" s="176"/>
      <c r="BY67" s="176"/>
      <c r="BZ67" s="176"/>
      <c r="CA67" s="176"/>
      <c r="CB67" s="176"/>
      <c r="CC67" s="176"/>
      <c r="CD67" s="176"/>
      <c r="CE67" s="176"/>
      <c r="CF67" s="176"/>
      <c r="CG67" s="176"/>
      <c r="CH67" s="176"/>
      <c r="CI67" s="176"/>
      <c r="CJ67" s="176"/>
      <c r="CK67" s="176"/>
      <c r="CL67" s="176"/>
      <c r="CM67" s="176"/>
      <c r="CN67" s="176"/>
      <c r="CO67" s="176"/>
      <c r="CP67" s="176"/>
      <c r="CQ67" s="176"/>
      <c r="CR67" s="176"/>
      <c r="CS67" s="176"/>
      <c r="CT67" s="176"/>
      <c r="CU67" s="176"/>
      <c r="CV67" s="176"/>
      <c r="CW67" s="176"/>
      <c r="CX67" s="176"/>
      <c r="CY67" s="176"/>
      <c r="CZ67" s="176"/>
      <c r="DA67" s="176"/>
      <c r="DB67" s="176"/>
      <c r="DC67" s="176"/>
      <c r="DD67" s="176"/>
      <c r="DE67" s="176"/>
      <c r="DF67" s="176"/>
      <c r="DG67" s="176"/>
      <c r="DH67" s="176"/>
      <c r="DI67" s="176"/>
      <c r="DJ67" s="176"/>
      <c r="DK67" s="176"/>
      <c r="DL67" s="176"/>
      <c r="DM67" s="176"/>
      <c r="DN67" s="176"/>
      <c r="DO67" s="176"/>
      <c r="DP67" s="176"/>
      <c r="DQ67" s="176"/>
      <c r="DR67" s="176"/>
      <c r="DS67" s="176"/>
      <c r="DT67" s="176"/>
      <c r="DU67" s="176"/>
      <c r="DV67" s="176"/>
      <c r="DW67" s="176"/>
      <c r="DX67" s="176"/>
      <c r="DY67" s="176"/>
      <c r="DZ67" s="176"/>
      <c r="EA67" s="176"/>
      <c r="EB67" s="176"/>
      <c r="EC67" s="176"/>
      <c r="ED67" s="176"/>
      <c r="EE67" s="176"/>
      <c r="EF67" s="176"/>
      <c r="EG67" s="176"/>
      <c r="EH67" s="176"/>
      <c r="EI67" s="176"/>
      <c r="EJ67" s="176"/>
      <c r="EK67" s="176"/>
      <c r="EL67" s="176"/>
      <c r="EM67" s="176"/>
      <c r="EN67" s="176"/>
      <c r="EO67" s="176"/>
      <c r="EP67" s="176"/>
      <c r="EQ67" s="176"/>
      <c r="ER67" s="176"/>
      <c r="ES67" s="176"/>
      <c r="ET67" s="176"/>
      <c r="EU67" s="176"/>
      <c r="EV67" s="176"/>
      <c r="EW67" s="176"/>
      <c r="EX67" s="176"/>
      <c r="EY67" s="176"/>
      <c r="EZ67" s="176"/>
      <c r="FA67" s="176"/>
      <c r="FB67" s="176"/>
      <c r="FC67" s="176"/>
      <c r="FD67" s="176"/>
      <c r="FE67" s="176"/>
      <c r="FF67" s="176"/>
      <c r="FG67" s="176"/>
      <c r="FH67" s="176"/>
      <c r="FI67" s="176"/>
      <c r="FJ67" s="176"/>
      <c r="FK67" s="176"/>
      <c r="FL67" s="176"/>
      <c r="FM67" s="176"/>
      <c r="FN67" s="176"/>
      <c r="FO67" s="176"/>
      <c r="FP67" s="176"/>
      <c r="FQ67" s="176"/>
      <c r="FR67" s="176"/>
      <c r="FS67" s="176"/>
      <c r="FT67" s="176"/>
      <c r="FU67" s="176"/>
      <c r="FV67" s="176"/>
      <c r="FW67" s="176"/>
      <c r="FX67" s="176"/>
      <c r="FY67" s="176"/>
      <c r="FZ67" s="176"/>
      <c r="GA67" s="176"/>
      <c r="GB67" s="176"/>
      <c r="GC67" s="176"/>
      <c r="GD67" s="176"/>
      <c r="GE67" s="176"/>
      <c r="GF67" s="176"/>
      <c r="GG67" s="176"/>
      <c r="GH67" s="176"/>
      <c r="GI67" s="176"/>
      <c r="GJ67" s="176"/>
      <c r="GK67" s="176"/>
      <c r="GL67" s="176"/>
      <c r="GM67" s="176"/>
      <c r="GN67" s="176"/>
      <c r="GO67" s="176"/>
      <c r="GP67" s="176"/>
      <c r="GQ67" s="176"/>
      <c r="GR67" s="176"/>
      <c r="GS67" s="176"/>
      <c r="GT67" s="176"/>
      <c r="GU67" s="176"/>
      <c r="GV67" s="176"/>
      <c r="GW67" s="176"/>
      <c r="GX67" s="176"/>
      <c r="GY67" s="176"/>
      <c r="GZ67" s="176"/>
      <c r="HA67" s="176"/>
      <c r="HB67" s="176"/>
      <c r="HC67" s="176"/>
      <c r="HD67" s="176"/>
      <c r="HE67" s="176"/>
      <c r="HF67" s="176"/>
      <c r="HG67" s="176"/>
      <c r="HH67" s="176"/>
      <c r="HI67" s="176"/>
      <c r="HJ67" s="176"/>
      <c r="HK67" s="176"/>
      <c r="HL67" s="176"/>
      <c r="HM67" s="176"/>
      <c r="HN67" s="176"/>
      <c r="HO67" s="176"/>
      <c r="HP67" s="176"/>
      <c r="HQ67" s="176"/>
      <c r="HR67" s="176"/>
      <c r="HS67" s="176"/>
      <c r="HT67" s="176"/>
      <c r="HU67" s="176"/>
      <c r="HV67" s="176"/>
      <c r="HW67" s="176"/>
      <c r="HX67" s="176"/>
      <c r="HY67" s="176"/>
      <c r="HZ67" s="176"/>
      <c r="IA67" s="176"/>
      <c r="IB67" s="176"/>
      <c r="IC67" s="176"/>
      <c r="ID67" s="176"/>
      <c r="IE67" s="176"/>
      <c r="IF67" s="176"/>
      <c r="IG67" s="176"/>
      <c r="IH67" s="176"/>
      <c r="II67" s="176"/>
      <c r="IJ67" s="176"/>
      <c r="IK67" s="176"/>
      <c r="IL67" s="176"/>
      <c r="IM67" s="176"/>
      <c r="IN67" s="176"/>
      <c r="IO67" s="176"/>
      <c r="IP67" s="176"/>
      <c r="IQ67" s="176"/>
      <c r="IR67" s="176"/>
      <c r="IS67" s="176"/>
      <c r="IT67" s="176"/>
      <c r="IU67" s="176"/>
      <c r="IV67" s="176"/>
      <c r="IW67" s="176"/>
      <c r="IX67" s="176"/>
      <c r="IY67" s="176"/>
      <c r="IZ67" s="176"/>
      <c r="JA67" s="176"/>
      <c r="JB67" s="176"/>
      <c r="JC67" s="176"/>
      <c r="JD67" s="176"/>
      <c r="JE67" s="176"/>
      <c r="JF67" s="176"/>
      <c r="JG67" s="176"/>
      <c r="JH67" s="176"/>
      <c r="JI67" s="176"/>
      <c r="JJ67" s="176"/>
      <c r="JK67" s="176"/>
      <c r="JL67" s="176"/>
      <c r="JM67" s="176"/>
      <c r="JN67" s="176"/>
      <c r="JO67" s="176"/>
      <c r="JP67" s="176"/>
      <c r="JQ67" s="176"/>
      <c r="JR67" s="176"/>
      <c r="JS67" s="176"/>
      <c r="JT67" s="176"/>
      <c r="JU67" s="176"/>
      <c r="JV67" s="176"/>
      <c r="JW67" s="176"/>
      <c r="JX67" s="176"/>
      <c r="JY67" s="176"/>
      <c r="JZ67" s="176"/>
      <c r="KA67" s="176"/>
      <c r="KB67" s="176"/>
      <c r="KC67" s="176"/>
      <c r="KD67" s="176"/>
      <c r="KE67" s="176"/>
      <c r="KF67" s="176"/>
      <c r="KG67" s="176"/>
      <c r="KH67" s="176"/>
      <c r="KI67" s="176"/>
      <c r="KJ67" s="176"/>
      <c r="KK67" s="176"/>
      <c r="KL67" s="176"/>
      <c r="KM67" s="176"/>
      <c r="KN67" s="176"/>
      <c r="KO67" s="176"/>
      <c r="KP67" s="176"/>
      <c r="KQ67" s="176"/>
      <c r="KR67" s="176"/>
      <c r="KS67" s="176"/>
      <c r="KT67" s="176"/>
      <c r="KU67" s="176"/>
      <c r="KV67" s="176"/>
      <c r="KW67" s="176"/>
      <c r="KX67" s="176"/>
      <c r="KY67" s="176"/>
      <c r="KZ67" s="176"/>
      <c r="LA67" s="176"/>
      <c r="LB67" s="176"/>
      <c r="LC67" s="176"/>
      <c r="LD67" s="176"/>
      <c r="LE67" s="176"/>
      <c r="LF67" s="176"/>
      <c r="LG67" s="176"/>
      <c r="LH67" s="176"/>
      <c r="LI67" s="176"/>
      <c r="LJ67" s="176"/>
      <c r="LK67" s="176"/>
      <c r="LL67" s="176"/>
      <c r="LM67" s="176"/>
      <c r="LN67" s="176"/>
      <c r="LO67" s="176"/>
      <c r="LP67" s="176"/>
      <c r="LQ67" s="176"/>
      <c r="LR67" s="176"/>
      <c r="LS67" s="176"/>
      <c r="LT67" s="176"/>
      <c r="LU67" s="176"/>
      <c r="LV67" s="176"/>
      <c r="LW67" s="176"/>
      <c r="LX67" s="176"/>
      <c r="LY67" s="176"/>
      <c r="LZ67" s="176"/>
      <c r="MA67" s="176"/>
      <c r="MB67" s="176"/>
      <c r="MC67" s="176"/>
      <c r="MD67" s="176"/>
      <c r="ME67" s="176"/>
      <c r="MF67" s="176"/>
      <c r="MG67" s="176"/>
      <c r="MH67" s="176"/>
      <c r="MI67" s="176"/>
      <c r="MJ67" s="176"/>
      <c r="MK67" s="176"/>
      <c r="ML67" s="176"/>
      <c r="MM67" s="176"/>
      <c r="MN67" s="176"/>
      <c r="MO67" s="176"/>
      <c r="MP67" s="176"/>
      <c r="MQ67" s="176"/>
      <c r="MR67" s="176"/>
      <c r="MS67" s="176"/>
      <c r="MT67" s="176"/>
      <c r="MU67" s="176"/>
      <c r="MV67" s="176"/>
      <c r="MW67" s="176"/>
      <c r="MX67" s="176"/>
      <c r="MY67" s="176"/>
      <c r="MZ67" s="176"/>
      <c r="NA67" s="176"/>
      <c r="NB67" s="176"/>
      <c r="NC67" s="176"/>
      <c r="ND67" s="176"/>
      <c r="NE67" s="176"/>
      <c r="NF67" s="176"/>
      <c r="NG67" s="176"/>
      <c r="NH67" s="176"/>
      <c r="NI67" s="176"/>
      <c r="NJ67" s="176"/>
      <c r="NK67" s="176"/>
      <c r="NL67" s="176"/>
      <c r="NM67" s="176"/>
      <c r="NN67" s="176"/>
      <c r="NO67" s="176"/>
      <c r="NP67" s="176"/>
      <c r="NQ67" s="176"/>
      <c r="NR67" s="176"/>
      <c r="NS67" s="176"/>
      <c r="NT67" s="176"/>
      <c r="NU67" s="176"/>
      <c r="NV67" s="176"/>
      <c r="NW67" s="176"/>
      <c r="NX67" s="176"/>
      <c r="NY67" s="176"/>
      <c r="NZ67" s="176"/>
      <c r="OA67" s="176"/>
      <c r="OB67" s="176"/>
      <c r="OC67" s="176"/>
      <c r="OD67" s="176"/>
    </row>
    <row r="68" spans="1:512" s="133" customFormat="1" ht="57" customHeight="1" x14ac:dyDescent="0.25">
      <c r="A68" s="117" t="s">
        <v>287</v>
      </c>
      <c r="B68" s="128">
        <v>302</v>
      </c>
      <c r="C68" s="119" t="s">
        <v>472</v>
      </c>
      <c r="D68" s="127" t="s">
        <v>473</v>
      </c>
      <c r="E68" s="127" t="s">
        <v>474</v>
      </c>
      <c r="F68" s="132"/>
      <c r="G68" s="132"/>
      <c r="H68" s="132"/>
      <c r="I68" s="132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AT68" s="131"/>
      <c r="AU68" s="131"/>
      <c r="AV68" s="131"/>
      <c r="AW68" s="131"/>
      <c r="AX68" s="131"/>
      <c r="AY68" s="131"/>
      <c r="AZ68" s="131"/>
      <c r="BA68" s="131"/>
      <c r="BB68" s="131"/>
      <c r="BC68" s="131"/>
      <c r="BD68" s="131"/>
      <c r="BE68" s="131"/>
      <c r="BF68" s="131"/>
      <c r="BG68" s="131"/>
      <c r="BH68" s="131"/>
      <c r="BI68" s="131"/>
      <c r="BJ68" s="131"/>
      <c r="BK68" s="131"/>
      <c r="BL68" s="131"/>
      <c r="BM68" s="131"/>
      <c r="BN68" s="131"/>
      <c r="BO68" s="131"/>
      <c r="BP68" s="131"/>
      <c r="BQ68" s="131"/>
      <c r="BR68" s="131"/>
      <c r="BS68" s="131"/>
      <c r="BT68" s="131"/>
      <c r="BU68" s="131"/>
      <c r="BV68" s="131"/>
      <c r="BW68" s="131"/>
      <c r="BX68" s="131"/>
      <c r="BY68" s="131"/>
      <c r="BZ68" s="131"/>
      <c r="CA68" s="131"/>
      <c r="CB68" s="131"/>
      <c r="CC68" s="131"/>
      <c r="CD68" s="131"/>
      <c r="CE68" s="131"/>
      <c r="CF68" s="131"/>
      <c r="CG68" s="131"/>
      <c r="CH68" s="131"/>
      <c r="CI68" s="131"/>
      <c r="CJ68" s="131"/>
      <c r="CK68" s="131"/>
      <c r="CL68" s="131"/>
      <c r="CM68" s="131"/>
      <c r="CN68" s="131"/>
      <c r="CO68" s="131"/>
      <c r="CP68" s="131"/>
      <c r="CQ68" s="131"/>
      <c r="CR68" s="131"/>
      <c r="CS68" s="131"/>
      <c r="CT68" s="131"/>
      <c r="CU68" s="131"/>
      <c r="CV68" s="131"/>
      <c r="CW68" s="131"/>
      <c r="CX68" s="131"/>
      <c r="CY68" s="131"/>
      <c r="CZ68" s="131"/>
      <c r="DA68" s="131"/>
      <c r="DB68" s="131"/>
      <c r="DC68" s="131"/>
      <c r="DD68" s="131"/>
      <c r="DE68" s="131"/>
      <c r="DF68" s="131"/>
      <c r="DG68" s="131"/>
      <c r="DH68" s="131"/>
      <c r="DI68" s="131"/>
      <c r="DJ68" s="131"/>
      <c r="DK68" s="131"/>
      <c r="DL68" s="131"/>
      <c r="DM68" s="131"/>
      <c r="DN68" s="131"/>
      <c r="DO68" s="131"/>
      <c r="DP68" s="131"/>
      <c r="DQ68" s="131"/>
      <c r="DR68" s="131"/>
      <c r="DS68" s="131"/>
      <c r="DT68" s="131"/>
      <c r="DU68" s="131"/>
      <c r="DV68" s="131"/>
      <c r="DW68" s="131"/>
      <c r="DX68" s="131"/>
      <c r="DY68" s="131"/>
      <c r="DZ68" s="131"/>
      <c r="EA68" s="131"/>
      <c r="EB68" s="131"/>
      <c r="EC68" s="131"/>
      <c r="ED68" s="131"/>
      <c r="EE68" s="131"/>
      <c r="EF68" s="131"/>
      <c r="EG68" s="131"/>
      <c r="EH68" s="131"/>
      <c r="EI68" s="131"/>
      <c r="EJ68" s="131"/>
      <c r="EK68" s="131"/>
      <c r="EL68" s="131"/>
      <c r="EM68" s="131"/>
      <c r="EN68" s="131"/>
      <c r="EO68" s="131"/>
      <c r="EP68" s="131"/>
      <c r="EQ68" s="131"/>
      <c r="ER68" s="131"/>
      <c r="ES68" s="131"/>
      <c r="ET68" s="131"/>
      <c r="EU68" s="131"/>
      <c r="EV68" s="131"/>
      <c r="EW68" s="131"/>
      <c r="EX68" s="131"/>
      <c r="EY68" s="131"/>
      <c r="EZ68" s="131"/>
      <c r="FA68" s="131"/>
      <c r="FB68" s="131"/>
      <c r="FC68" s="131"/>
      <c r="FD68" s="131"/>
      <c r="FE68" s="131"/>
      <c r="FF68" s="131"/>
      <c r="FG68" s="131"/>
      <c r="FH68" s="131"/>
      <c r="FI68" s="131"/>
      <c r="FJ68" s="131"/>
      <c r="FK68" s="131"/>
      <c r="FL68" s="131"/>
      <c r="FM68" s="131"/>
      <c r="FN68" s="131"/>
      <c r="FO68" s="131"/>
      <c r="FP68" s="131"/>
      <c r="FQ68" s="131"/>
      <c r="FR68" s="131"/>
      <c r="FS68" s="131"/>
      <c r="FT68" s="131"/>
      <c r="FU68" s="131"/>
      <c r="FV68" s="131"/>
      <c r="FW68" s="131"/>
      <c r="FX68" s="131"/>
      <c r="FY68" s="131"/>
      <c r="FZ68" s="131"/>
      <c r="GA68" s="131"/>
      <c r="GB68" s="131"/>
      <c r="GC68" s="131"/>
      <c r="GD68" s="131"/>
      <c r="GE68" s="131"/>
      <c r="GF68" s="131"/>
      <c r="GG68" s="131"/>
      <c r="GH68" s="131"/>
      <c r="GI68" s="131"/>
      <c r="GJ68" s="131"/>
      <c r="GK68" s="131"/>
      <c r="GL68" s="131"/>
      <c r="GM68" s="131"/>
      <c r="GN68" s="131"/>
      <c r="GO68" s="131"/>
      <c r="GP68" s="131"/>
      <c r="GQ68" s="131"/>
      <c r="GR68" s="131"/>
      <c r="GS68" s="131"/>
      <c r="GT68" s="131"/>
      <c r="GU68" s="131"/>
      <c r="GV68" s="131"/>
      <c r="GW68" s="131"/>
      <c r="GX68" s="131"/>
      <c r="GY68" s="131"/>
      <c r="GZ68" s="131"/>
      <c r="HA68" s="131"/>
      <c r="HB68" s="131"/>
      <c r="HC68" s="131"/>
      <c r="HD68" s="131"/>
      <c r="HE68" s="131"/>
      <c r="HF68" s="131"/>
      <c r="HG68" s="131"/>
      <c r="HH68" s="131"/>
      <c r="HI68" s="131"/>
      <c r="HJ68" s="131"/>
      <c r="HK68" s="131"/>
      <c r="HL68" s="131"/>
      <c r="HM68" s="131"/>
      <c r="HN68" s="131"/>
      <c r="HO68" s="131"/>
      <c r="HP68" s="131"/>
      <c r="HQ68" s="131"/>
      <c r="HR68" s="131"/>
      <c r="HS68" s="131"/>
      <c r="HT68" s="131"/>
      <c r="HU68" s="131"/>
      <c r="HV68" s="131"/>
      <c r="HW68" s="131"/>
      <c r="HX68" s="131"/>
      <c r="HY68" s="131"/>
      <c r="HZ68" s="131"/>
      <c r="IA68" s="131"/>
      <c r="IB68" s="131"/>
      <c r="IC68" s="131"/>
      <c r="ID68" s="131"/>
      <c r="IE68" s="131"/>
      <c r="IF68" s="131"/>
      <c r="IG68" s="131"/>
      <c r="IH68" s="131"/>
      <c r="II68" s="131"/>
      <c r="IJ68" s="131"/>
      <c r="IK68" s="131"/>
      <c r="IL68" s="131"/>
      <c r="IM68" s="131"/>
      <c r="IN68" s="131"/>
      <c r="IO68" s="131"/>
      <c r="IP68" s="131"/>
      <c r="IQ68" s="131"/>
      <c r="IR68" s="131"/>
      <c r="IS68" s="131"/>
      <c r="IT68" s="131"/>
      <c r="IU68" s="131"/>
      <c r="IV68" s="131"/>
      <c r="IW68" s="131"/>
      <c r="IX68" s="131"/>
      <c r="IY68" s="131"/>
      <c r="IZ68" s="131"/>
      <c r="JA68" s="131"/>
      <c r="JB68" s="131"/>
      <c r="JC68" s="131"/>
      <c r="JD68" s="131"/>
      <c r="JE68" s="131"/>
      <c r="JF68" s="131"/>
      <c r="JG68" s="131"/>
      <c r="JH68" s="131"/>
      <c r="JI68" s="131"/>
      <c r="JJ68" s="131"/>
      <c r="JK68" s="131"/>
      <c r="JL68" s="131"/>
      <c r="JM68" s="131"/>
      <c r="JN68" s="131"/>
      <c r="JO68" s="131"/>
      <c r="JP68" s="131"/>
      <c r="JQ68" s="131"/>
      <c r="JR68" s="131"/>
      <c r="JS68" s="131"/>
      <c r="JT68" s="131"/>
      <c r="JU68" s="131"/>
      <c r="JV68" s="131"/>
      <c r="JW68" s="131"/>
      <c r="JX68" s="131"/>
      <c r="JY68" s="131"/>
      <c r="JZ68" s="131"/>
      <c r="KA68" s="131"/>
      <c r="KB68" s="131"/>
      <c r="KC68" s="131"/>
      <c r="KD68" s="131"/>
      <c r="KE68" s="131"/>
      <c r="KF68" s="131"/>
      <c r="KG68" s="131"/>
      <c r="KH68" s="131"/>
      <c r="KI68" s="131"/>
      <c r="KJ68" s="131"/>
      <c r="KK68" s="131"/>
      <c r="KL68" s="131"/>
      <c r="KM68" s="131"/>
      <c r="KN68" s="131"/>
      <c r="KO68" s="131"/>
      <c r="KP68" s="131"/>
      <c r="KQ68" s="131"/>
      <c r="KR68" s="131"/>
      <c r="KS68" s="131"/>
      <c r="KT68" s="131"/>
      <c r="KU68" s="131"/>
      <c r="KV68" s="131"/>
      <c r="KW68" s="131"/>
      <c r="KX68" s="131"/>
      <c r="KY68" s="131"/>
      <c r="KZ68" s="131"/>
      <c r="LA68" s="131"/>
      <c r="LB68" s="131"/>
      <c r="LC68" s="131"/>
      <c r="LD68" s="131"/>
      <c r="LE68" s="131"/>
      <c r="LF68" s="131"/>
      <c r="LG68" s="131"/>
      <c r="LH68" s="131"/>
      <c r="LI68" s="131"/>
      <c r="LJ68" s="131"/>
      <c r="LK68" s="131"/>
      <c r="LL68" s="131"/>
      <c r="LM68" s="131"/>
      <c r="LN68" s="131"/>
      <c r="LO68" s="131"/>
      <c r="LP68" s="131"/>
      <c r="LQ68" s="131"/>
      <c r="LR68" s="131"/>
      <c r="LS68" s="131"/>
      <c r="LT68" s="131"/>
      <c r="LU68" s="131"/>
      <c r="LV68" s="131"/>
      <c r="LW68" s="131"/>
      <c r="LX68" s="131"/>
      <c r="LY68" s="131"/>
      <c r="LZ68" s="131"/>
      <c r="MA68" s="131"/>
      <c r="MB68" s="131"/>
      <c r="MC68" s="131"/>
      <c r="MD68" s="131"/>
      <c r="ME68" s="131"/>
      <c r="MF68" s="131"/>
      <c r="MG68" s="131"/>
      <c r="MH68" s="131"/>
      <c r="MI68" s="131"/>
      <c r="MJ68" s="131"/>
      <c r="MK68" s="131"/>
      <c r="ML68" s="131"/>
      <c r="MM68" s="131"/>
      <c r="MN68" s="131"/>
      <c r="MO68" s="131"/>
      <c r="MP68" s="131"/>
      <c r="MQ68" s="131"/>
      <c r="MR68" s="131"/>
      <c r="MS68" s="131"/>
      <c r="MT68" s="131"/>
      <c r="MU68" s="131"/>
      <c r="MV68" s="131"/>
      <c r="MW68" s="131"/>
      <c r="MX68" s="131"/>
      <c r="MY68" s="131"/>
      <c r="MZ68" s="131"/>
      <c r="NA68" s="131"/>
      <c r="NB68" s="131"/>
      <c r="NC68" s="131"/>
      <c r="ND68" s="131"/>
      <c r="NE68" s="131"/>
      <c r="NF68" s="131"/>
      <c r="NG68" s="131"/>
      <c r="NH68" s="131"/>
      <c r="NI68" s="131"/>
      <c r="NJ68" s="131"/>
      <c r="NK68" s="131"/>
      <c r="NL68" s="131"/>
      <c r="NM68" s="131"/>
      <c r="NN68" s="131"/>
      <c r="NO68" s="131"/>
      <c r="NP68" s="131"/>
      <c r="NQ68" s="131"/>
      <c r="NR68" s="131"/>
      <c r="NS68" s="131"/>
      <c r="NT68" s="131"/>
      <c r="NU68" s="131"/>
      <c r="NV68" s="131"/>
      <c r="NW68" s="131"/>
      <c r="NX68" s="131"/>
      <c r="NY68" s="131"/>
      <c r="NZ68" s="131"/>
      <c r="OA68" s="131"/>
      <c r="OB68" s="131"/>
      <c r="OC68" s="131"/>
      <c r="OD68" s="131"/>
    </row>
    <row r="69" spans="1:512" s="133" customFormat="1" ht="43.5" customHeight="1" x14ac:dyDescent="0.25">
      <c r="A69" s="117"/>
      <c r="B69" s="128" t="s">
        <v>270</v>
      </c>
      <c r="C69" s="119" t="s">
        <v>475</v>
      </c>
      <c r="D69" s="179" t="s">
        <v>476</v>
      </c>
      <c r="E69" s="179" t="s">
        <v>477</v>
      </c>
      <c r="F69" s="132"/>
      <c r="G69" s="132"/>
      <c r="H69" s="132"/>
      <c r="I69" s="132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131"/>
      <c r="AS69" s="131"/>
      <c r="AT69" s="131"/>
      <c r="AU69" s="131"/>
      <c r="AV69" s="131"/>
      <c r="AW69" s="131"/>
      <c r="AX69" s="131"/>
      <c r="AY69" s="131"/>
      <c r="AZ69" s="131"/>
      <c r="BA69" s="131"/>
      <c r="BB69" s="131"/>
      <c r="BC69" s="131"/>
      <c r="BD69" s="131"/>
      <c r="BE69" s="131"/>
      <c r="BF69" s="131"/>
      <c r="BG69" s="131"/>
      <c r="BH69" s="131"/>
      <c r="BI69" s="131"/>
      <c r="BJ69" s="131"/>
      <c r="BK69" s="131"/>
      <c r="BL69" s="131"/>
      <c r="BM69" s="131"/>
      <c r="BN69" s="131"/>
      <c r="BO69" s="131"/>
      <c r="BP69" s="131"/>
      <c r="BQ69" s="131"/>
      <c r="BR69" s="131"/>
      <c r="BS69" s="131"/>
      <c r="BT69" s="131"/>
      <c r="BU69" s="131"/>
      <c r="BV69" s="131"/>
      <c r="BW69" s="131"/>
      <c r="BX69" s="131"/>
      <c r="BY69" s="131"/>
      <c r="BZ69" s="131"/>
      <c r="CA69" s="131"/>
      <c r="CB69" s="131"/>
      <c r="CC69" s="131"/>
      <c r="CD69" s="131"/>
      <c r="CE69" s="131"/>
      <c r="CF69" s="131"/>
      <c r="CG69" s="131"/>
      <c r="CH69" s="131"/>
      <c r="CI69" s="131"/>
      <c r="CJ69" s="131"/>
      <c r="CK69" s="131"/>
      <c r="CL69" s="131"/>
      <c r="CM69" s="131"/>
      <c r="CN69" s="131"/>
      <c r="CO69" s="131"/>
      <c r="CP69" s="131"/>
      <c r="CQ69" s="131"/>
      <c r="CR69" s="131"/>
      <c r="CS69" s="131"/>
      <c r="CT69" s="131"/>
      <c r="CU69" s="131"/>
      <c r="CV69" s="131"/>
      <c r="CW69" s="131"/>
      <c r="CX69" s="131"/>
      <c r="CY69" s="131"/>
      <c r="CZ69" s="131"/>
      <c r="DA69" s="131"/>
      <c r="DB69" s="131"/>
      <c r="DC69" s="131"/>
      <c r="DD69" s="131"/>
      <c r="DE69" s="131"/>
      <c r="DF69" s="131"/>
      <c r="DG69" s="131"/>
      <c r="DH69" s="131"/>
      <c r="DI69" s="131"/>
      <c r="DJ69" s="131"/>
      <c r="DK69" s="131"/>
      <c r="DL69" s="131"/>
      <c r="DM69" s="131"/>
      <c r="DN69" s="131"/>
      <c r="DO69" s="131"/>
      <c r="DP69" s="131"/>
      <c r="DQ69" s="131"/>
      <c r="DR69" s="131"/>
      <c r="DS69" s="131"/>
      <c r="DT69" s="131"/>
      <c r="DU69" s="131"/>
      <c r="DV69" s="131"/>
      <c r="DW69" s="131"/>
      <c r="DX69" s="131"/>
      <c r="DY69" s="131"/>
      <c r="DZ69" s="131"/>
      <c r="EA69" s="131"/>
      <c r="EB69" s="131"/>
      <c r="EC69" s="131"/>
      <c r="ED69" s="131"/>
      <c r="EE69" s="131"/>
      <c r="EF69" s="131"/>
      <c r="EG69" s="131"/>
      <c r="EH69" s="131"/>
      <c r="EI69" s="131"/>
      <c r="EJ69" s="131"/>
      <c r="EK69" s="131"/>
      <c r="EL69" s="131"/>
      <c r="EM69" s="131"/>
      <c r="EN69" s="131"/>
      <c r="EO69" s="131"/>
      <c r="EP69" s="131"/>
      <c r="EQ69" s="131"/>
      <c r="ER69" s="131"/>
      <c r="ES69" s="131"/>
      <c r="ET69" s="131"/>
      <c r="EU69" s="131"/>
      <c r="EV69" s="131"/>
      <c r="EW69" s="131"/>
      <c r="EX69" s="131"/>
      <c r="EY69" s="131"/>
      <c r="EZ69" s="131"/>
      <c r="FA69" s="131"/>
      <c r="FB69" s="131"/>
      <c r="FC69" s="131"/>
      <c r="FD69" s="131"/>
      <c r="FE69" s="131"/>
      <c r="FF69" s="131"/>
      <c r="FG69" s="131"/>
      <c r="FH69" s="131"/>
      <c r="FI69" s="131"/>
      <c r="FJ69" s="131"/>
      <c r="FK69" s="131"/>
      <c r="FL69" s="131"/>
      <c r="FM69" s="131"/>
      <c r="FN69" s="131"/>
      <c r="FO69" s="131"/>
      <c r="FP69" s="131"/>
      <c r="FQ69" s="131"/>
      <c r="FR69" s="131"/>
      <c r="FS69" s="131"/>
      <c r="FT69" s="131"/>
      <c r="FU69" s="131"/>
      <c r="FV69" s="131"/>
      <c r="FW69" s="131"/>
      <c r="FX69" s="131"/>
      <c r="FY69" s="131"/>
      <c r="FZ69" s="131"/>
      <c r="GA69" s="131"/>
      <c r="GB69" s="131"/>
      <c r="GC69" s="131"/>
      <c r="GD69" s="131"/>
      <c r="GE69" s="131"/>
      <c r="GF69" s="131"/>
      <c r="GG69" s="131"/>
      <c r="GH69" s="131"/>
      <c r="GI69" s="131"/>
      <c r="GJ69" s="131"/>
      <c r="GK69" s="131"/>
      <c r="GL69" s="131"/>
      <c r="GM69" s="131"/>
      <c r="GN69" s="131"/>
      <c r="GO69" s="131"/>
      <c r="GP69" s="131"/>
      <c r="GQ69" s="131"/>
      <c r="GR69" s="131"/>
      <c r="GS69" s="131"/>
      <c r="GT69" s="131"/>
      <c r="GU69" s="131"/>
      <c r="GV69" s="131"/>
      <c r="GW69" s="131"/>
      <c r="GX69" s="131"/>
      <c r="GY69" s="131"/>
      <c r="GZ69" s="131"/>
      <c r="HA69" s="131"/>
      <c r="HB69" s="131"/>
      <c r="HC69" s="131"/>
      <c r="HD69" s="131"/>
      <c r="HE69" s="131"/>
      <c r="HF69" s="131"/>
      <c r="HG69" s="131"/>
      <c r="HH69" s="131"/>
      <c r="HI69" s="131"/>
      <c r="HJ69" s="131"/>
      <c r="HK69" s="131"/>
      <c r="HL69" s="131"/>
      <c r="HM69" s="131"/>
      <c r="HN69" s="131"/>
      <c r="HO69" s="131"/>
      <c r="HP69" s="131"/>
      <c r="HQ69" s="131"/>
      <c r="HR69" s="131"/>
      <c r="HS69" s="131"/>
      <c r="HT69" s="131"/>
      <c r="HU69" s="131"/>
      <c r="HV69" s="131"/>
      <c r="HW69" s="131"/>
      <c r="HX69" s="131"/>
      <c r="HY69" s="131"/>
      <c r="HZ69" s="131"/>
      <c r="IA69" s="131"/>
      <c r="IB69" s="131"/>
      <c r="IC69" s="131"/>
      <c r="ID69" s="131"/>
      <c r="IE69" s="131"/>
      <c r="IF69" s="131"/>
      <c r="IG69" s="131"/>
      <c r="IH69" s="131"/>
      <c r="II69" s="131"/>
      <c r="IJ69" s="131"/>
      <c r="IK69" s="131"/>
      <c r="IL69" s="131"/>
      <c r="IM69" s="131"/>
      <c r="IN69" s="131"/>
      <c r="IO69" s="131"/>
      <c r="IP69" s="131"/>
      <c r="IQ69" s="131"/>
      <c r="IR69" s="131"/>
      <c r="IS69" s="131"/>
      <c r="IT69" s="131"/>
      <c r="IU69" s="131"/>
      <c r="IV69" s="131"/>
      <c r="IW69" s="131"/>
      <c r="IX69" s="131"/>
      <c r="IY69" s="131"/>
      <c r="IZ69" s="131"/>
      <c r="JA69" s="131"/>
      <c r="JB69" s="131"/>
      <c r="JC69" s="131"/>
      <c r="JD69" s="131"/>
      <c r="JE69" s="131"/>
      <c r="JF69" s="131"/>
      <c r="JG69" s="131"/>
      <c r="JH69" s="131"/>
      <c r="JI69" s="131"/>
      <c r="JJ69" s="131"/>
      <c r="JK69" s="131"/>
      <c r="JL69" s="131"/>
      <c r="JM69" s="131"/>
      <c r="JN69" s="131"/>
      <c r="JO69" s="131"/>
      <c r="JP69" s="131"/>
      <c r="JQ69" s="131"/>
      <c r="JR69" s="131"/>
      <c r="JS69" s="131"/>
      <c r="JT69" s="131"/>
      <c r="JU69" s="131"/>
      <c r="JV69" s="131"/>
      <c r="JW69" s="131"/>
      <c r="JX69" s="131"/>
      <c r="JY69" s="131"/>
      <c r="JZ69" s="131"/>
      <c r="KA69" s="131"/>
      <c r="KB69" s="131"/>
      <c r="KC69" s="131"/>
      <c r="KD69" s="131"/>
      <c r="KE69" s="131"/>
      <c r="KF69" s="131"/>
      <c r="KG69" s="131"/>
      <c r="KH69" s="131"/>
      <c r="KI69" s="131"/>
      <c r="KJ69" s="131"/>
      <c r="KK69" s="131"/>
      <c r="KL69" s="131"/>
      <c r="KM69" s="131"/>
      <c r="KN69" s="131"/>
      <c r="KO69" s="131"/>
      <c r="KP69" s="131"/>
      <c r="KQ69" s="131"/>
      <c r="KR69" s="131"/>
      <c r="KS69" s="131"/>
      <c r="KT69" s="131"/>
      <c r="KU69" s="131"/>
      <c r="KV69" s="131"/>
      <c r="KW69" s="131"/>
      <c r="KX69" s="131"/>
      <c r="KY69" s="131"/>
      <c r="KZ69" s="131"/>
      <c r="LA69" s="131"/>
      <c r="LB69" s="131"/>
      <c r="LC69" s="131"/>
      <c r="LD69" s="131"/>
      <c r="LE69" s="131"/>
      <c r="LF69" s="131"/>
      <c r="LG69" s="131"/>
      <c r="LH69" s="131"/>
      <c r="LI69" s="131"/>
      <c r="LJ69" s="131"/>
      <c r="LK69" s="131"/>
      <c r="LL69" s="131"/>
      <c r="LM69" s="131"/>
      <c r="LN69" s="131"/>
      <c r="LO69" s="131"/>
      <c r="LP69" s="131"/>
      <c r="LQ69" s="131"/>
      <c r="LR69" s="131"/>
      <c r="LS69" s="131"/>
      <c r="LT69" s="131"/>
      <c r="LU69" s="131"/>
      <c r="LV69" s="131"/>
      <c r="LW69" s="131"/>
      <c r="LX69" s="131"/>
      <c r="LY69" s="131"/>
      <c r="LZ69" s="131"/>
      <c r="MA69" s="131"/>
      <c r="MB69" s="131"/>
      <c r="MC69" s="131"/>
      <c r="MD69" s="131"/>
      <c r="ME69" s="131"/>
      <c r="MF69" s="131"/>
      <c r="MG69" s="131"/>
      <c r="MH69" s="131"/>
      <c r="MI69" s="131"/>
      <c r="MJ69" s="131"/>
      <c r="MK69" s="131"/>
      <c r="ML69" s="131"/>
      <c r="MM69" s="131"/>
      <c r="MN69" s="131"/>
      <c r="MO69" s="131"/>
      <c r="MP69" s="131"/>
      <c r="MQ69" s="131"/>
      <c r="MR69" s="131"/>
      <c r="MS69" s="131"/>
      <c r="MT69" s="131"/>
      <c r="MU69" s="131"/>
      <c r="MV69" s="131"/>
      <c r="MW69" s="131"/>
      <c r="MX69" s="131"/>
      <c r="MY69" s="131"/>
      <c r="MZ69" s="131"/>
      <c r="NA69" s="131"/>
      <c r="NB69" s="131"/>
      <c r="NC69" s="131"/>
      <c r="ND69" s="131"/>
      <c r="NE69" s="131"/>
      <c r="NF69" s="131"/>
      <c r="NG69" s="131"/>
      <c r="NH69" s="131"/>
      <c r="NI69" s="131"/>
      <c r="NJ69" s="131"/>
      <c r="NK69" s="131"/>
      <c r="NL69" s="131"/>
      <c r="NM69" s="131"/>
      <c r="NN69" s="131"/>
      <c r="NO69" s="131"/>
      <c r="NP69" s="131"/>
      <c r="NQ69" s="131"/>
      <c r="NR69" s="131"/>
      <c r="NS69" s="131"/>
      <c r="NT69" s="131"/>
      <c r="NU69" s="131"/>
      <c r="NV69" s="131"/>
      <c r="NW69" s="131"/>
      <c r="NX69" s="131"/>
      <c r="NY69" s="131"/>
      <c r="NZ69" s="131"/>
      <c r="OA69" s="131"/>
      <c r="OB69" s="131"/>
      <c r="OC69" s="131"/>
      <c r="OD69" s="131"/>
    </row>
    <row r="70" spans="1:512" s="133" customFormat="1" ht="54.75" customHeight="1" x14ac:dyDescent="0.25">
      <c r="A70" s="117" t="s">
        <v>287</v>
      </c>
      <c r="B70" s="128" t="s">
        <v>478</v>
      </c>
      <c r="C70" s="119" t="s">
        <v>479</v>
      </c>
      <c r="D70" s="179" t="s">
        <v>480</v>
      </c>
      <c r="E70" s="179" t="s">
        <v>481</v>
      </c>
      <c r="F70" s="132"/>
      <c r="G70" s="132"/>
      <c r="H70" s="132"/>
      <c r="I70" s="132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31"/>
      <c r="AW70" s="131"/>
      <c r="AX70" s="131"/>
      <c r="AY70" s="131"/>
      <c r="AZ70" s="131"/>
      <c r="BA70" s="131"/>
      <c r="BB70" s="131"/>
      <c r="BC70" s="131"/>
      <c r="BD70" s="131"/>
      <c r="BE70" s="131"/>
      <c r="BF70" s="131"/>
      <c r="BG70" s="131"/>
      <c r="BH70" s="131"/>
      <c r="BI70" s="131"/>
      <c r="BJ70" s="131"/>
      <c r="BK70" s="131"/>
      <c r="BL70" s="131"/>
      <c r="BM70" s="131"/>
      <c r="BN70" s="131"/>
      <c r="BO70" s="131"/>
      <c r="BP70" s="131"/>
      <c r="BQ70" s="131"/>
      <c r="BR70" s="131"/>
      <c r="BS70" s="131"/>
      <c r="BT70" s="131"/>
      <c r="BU70" s="131"/>
      <c r="BV70" s="131"/>
      <c r="BW70" s="131"/>
      <c r="BX70" s="131"/>
      <c r="BY70" s="131"/>
      <c r="BZ70" s="131"/>
      <c r="CA70" s="131"/>
      <c r="CB70" s="131"/>
      <c r="CC70" s="131"/>
      <c r="CD70" s="131"/>
      <c r="CE70" s="131"/>
      <c r="CF70" s="131"/>
      <c r="CG70" s="131"/>
      <c r="CH70" s="131"/>
      <c r="CI70" s="131"/>
      <c r="CJ70" s="131"/>
      <c r="CK70" s="131"/>
      <c r="CL70" s="131"/>
      <c r="CM70" s="131"/>
      <c r="CN70" s="131"/>
      <c r="CO70" s="131"/>
      <c r="CP70" s="131"/>
      <c r="CQ70" s="131"/>
      <c r="CR70" s="131"/>
      <c r="CS70" s="131"/>
      <c r="CT70" s="131"/>
      <c r="CU70" s="131"/>
      <c r="CV70" s="131"/>
      <c r="CW70" s="131"/>
      <c r="CX70" s="131"/>
      <c r="CY70" s="131"/>
      <c r="CZ70" s="131"/>
      <c r="DA70" s="131"/>
      <c r="DB70" s="131"/>
      <c r="DC70" s="131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31"/>
      <c r="DO70" s="131"/>
      <c r="DP70" s="131"/>
      <c r="DQ70" s="131"/>
      <c r="DR70" s="131"/>
      <c r="DS70" s="131"/>
      <c r="DT70" s="131"/>
      <c r="DU70" s="131"/>
      <c r="DV70" s="131"/>
      <c r="DW70" s="131"/>
      <c r="DX70" s="131"/>
      <c r="DY70" s="131"/>
      <c r="DZ70" s="131"/>
      <c r="EA70" s="131"/>
      <c r="EB70" s="131"/>
      <c r="EC70" s="131"/>
      <c r="ED70" s="131"/>
      <c r="EE70" s="131"/>
      <c r="EF70" s="131"/>
      <c r="EG70" s="131"/>
      <c r="EH70" s="131"/>
      <c r="EI70" s="131"/>
      <c r="EJ70" s="131"/>
      <c r="EK70" s="131"/>
      <c r="EL70" s="131"/>
      <c r="EM70" s="131"/>
      <c r="EN70" s="131"/>
      <c r="EO70" s="131"/>
      <c r="EP70" s="131"/>
      <c r="EQ70" s="131"/>
      <c r="ER70" s="131"/>
      <c r="ES70" s="131"/>
      <c r="ET70" s="131"/>
      <c r="EU70" s="131"/>
      <c r="EV70" s="131"/>
      <c r="EW70" s="131"/>
      <c r="EX70" s="131"/>
      <c r="EY70" s="131"/>
      <c r="EZ70" s="131"/>
      <c r="FA70" s="131"/>
      <c r="FB70" s="131"/>
      <c r="FC70" s="131"/>
      <c r="FD70" s="131"/>
      <c r="FE70" s="131"/>
      <c r="FF70" s="131"/>
      <c r="FG70" s="131"/>
      <c r="FH70" s="131"/>
      <c r="FI70" s="131"/>
      <c r="FJ70" s="131"/>
      <c r="FK70" s="131"/>
      <c r="FL70" s="131"/>
      <c r="FM70" s="131"/>
      <c r="FN70" s="131"/>
      <c r="FO70" s="131"/>
      <c r="FP70" s="131"/>
      <c r="FQ70" s="131"/>
      <c r="FR70" s="131"/>
      <c r="FS70" s="131"/>
      <c r="FT70" s="131"/>
      <c r="FU70" s="131"/>
      <c r="FV70" s="131"/>
      <c r="FW70" s="131"/>
      <c r="FX70" s="131"/>
      <c r="FY70" s="131"/>
      <c r="FZ70" s="131"/>
      <c r="GA70" s="131"/>
      <c r="GB70" s="131"/>
      <c r="GC70" s="131"/>
      <c r="GD70" s="131"/>
      <c r="GE70" s="131"/>
      <c r="GF70" s="131"/>
      <c r="GG70" s="131"/>
      <c r="GH70" s="131"/>
      <c r="GI70" s="131"/>
      <c r="GJ70" s="131"/>
      <c r="GK70" s="131"/>
      <c r="GL70" s="131"/>
      <c r="GM70" s="131"/>
      <c r="GN70" s="131"/>
      <c r="GO70" s="131"/>
      <c r="GP70" s="131"/>
      <c r="GQ70" s="131"/>
      <c r="GR70" s="131"/>
      <c r="GS70" s="131"/>
      <c r="GT70" s="131"/>
      <c r="GU70" s="131"/>
      <c r="GV70" s="131"/>
      <c r="GW70" s="131"/>
      <c r="GX70" s="131"/>
      <c r="GY70" s="131"/>
      <c r="GZ70" s="131"/>
      <c r="HA70" s="131"/>
      <c r="HB70" s="131"/>
      <c r="HC70" s="131"/>
      <c r="HD70" s="131"/>
      <c r="HE70" s="131"/>
      <c r="HF70" s="131"/>
      <c r="HG70" s="131"/>
      <c r="HH70" s="131"/>
      <c r="HI70" s="131"/>
      <c r="HJ70" s="131"/>
      <c r="HK70" s="131"/>
      <c r="HL70" s="131"/>
      <c r="HM70" s="131"/>
      <c r="HN70" s="131"/>
      <c r="HO70" s="131"/>
      <c r="HP70" s="131"/>
      <c r="HQ70" s="131"/>
      <c r="HR70" s="131"/>
      <c r="HS70" s="131"/>
      <c r="HT70" s="131"/>
      <c r="HU70" s="131"/>
      <c r="HV70" s="131"/>
      <c r="HW70" s="131"/>
      <c r="HX70" s="131"/>
      <c r="HY70" s="131"/>
      <c r="HZ70" s="131"/>
      <c r="IA70" s="131"/>
      <c r="IB70" s="131"/>
      <c r="IC70" s="131"/>
      <c r="ID70" s="131"/>
      <c r="IE70" s="131"/>
      <c r="IF70" s="131"/>
      <c r="IG70" s="131"/>
      <c r="IH70" s="131"/>
      <c r="II70" s="131"/>
      <c r="IJ70" s="131"/>
      <c r="IK70" s="131"/>
      <c r="IL70" s="131"/>
      <c r="IM70" s="131"/>
      <c r="IN70" s="131"/>
      <c r="IO70" s="131"/>
      <c r="IP70" s="131"/>
      <c r="IQ70" s="131"/>
      <c r="IR70" s="131"/>
      <c r="IS70" s="131"/>
      <c r="IT70" s="131"/>
      <c r="IU70" s="131"/>
      <c r="IV70" s="131"/>
      <c r="IW70" s="131"/>
      <c r="IX70" s="131"/>
      <c r="IY70" s="131"/>
      <c r="IZ70" s="131"/>
      <c r="JA70" s="131"/>
      <c r="JB70" s="131"/>
      <c r="JC70" s="131"/>
      <c r="JD70" s="131"/>
      <c r="JE70" s="131"/>
      <c r="JF70" s="131"/>
      <c r="JG70" s="131"/>
      <c r="JH70" s="131"/>
      <c r="JI70" s="131"/>
      <c r="JJ70" s="131"/>
      <c r="JK70" s="131"/>
      <c r="JL70" s="131"/>
      <c r="JM70" s="131"/>
      <c r="JN70" s="131"/>
      <c r="JO70" s="131"/>
      <c r="JP70" s="131"/>
      <c r="JQ70" s="131"/>
      <c r="JR70" s="131"/>
      <c r="JS70" s="131"/>
      <c r="JT70" s="131"/>
      <c r="JU70" s="131"/>
      <c r="JV70" s="131"/>
      <c r="JW70" s="131"/>
      <c r="JX70" s="131"/>
      <c r="JY70" s="131"/>
      <c r="JZ70" s="131"/>
      <c r="KA70" s="131"/>
      <c r="KB70" s="131"/>
      <c r="KC70" s="131"/>
      <c r="KD70" s="131"/>
      <c r="KE70" s="131"/>
      <c r="KF70" s="131"/>
      <c r="KG70" s="131"/>
      <c r="KH70" s="131"/>
      <c r="KI70" s="131"/>
      <c r="KJ70" s="131"/>
      <c r="KK70" s="131"/>
      <c r="KL70" s="131"/>
      <c r="KM70" s="131"/>
      <c r="KN70" s="131"/>
      <c r="KO70" s="131"/>
      <c r="KP70" s="131"/>
      <c r="KQ70" s="131"/>
      <c r="KR70" s="131"/>
      <c r="KS70" s="131"/>
      <c r="KT70" s="131"/>
      <c r="KU70" s="131"/>
      <c r="KV70" s="131"/>
      <c r="KW70" s="131"/>
      <c r="KX70" s="131"/>
      <c r="KY70" s="131"/>
      <c r="KZ70" s="131"/>
      <c r="LA70" s="131"/>
      <c r="LB70" s="131"/>
      <c r="LC70" s="131"/>
      <c r="LD70" s="131"/>
      <c r="LE70" s="131"/>
      <c r="LF70" s="131"/>
      <c r="LG70" s="131"/>
      <c r="LH70" s="131"/>
      <c r="LI70" s="131"/>
      <c r="LJ70" s="131"/>
      <c r="LK70" s="131"/>
      <c r="LL70" s="131"/>
      <c r="LM70" s="131"/>
      <c r="LN70" s="131"/>
      <c r="LO70" s="131"/>
      <c r="LP70" s="131"/>
      <c r="LQ70" s="131"/>
      <c r="LR70" s="131"/>
      <c r="LS70" s="131"/>
      <c r="LT70" s="131"/>
      <c r="LU70" s="131"/>
      <c r="LV70" s="131"/>
      <c r="LW70" s="131"/>
      <c r="LX70" s="131"/>
      <c r="LY70" s="131"/>
      <c r="LZ70" s="131"/>
      <c r="MA70" s="131"/>
      <c r="MB70" s="131"/>
      <c r="MC70" s="131"/>
      <c r="MD70" s="131"/>
      <c r="ME70" s="131"/>
      <c r="MF70" s="131"/>
      <c r="MG70" s="131"/>
      <c r="MH70" s="131"/>
      <c r="MI70" s="131"/>
      <c r="MJ70" s="131"/>
      <c r="MK70" s="131"/>
      <c r="ML70" s="131"/>
      <c r="MM70" s="131"/>
      <c r="MN70" s="131"/>
      <c r="MO70" s="131"/>
      <c r="MP70" s="131"/>
      <c r="MQ70" s="131"/>
      <c r="MR70" s="131"/>
      <c r="MS70" s="131"/>
      <c r="MT70" s="131"/>
      <c r="MU70" s="131"/>
      <c r="MV70" s="131"/>
      <c r="MW70" s="131"/>
      <c r="MX70" s="131"/>
      <c r="MY70" s="131"/>
      <c r="MZ70" s="131"/>
      <c r="NA70" s="131"/>
      <c r="NB70" s="131"/>
      <c r="NC70" s="131"/>
      <c r="ND70" s="131"/>
      <c r="NE70" s="131"/>
      <c r="NF70" s="131"/>
      <c r="NG70" s="131"/>
      <c r="NH70" s="131"/>
      <c r="NI70" s="131"/>
      <c r="NJ70" s="131"/>
      <c r="NK70" s="131"/>
      <c r="NL70" s="131"/>
      <c r="NM70" s="131"/>
      <c r="NN70" s="131"/>
      <c r="NO70" s="131"/>
      <c r="NP70" s="131"/>
      <c r="NQ70" s="131"/>
      <c r="NR70" s="131"/>
      <c r="NS70" s="131"/>
      <c r="NT70" s="131"/>
      <c r="NU70" s="131"/>
      <c r="NV70" s="131"/>
      <c r="NW70" s="131"/>
      <c r="NX70" s="131"/>
      <c r="NY70" s="131"/>
      <c r="NZ70" s="131"/>
      <c r="OA70" s="131"/>
      <c r="OB70" s="131"/>
      <c r="OC70" s="131"/>
      <c r="OD70" s="131"/>
    </row>
    <row r="71" spans="1:512" s="133" customFormat="1" ht="45.2" customHeight="1" x14ac:dyDescent="0.25">
      <c r="A71" s="117" t="s">
        <v>287</v>
      </c>
      <c r="B71" s="128">
        <v>402</v>
      </c>
      <c r="C71" s="119" t="s">
        <v>482</v>
      </c>
      <c r="D71" s="127" t="s">
        <v>483</v>
      </c>
      <c r="E71" s="127" t="s">
        <v>484</v>
      </c>
      <c r="F71" s="132"/>
      <c r="G71" s="132"/>
      <c r="H71" s="132"/>
      <c r="I71" s="132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  <c r="BN71" s="131"/>
      <c r="BO71" s="131"/>
      <c r="BP71" s="131"/>
      <c r="BQ71" s="131"/>
      <c r="BR71" s="131"/>
      <c r="BS71" s="131"/>
      <c r="BT71" s="131"/>
      <c r="BU71" s="131"/>
      <c r="BV71" s="131"/>
      <c r="BW71" s="131"/>
      <c r="BX71" s="131"/>
      <c r="BY71" s="131"/>
      <c r="BZ71" s="131"/>
      <c r="CA71" s="131"/>
      <c r="CB71" s="131"/>
      <c r="CC71" s="131"/>
      <c r="CD71" s="131"/>
      <c r="CE71" s="131"/>
      <c r="CF71" s="131"/>
      <c r="CG71" s="131"/>
      <c r="CH71" s="131"/>
      <c r="CI71" s="131"/>
      <c r="CJ71" s="131"/>
      <c r="CK71" s="131"/>
      <c r="CL71" s="131"/>
      <c r="CM71" s="131"/>
      <c r="CN71" s="131"/>
      <c r="CO71" s="131"/>
      <c r="CP71" s="131"/>
      <c r="CQ71" s="131"/>
      <c r="CR71" s="131"/>
      <c r="CS71" s="131"/>
      <c r="CT71" s="131"/>
      <c r="CU71" s="131"/>
      <c r="CV71" s="131"/>
      <c r="CW71" s="131"/>
      <c r="CX71" s="131"/>
      <c r="CY71" s="131"/>
      <c r="CZ71" s="131"/>
      <c r="DA71" s="131"/>
      <c r="DB71" s="131"/>
      <c r="DC71" s="131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31"/>
      <c r="DO71" s="131"/>
      <c r="DP71" s="131"/>
      <c r="DQ71" s="131"/>
      <c r="DR71" s="131"/>
      <c r="DS71" s="131"/>
      <c r="DT71" s="131"/>
      <c r="DU71" s="131"/>
      <c r="DV71" s="131"/>
      <c r="DW71" s="131"/>
      <c r="DX71" s="131"/>
      <c r="DY71" s="131"/>
      <c r="DZ71" s="131"/>
      <c r="EA71" s="131"/>
      <c r="EB71" s="131"/>
      <c r="EC71" s="131"/>
      <c r="ED71" s="131"/>
      <c r="EE71" s="131"/>
      <c r="EF71" s="131"/>
      <c r="EG71" s="131"/>
      <c r="EH71" s="131"/>
      <c r="EI71" s="131"/>
      <c r="EJ71" s="131"/>
      <c r="EK71" s="131"/>
      <c r="EL71" s="131"/>
      <c r="EM71" s="131"/>
      <c r="EN71" s="131"/>
      <c r="EO71" s="131"/>
      <c r="EP71" s="131"/>
      <c r="EQ71" s="131"/>
      <c r="ER71" s="131"/>
      <c r="ES71" s="131"/>
      <c r="ET71" s="131"/>
      <c r="EU71" s="131"/>
      <c r="EV71" s="131"/>
      <c r="EW71" s="131"/>
      <c r="EX71" s="131"/>
      <c r="EY71" s="131"/>
      <c r="EZ71" s="131"/>
      <c r="FA71" s="131"/>
      <c r="FB71" s="131"/>
      <c r="FC71" s="131"/>
      <c r="FD71" s="131"/>
      <c r="FE71" s="131"/>
      <c r="FF71" s="131"/>
      <c r="FG71" s="131"/>
      <c r="FH71" s="131"/>
      <c r="FI71" s="131"/>
      <c r="FJ71" s="131"/>
      <c r="FK71" s="131"/>
      <c r="FL71" s="131"/>
      <c r="FM71" s="131"/>
      <c r="FN71" s="131"/>
      <c r="FO71" s="131"/>
      <c r="FP71" s="131"/>
      <c r="FQ71" s="131"/>
      <c r="FR71" s="131"/>
      <c r="FS71" s="131"/>
      <c r="FT71" s="131"/>
      <c r="FU71" s="131"/>
      <c r="FV71" s="131"/>
      <c r="FW71" s="131"/>
      <c r="FX71" s="131"/>
      <c r="FY71" s="131"/>
      <c r="FZ71" s="131"/>
      <c r="GA71" s="131"/>
      <c r="GB71" s="131"/>
      <c r="GC71" s="131"/>
      <c r="GD71" s="131"/>
      <c r="GE71" s="131"/>
      <c r="GF71" s="131"/>
      <c r="GG71" s="131"/>
      <c r="GH71" s="131"/>
      <c r="GI71" s="131"/>
      <c r="GJ71" s="131"/>
      <c r="GK71" s="131"/>
      <c r="GL71" s="131"/>
      <c r="GM71" s="131"/>
      <c r="GN71" s="131"/>
      <c r="GO71" s="131"/>
      <c r="GP71" s="131"/>
      <c r="GQ71" s="131"/>
      <c r="GR71" s="131"/>
      <c r="GS71" s="131"/>
      <c r="GT71" s="131"/>
      <c r="GU71" s="131"/>
      <c r="GV71" s="131"/>
      <c r="GW71" s="131"/>
      <c r="GX71" s="131"/>
      <c r="GY71" s="131"/>
      <c r="GZ71" s="131"/>
      <c r="HA71" s="131"/>
      <c r="HB71" s="131"/>
      <c r="HC71" s="131"/>
      <c r="HD71" s="131"/>
      <c r="HE71" s="131"/>
      <c r="HF71" s="131"/>
      <c r="HG71" s="131"/>
      <c r="HH71" s="131"/>
      <c r="HI71" s="131"/>
      <c r="HJ71" s="131"/>
      <c r="HK71" s="131"/>
      <c r="HL71" s="131"/>
      <c r="HM71" s="131"/>
      <c r="HN71" s="131"/>
      <c r="HO71" s="131"/>
      <c r="HP71" s="131"/>
      <c r="HQ71" s="131"/>
      <c r="HR71" s="131"/>
      <c r="HS71" s="131"/>
      <c r="HT71" s="131"/>
      <c r="HU71" s="131"/>
      <c r="HV71" s="131"/>
      <c r="HW71" s="131"/>
      <c r="HX71" s="131"/>
      <c r="HY71" s="131"/>
      <c r="HZ71" s="131"/>
      <c r="IA71" s="131"/>
      <c r="IB71" s="131"/>
      <c r="IC71" s="131"/>
      <c r="ID71" s="131"/>
      <c r="IE71" s="131"/>
      <c r="IF71" s="131"/>
      <c r="IG71" s="131"/>
      <c r="IH71" s="131"/>
      <c r="II71" s="131"/>
      <c r="IJ71" s="131"/>
      <c r="IK71" s="131"/>
      <c r="IL71" s="131"/>
      <c r="IM71" s="131"/>
      <c r="IN71" s="131"/>
      <c r="IO71" s="131"/>
      <c r="IP71" s="131"/>
      <c r="IQ71" s="131"/>
      <c r="IR71" s="131"/>
      <c r="IS71" s="131"/>
      <c r="IT71" s="131"/>
      <c r="IU71" s="131"/>
      <c r="IV71" s="131"/>
      <c r="IW71" s="131"/>
      <c r="IX71" s="131"/>
      <c r="IY71" s="131"/>
      <c r="IZ71" s="131"/>
      <c r="JA71" s="131"/>
      <c r="JB71" s="131"/>
      <c r="JC71" s="131"/>
      <c r="JD71" s="131"/>
      <c r="JE71" s="131"/>
      <c r="JF71" s="131"/>
      <c r="JG71" s="131"/>
      <c r="JH71" s="131"/>
      <c r="JI71" s="131"/>
      <c r="JJ71" s="131"/>
      <c r="JK71" s="131"/>
      <c r="JL71" s="131"/>
      <c r="JM71" s="131"/>
      <c r="JN71" s="131"/>
      <c r="JO71" s="131"/>
      <c r="JP71" s="131"/>
      <c r="JQ71" s="131"/>
      <c r="JR71" s="131"/>
      <c r="JS71" s="131"/>
      <c r="JT71" s="131"/>
      <c r="JU71" s="131"/>
      <c r="JV71" s="131"/>
      <c r="JW71" s="131"/>
      <c r="JX71" s="131"/>
      <c r="JY71" s="131"/>
      <c r="JZ71" s="131"/>
      <c r="KA71" s="131"/>
      <c r="KB71" s="131"/>
      <c r="KC71" s="131"/>
      <c r="KD71" s="131"/>
      <c r="KE71" s="131"/>
      <c r="KF71" s="131"/>
      <c r="KG71" s="131"/>
      <c r="KH71" s="131"/>
      <c r="KI71" s="131"/>
      <c r="KJ71" s="131"/>
      <c r="KK71" s="131"/>
      <c r="KL71" s="131"/>
      <c r="KM71" s="131"/>
      <c r="KN71" s="131"/>
      <c r="KO71" s="131"/>
      <c r="KP71" s="131"/>
      <c r="KQ71" s="131"/>
      <c r="KR71" s="131"/>
      <c r="KS71" s="131"/>
      <c r="KT71" s="131"/>
      <c r="KU71" s="131"/>
      <c r="KV71" s="131"/>
      <c r="KW71" s="131"/>
      <c r="KX71" s="131"/>
      <c r="KY71" s="131"/>
      <c r="KZ71" s="131"/>
      <c r="LA71" s="131"/>
      <c r="LB71" s="131"/>
      <c r="LC71" s="131"/>
      <c r="LD71" s="131"/>
      <c r="LE71" s="131"/>
      <c r="LF71" s="131"/>
      <c r="LG71" s="131"/>
      <c r="LH71" s="131"/>
      <c r="LI71" s="131"/>
      <c r="LJ71" s="131"/>
      <c r="LK71" s="131"/>
      <c r="LL71" s="131"/>
      <c r="LM71" s="131"/>
      <c r="LN71" s="131"/>
      <c r="LO71" s="131"/>
      <c r="LP71" s="131"/>
      <c r="LQ71" s="131"/>
      <c r="LR71" s="131"/>
      <c r="LS71" s="131"/>
      <c r="LT71" s="131"/>
      <c r="LU71" s="131"/>
      <c r="LV71" s="131"/>
      <c r="LW71" s="131"/>
      <c r="LX71" s="131"/>
      <c r="LY71" s="131"/>
      <c r="LZ71" s="131"/>
      <c r="MA71" s="131"/>
      <c r="MB71" s="131"/>
      <c r="MC71" s="131"/>
      <c r="MD71" s="131"/>
      <c r="ME71" s="131"/>
      <c r="MF71" s="131"/>
      <c r="MG71" s="131"/>
      <c r="MH71" s="131"/>
      <c r="MI71" s="131"/>
      <c r="MJ71" s="131"/>
      <c r="MK71" s="131"/>
      <c r="ML71" s="131"/>
      <c r="MM71" s="131"/>
      <c r="MN71" s="131"/>
      <c r="MO71" s="131"/>
      <c r="MP71" s="131"/>
      <c r="MQ71" s="131"/>
      <c r="MR71" s="131"/>
      <c r="MS71" s="131"/>
      <c r="MT71" s="131"/>
      <c r="MU71" s="131"/>
      <c r="MV71" s="131"/>
      <c r="MW71" s="131"/>
      <c r="MX71" s="131"/>
      <c r="MY71" s="131"/>
      <c r="MZ71" s="131"/>
      <c r="NA71" s="131"/>
      <c r="NB71" s="131"/>
      <c r="NC71" s="131"/>
      <c r="ND71" s="131"/>
      <c r="NE71" s="131"/>
      <c r="NF71" s="131"/>
      <c r="NG71" s="131"/>
      <c r="NH71" s="131"/>
      <c r="NI71" s="131"/>
      <c r="NJ71" s="131"/>
      <c r="NK71" s="131"/>
      <c r="NL71" s="131"/>
      <c r="NM71" s="131"/>
      <c r="NN71" s="131"/>
      <c r="NO71" s="131"/>
      <c r="NP71" s="131"/>
      <c r="NQ71" s="131"/>
      <c r="NR71" s="131"/>
      <c r="NS71" s="131"/>
      <c r="NT71" s="131"/>
      <c r="NU71" s="131"/>
      <c r="NV71" s="131"/>
      <c r="NW71" s="131"/>
      <c r="NX71" s="131"/>
      <c r="NY71" s="131"/>
      <c r="NZ71" s="131"/>
      <c r="OA71" s="131"/>
      <c r="OB71" s="131"/>
      <c r="OC71" s="131"/>
      <c r="OD71" s="131"/>
      <c r="OE71" s="131"/>
      <c r="OF71" s="131"/>
      <c r="OG71" s="131"/>
      <c r="OH71" s="131"/>
      <c r="OI71" s="131"/>
      <c r="OJ71" s="131"/>
      <c r="OK71" s="131"/>
      <c r="OL71" s="131"/>
      <c r="OM71" s="131"/>
      <c r="ON71" s="131"/>
      <c r="OO71" s="131"/>
      <c r="OP71" s="131"/>
      <c r="OQ71" s="131"/>
      <c r="OR71" s="131"/>
      <c r="OS71" s="131"/>
      <c r="OT71" s="131"/>
      <c r="OU71" s="131"/>
      <c r="OV71" s="131"/>
      <c r="OW71" s="131"/>
      <c r="OX71" s="131"/>
      <c r="OY71" s="131"/>
      <c r="OZ71" s="131"/>
      <c r="PA71" s="131"/>
      <c r="PB71" s="131"/>
      <c r="PC71" s="131"/>
      <c r="PD71" s="131"/>
      <c r="PE71" s="131"/>
      <c r="PF71" s="131"/>
      <c r="PG71" s="131"/>
      <c r="PH71" s="131"/>
      <c r="PI71" s="131"/>
      <c r="PJ71" s="131"/>
      <c r="PK71" s="131"/>
      <c r="PL71" s="131"/>
      <c r="PM71" s="131"/>
      <c r="PN71" s="131"/>
      <c r="PO71" s="131"/>
      <c r="PP71" s="131"/>
      <c r="PQ71" s="131"/>
      <c r="PR71" s="131"/>
      <c r="PS71" s="131"/>
      <c r="PT71" s="131"/>
      <c r="PU71" s="131"/>
      <c r="PV71" s="131"/>
      <c r="PW71" s="131"/>
      <c r="PX71" s="131"/>
      <c r="PY71" s="131"/>
      <c r="PZ71" s="131"/>
      <c r="QA71" s="131"/>
      <c r="QB71" s="131"/>
      <c r="QC71" s="131"/>
      <c r="QD71" s="131"/>
      <c r="QE71" s="131"/>
      <c r="QF71" s="131"/>
      <c r="QG71" s="131"/>
      <c r="QH71" s="131"/>
      <c r="QI71" s="131"/>
      <c r="QJ71" s="131"/>
      <c r="QK71" s="131"/>
      <c r="QL71" s="131"/>
      <c r="QM71" s="131"/>
      <c r="QN71" s="131"/>
      <c r="QO71" s="131"/>
      <c r="QP71" s="131"/>
      <c r="QQ71" s="131"/>
      <c r="QR71" s="131"/>
      <c r="QS71" s="131"/>
      <c r="QT71" s="131"/>
      <c r="QU71" s="131"/>
      <c r="QV71" s="131"/>
      <c r="QW71" s="131"/>
      <c r="QX71" s="131"/>
      <c r="QY71" s="131"/>
      <c r="QZ71" s="131"/>
      <c r="RA71" s="131"/>
      <c r="RB71" s="131"/>
      <c r="RC71" s="131"/>
      <c r="RD71" s="131"/>
      <c r="RE71" s="131"/>
      <c r="RF71" s="131"/>
      <c r="RG71" s="131"/>
      <c r="RH71" s="131"/>
      <c r="RI71" s="131"/>
      <c r="RJ71" s="131"/>
      <c r="RK71" s="131"/>
      <c r="RL71" s="131"/>
      <c r="RM71" s="131"/>
      <c r="RN71" s="131"/>
      <c r="RO71" s="131"/>
      <c r="RP71" s="131"/>
      <c r="RQ71" s="131"/>
      <c r="RR71" s="131"/>
      <c r="RS71" s="131"/>
      <c r="RT71" s="131"/>
      <c r="RU71" s="131"/>
      <c r="RV71" s="131"/>
      <c r="RW71" s="131"/>
      <c r="RX71" s="131"/>
      <c r="RY71" s="131"/>
      <c r="RZ71" s="131"/>
      <c r="SA71" s="131"/>
      <c r="SB71" s="131"/>
      <c r="SC71" s="131"/>
      <c r="SD71" s="131"/>
      <c r="SE71" s="131"/>
      <c r="SF71" s="131"/>
      <c r="SG71" s="131"/>
      <c r="SH71" s="131"/>
      <c r="SI71" s="131"/>
      <c r="SJ71" s="131"/>
      <c r="SK71" s="131"/>
      <c r="SL71" s="131"/>
      <c r="SM71" s="131"/>
      <c r="SN71" s="131"/>
      <c r="SO71" s="131"/>
      <c r="SP71" s="131"/>
      <c r="SQ71" s="131"/>
      <c r="SR71" s="131"/>
    </row>
    <row r="72" spans="1:512" s="133" customFormat="1" ht="48.75" customHeight="1" x14ac:dyDescent="0.25">
      <c r="A72" s="117" t="s">
        <v>28</v>
      </c>
      <c r="B72" s="117" t="s">
        <v>291</v>
      </c>
      <c r="C72" s="119" t="s">
        <v>485</v>
      </c>
      <c r="D72" s="127" t="s">
        <v>486</v>
      </c>
      <c r="E72" s="120" t="s">
        <v>487</v>
      </c>
      <c r="F72" s="132"/>
      <c r="G72" s="132"/>
      <c r="H72" s="132"/>
      <c r="I72" s="132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  <c r="AR72" s="131"/>
      <c r="AS72" s="131"/>
      <c r="AT72" s="131"/>
      <c r="AU72" s="131"/>
      <c r="AV72" s="131"/>
      <c r="AW72" s="131"/>
      <c r="AX72" s="131"/>
      <c r="AY72" s="131"/>
      <c r="AZ72" s="131"/>
      <c r="BA72" s="131"/>
      <c r="BB72" s="131"/>
      <c r="BC72" s="131"/>
      <c r="BD72" s="131"/>
      <c r="BE72" s="131"/>
      <c r="BF72" s="131"/>
      <c r="BG72" s="131"/>
      <c r="BH72" s="131"/>
      <c r="BI72" s="131"/>
      <c r="BJ72" s="131"/>
      <c r="BK72" s="131"/>
      <c r="BL72" s="131"/>
      <c r="BM72" s="131"/>
      <c r="BN72" s="131"/>
      <c r="BO72" s="131"/>
      <c r="BP72" s="131"/>
      <c r="BQ72" s="131"/>
      <c r="BR72" s="131"/>
      <c r="BS72" s="131"/>
      <c r="BT72" s="131"/>
      <c r="BU72" s="131"/>
      <c r="BV72" s="131"/>
      <c r="BW72" s="131"/>
      <c r="BX72" s="131"/>
      <c r="BY72" s="131"/>
      <c r="BZ72" s="131"/>
      <c r="CA72" s="131"/>
      <c r="CB72" s="131"/>
      <c r="CC72" s="131"/>
      <c r="CD72" s="131"/>
      <c r="CE72" s="131"/>
      <c r="CF72" s="131"/>
      <c r="CG72" s="131"/>
      <c r="CH72" s="131"/>
      <c r="CI72" s="131"/>
      <c r="CJ72" s="131"/>
      <c r="CK72" s="131"/>
      <c r="CL72" s="131"/>
      <c r="CM72" s="131"/>
      <c r="CN72" s="131"/>
      <c r="CO72" s="131"/>
      <c r="CP72" s="131"/>
      <c r="CQ72" s="131"/>
      <c r="CR72" s="131"/>
      <c r="CS72" s="131"/>
      <c r="CT72" s="131"/>
      <c r="CU72" s="131"/>
      <c r="CV72" s="131"/>
      <c r="CW72" s="131"/>
      <c r="CX72" s="131"/>
      <c r="CY72" s="131"/>
      <c r="CZ72" s="131"/>
      <c r="DA72" s="131"/>
      <c r="DB72" s="131"/>
      <c r="DC72" s="131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31"/>
      <c r="DO72" s="131"/>
      <c r="DP72" s="131"/>
      <c r="DQ72" s="131"/>
      <c r="DR72" s="131"/>
      <c r="DS72" s="131"/>
      <c r="DT72" s="131"/>
      <c r="DU72" s="131"/>
      <c r="DV72" s="131"/>
      <c r="DW72" s="131"/>
      <c r="DX72" s="131"/>
      <c r="DY72" s="131"/>
      <c r="DZ72" s="131"/>
      <c r="EA72" s="131"/>
      <c r="EB72" s="131"/>
      <c r="EC72" s="131"/>
      <c r="ED72" s="131"/>
      <c r="EE72" s="131"/>
      <c r="EF72" s="131"/>
      <c r="EG72" s="131"/>
      <c r="EH72" s="131"/>
      <c r="EI72" s="131"/>
      <c r="EJ72" s="131"/>
      <c r="EK72" s="131"/>
      <c r="EL72" s="131"/>
      <c r="EM72" s="131"/>
      <c r="EN72" s="131"/>
      <c r="EO72" s="131"/>
      <c r="EP72" s="131"/>
      <c r="EQ72" s="131"/>
      <c r="ER72" s="131"/>
      <c r="ES72" s="131"/>
      <c r="ET72" s="131"/>
      <c r="EU72" s="131"/>
      <c r="EV72" s="131"/>
      <c r="EW72" s="131"/>
      <c r="EX72" s="131"/>
      <c r="EY72" s="131"/>
      <c r="EZ72" s="131"/>
      <c r="FA72" s="131"/>
      <c r="FB72" s="131"/>
      <c r="FC72" s="131"/>
      <c r="FD72" s="131"/>
      <c r="FE72" s="131"/>
      <c r="FF72" s="131"/>
      <c r="FG72" s="131"/>
      <c r="FH72" s="131"/>
      <c r="FI72" s="131"/>
      <c r="FJ72" s="131"/>
      <c r="FK72" s="131"/>
      <c r="FL72" s="131"/>
      <c r="FM72" s="131"/>
      <c r="FN72" s="131"/>
      <c r="FO72" s="131"/>
      <c r="FP72" s="131"/>
      <c r="FQ72" s="131"/>
      <c r="FR72" s="131"/>
      <c r="FS72" s="131"/>
      <c r="FT72" s="131"/>
      <c r="FU72" s="131"/>
      <c r="FV72" s="131"/>
      <c r="FW72" s="131"/>
      <c r="FX72" s="131"/>
      <c r="FY72" s="131"/>
      <c r="FZ72" s="131"/>
      <c r="GA72" s="131"/>
      <c r="GB72" s="131"/>
      <c r="GC72" s="131"/>
      <c r="GD72" s="131"/>
      <c r="GE72" s="131"/>
      <c r="GF72" s="131"/>
      <c r="GG72" s="131"/>
      <c r="GH72" s="131"/>
      <c r="GI72" s="131"/>
      <c r="GJ72" s="131"/>
      <c r="GK72" s="131"/>
      <c r="GL72" s="131"/>
      <c r="GM72" s="131"/>
      <c r="GN72" s="131"/>
      <c r="GO72" s="131"/>
      <c r="GP72" s="131"/>
      <c r="GQ72" s="131"/>
      <c r="GR72" s="131"/>
      <c r="GS72" s="131"/>
      <c r="GT72" s="131"/>
      <c r="GU72" s="131"/>
      <c r="GV72" s="131"/>
      <c r="GW72" s="131"/>
      <c r="GX72" s="131"/>
      <c r="GY72" s="131"/>
      <c r="GZ72" s="131"/>
      <c r="HA72" s="131"/>
      <c r="HB72" s="131"/>
      <c r="HC72" s="131"/>
      <c r="HD72" s="131"/>
      <c r="HE72" s="131"/>
      <c r="HF72" s="131"/>
      <c r="HG72" s="131"/>
      <c r="HH72" s="131"/>
      <c r="HI72" s="131"/>
      <c r="HJ72" s="131"/>
      <c r="HK72" s="131"/>
      <c r="HL72" s="131"/>
      <c r="HM72" s="131"/>
      <c r="HN72" s="131"/>
      <c r="HO72" s="131"/>
      <c r="HP72" s="131"/>
      <c r="HQ72" s="131"/>
      <c r="HR72" s="131"/>
      <c r="HS72" s="131"/>
      <c r="HT72" s="131"/>
      <c r="HU72" s="131"/>
      <c r="HV72" s="131"/>
      <c r="HW72" s="131"/>
      <c r="HX72" s="131"/>
      <c r="HY72" s="131"/>
      <c r="HZ72" s="131"/>
      <c r="IA72" s="131"/>
      <c r="IB72" s="131"/>
      <c r="IC72" s="131"/>
      <c r="ID72" s="131"/>
      <c r="IE72" s="131"/>
      <c r="IF72" s="131"/>
      <c r="IG72" s="131"/>
      <c r="IH72" s="131"/>
      <c r="II72" s="131"/>
      <c r="IJ72" s="131"/>
      <c r="IK72" s="131"/>
      <c r="IL72" s="131"/>
      <c r="IM72" s="131"/>
      <c r="IN72" s="131"/>
      <c r="IO72" s="131"/>
      <c r="IP72" s="131"/>
      <c r="IQ72" s="131"/>
      <c r="IR72" s="131"/>
      <c r="IS72" s="131"/>
      <c r="IT72" s="131"/>
      <c r="IU72" s="131"/>
      <c r="IV72" s="131"/>
      <c r="IW72" s="131"/>
      <c r="IX72" s="131"/>
      <c r="IY72" s="131"/>
      <c r="IZ72" s="131"/>
      <c r="JA72" s="131"/>
      <c r="JB72" s="131"/>
      <c r="JC72" s="131"/>
      <c r="JD72" s="131"/>
      <c r="JE72" s="131"/>
      <c r="JF72" s="131"/>
      <c r="JG72" s="131"/>
      <c r="JH72" s="131"/>
      <c r="JI72" s="131"/>
      <c r="JJ72" s="131"/>
      <c r="JK72" s="131"/>
      <c r="JL72" s="131"/>
      <c r="JM72" s="131"/>
      <c r="JN72" s="131"/>
      <c r="JO72" s="131"/>
      <c r="JP72" s="131"/>
      <c r="JQ72" s="131"/>
      <c r="JR72" s="131"/>
      <c r="JS72" s="131"/>
      <c r="JT72" s="131"/>
      <c r="JU72" s="131"/>
      <c r="JV72" s="131"/>
      <c r="JW72" s="131"/>
      <c r="JX72" s="131"/>
      <c r="JY72" s="131"/>
      <c r="JZ72" s="131"/>
      <c r="KA72" s="131"/>
      <c r="KB72" s="131"/>
      <c r="KC72" s="131"/>
      <c r="KD72" s="131"/>
      <c r="KE72" s="131"/>
      <c r="KF72" s="131"/>
      <c r="KG72" s="131"/>
      <c r="KH72" s="131"/>
      <c r="KI72" s="131"/>
      <c r="KJ72" s="131"/>
      <c r="KK72" s="131"/>
      <c r="KL72" s="131"/>
      <c r="KM72" s="131"/>
      <c r="KN72" s="131"/>
      <c r="KO72" s="131"/>
      <c r="KP72" s="131"/>
      <c r="KQ72" s="131"/>
      <c r="KR72" s="131"/>
      <c r="KS72" s="131"/>
      <c r="KT72" s="131"/>
      <c r="KU72" s="131"/>
      <c r="KV72" s="131"/>
      <c r="KW72" s="131"/>
      <c r="KX72" s="131"/>
      <c r="KY72" s="131"/>
      <c r="KZ72" s="131"/>
      <c r="LA72" s="131"/>
      <c r="LB72" s="131"/>
      <c r="LC72" s="131"/>
      <c r="LD72" s="131"/>
      <c r="LE72" s="131"/>
      <c r="LF72" s="131"/>
      <c r="LG72" s="131"/>
      <c r="LH72" s="131"/>
      <c r="LI72" s="131"/>
      <c r="LJ72" s="131"/>
      <c r="LK72" s="131"/>
      <c r="LL72" s="131"/>
      <c r="LM72" s="131"/>
      <c r="LN72" s="131"/>
      <c r="LO72" s="131"/>
      <c r="LP72" s="131"/>
      <c r="LQ72" s="131"/>
      <c r="LR72" s="131"/>
      <c r="LS72" s="131"/>
      <c r="LT72" s="131"/>
      <c r="LU72" s="131"/>
      <c r="LV72" s="131"/>
      <c r="LW72" s="131"/>
      <c r="LX72" s="131"/>
      <c r="LY72" s="131"/>
      <c r="LZ72" s="131"/>
      <c r="MA72" s="131"/>
      <c r="MB72" s="131"/>
      <c r="MC72" s="131"/>
      <c r="MD72" s="131"/>
      <c r="ME72" s="131"/>
      <c r="MF72" s="131"/>
      <c r="MG72" s="131"/>
      <c r="MH72" s="131"/>
      <c r="MI72" s="131"/>
      <c r="MJ72" s="131"/>
      <c r="MK72" s="131"/>
      <c r="ML72" s="131"/>
      <c r="MM72" s="131"/>
      <c r="MN72" s="131"/>
      <c r="MO72" s="131"/>
      <c r="MP72" s="131"/>
      <c r="MQ72" s="131"/>
      <c r="MR72" s="131"/>
      <c r="MS72" s="131"/>
      <c r="MT72" s="131"/>
      <c r="MU72" s="131"/>
      <c r="MV72" s="131"/>
      <c r="MW72" s="131"/>
      <c r="MX72" s="131"/>
      <c r="MY72" s="131"/>
      <c r="MZ72" s="131"/>
      <c r="NA72" s="131"/>
      <c r="NB72" s="131"/>
      <c r="NC72" s="131"/>
      <c r="ND72" s="131"/>
      <c r="NE72" s="131"/>
      <c r="NF72" s="131"/>
      <c r="NG72" s="131"/>
      <c r="NH72" s="131"/>
      <c r="NI72" s="131"/>
      <c r="NJ72" s="131"/>
      <c r="NK72" s="131"/>
      <c r="NL72" s="131"/>
      <c r="NM72" s="131"/>
      <c r="NN72" s="131"/>
      <c r="NO72" s="131"/>
      <c r="NP72" s="131"/>
      <c r="NQ72" s="131"/>
      <c r="NR72" s="131"/>
      <c r="NS72" s="131"/>
      <c r="NT72" s="131"/>
      <c r="NU72" s="131"/>
      <c r="NV72" s="131"/>
      <c r="NW72" s="131"/>
      <c r="NX72" s="131"/>
      <c r="NY72" s="131"/>
      <c r="NZ72" s="131"/>
      <c r="OA72" s="131"/>
      <c r="OB72" s="131"/>
      <c r="OC72" s="131"/>
      <c r="OD72" s="131"/>
      <c r="OE72" s="131"/>
      <c r="OF72" s="131"/>
      <c r="OG72" s="131"/>
      <c r="OH72" s="131"/>
      <c r="OI72" s="131"/>
      <c r="OJ72" s="131"/>
      <c r="OK72" s="131"/>
      <c r="OL72" s="131"/>
      <c r="OM72" s="131"/>
      <c r="ON72" s="131"/>
      <c r="OO72" s="131"/>
      <c r="OP72" s="131"/>
      <c r="OQ72" s="131"/>
      <c r="OR72" s="131"/>
      <c r="OS72" s="131"/>
      <c r="OT72" s="131"/>
      <c r="OU72" s="131"/>
      <c r="OV72" s="131"/>
      <c r="OW72" s="131"/>
      <c r="OX72" s="131"/>
      <c r="OY72" s="131"/>
      <c r="OZ72" s="131"/>
      <c r="PA72" s="131"/>
      <c r="PB72" s="131"/>
      <c r="PC72" s="131"/>
      <c r="PD72" s="131"/>
      <c r="PE72" s="131"/>
      <c r="PF72" s="131"/>
      <c r="PG72" s="131"/>
      <c r="PH72" s="131"/>
      <c r="PI72" s="131"/>
      <c r="PJ72" s="131"/>
      <c r="PK72" s="131"/>
      <c r="PL72" s="131"/>
      <c r="PM72" s="131"/>
      <c r="PN72" s="131"/>
      <c r="PO72" s="131"/>
      <c r="PP72" s="131"/>
      <c r="PQ72" s="131"/>
      <c r="PR72" s="131"/>
      <c r="PS72" s="131"/>
      <c r="PT72" s="131"/>
      <c r="PU72" s="131"/>
      <c r="PV72" s="131"/>
      <c r="PW72" s="131"/>
      <c r="PX72" s="131"/>
      <c r="PY72" s="131"/>
      <c r="PZ72" s="131"/>
      <c r="QA72" s="131"/>
      <c r="QB72" s="131"/>
      <c r="QC72" s="131"/>
      <c r="QD72" s="131"/>
      <c r="QE72" s="131"/>
      <c r="QF72" s="131"/>
      <c r="QG72" s="131"/>
      <c r="QH72" s="131"/>
      <c r="QI72" s="131"/>
      <c r="QJ72" s="131"/>
      <c r="QK72" s="131"/>
      <c r="QL72" s="131"/>
      <c r="QM72" s="131"/>
      <c r="QN72" s="131"/>
      <c r="QO72" s="131"/>
      <c r="QP72" s="131"/>
      <c r="QQ72" s="131"/>
      <c r="QR72" s="131"/>
      <c r="QS72" s="131"/>
      <c r="QT72" s="131"/>
      <c r="QU72" s="131"/>
      <c r="QV72" s="131"/>
      <c r="QW72" s="131"/>
      <c r="QX72" s="131"/>
      <c r="QY72" s="131"/>
      <c r="QZ72" s="131"/>
      <c r="RA72" s="131"/>
      <c r="RB72" s="131"/>
      <c r="RC72" s="131"/>
      <c r="RD72" s="131"/>
      <c r="RE72" s="131"/>
      <c r="RF72" s="131"/>
      <c r="RG72" s="131"/>
      <c r="RH72" s="131"/>
      <c r="RI72" s="131"/>
      <c r="RJ72" s="131"/>
      <c r="RK72" s="131"/>
      <c r="RL72" s="131"/>
      <c r="RM72" s="131"/>
      <c r="RN72" s="131"/>
      <c r="RO72" s="131"/>
      <c r="RP72" s="131"/>
      <c r="RQ72" s="131"/>
      <c r="RR72" s="131"/>
      <c r="RS72" s="131"/>
      <c r="RT72" s="131"/>
      <c r="RU72" s="131"/>
      <c r="RV72" s="131"/>
      <c r="RW72" s="131"/>
      <c r="RX72" s="131"/>
      <c r="RY72" s="131"/>
      <c r="RZ72" s="131"/>
      <c r="SA72" s="131"/>
      <c r="SB72" s="131"/>
      <c r="SC72" s="131"/>
      <c r="SD72" s="131"/>
      <c r="SE72" s="131"/>
      <c r="SF72" s="131"/>
      <c r="SG72" s="131"/>
      <c r="SH72" s="131"/>
      <c r="SI72" s="131"/>
      <c r="SJ72" s="131"/>
      <c r="SK72" s="131"/>
      <c r="SL72" s="131"/>
      <c r="SM72" s="131"/>
      <c r="SN72" s="131"/>
      <c r="SO72" s="131"/>
      <c r="SP72" s="131"/>
      <c r="SQ72" s="131"/>
      <c r="SR72" s="131"/>
    </row>
    <row r="73" spans="1:512" s="133" customFormat="1" ht="48" customHeight="1" x14ac:dyDescent="0.25">
      <c r="A73" s="117"/>
      <c r="B73" s="128" t="s">
        <v>284</v>
      </c>
      <c r="C73" s="138" t="s">
        <v>488</v>
      </c>
      <c r="D73" s="127" t="s">
        <v>489</v>
      </c>
      <c r="E73" s="127" t="s">
        <v>490</v>
      </c>
      <c r="F73" s="132"/>
      <c r="G73" s="132"/>
      <c r="H73" s="132"/>
      <c r="I73" s="132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  <c r="AX73" s="131"/>
      <c r="AY73" s="131"/>
      <c r="AZ73" s="131"/>
      <c r="BA73" s="131"/>
      <c r="BB73" s="131"/>
      <c r="BC73" s="131"/>
      <c r="BD73" s="131"/>
      <c r="BE73" s="131"/>
      <c r="BF73" s="131"/>
      <c r="BG73" s="131"/>
      <c r="BH73" s="131"/>
      <c r="BI73" s="131"/>
      <c r="BJ73" s="131"/>
      <c r="BK73" s="131"/>
      <c r="BL73" s="131"/>
      <c r="BM73" s="131"/>
      <c r="BN73" s="131"/>
      <c r="BO73" s="131"/>
      <c r="BP73" s="131"/>
      <c r="BQ73" s="131"/>
      <c r="BR73" s="131"/>
      <c r="BS73" s="131"/>
      <c r="BT73" s="131"/>
      <c r="BU73" s="131"/>
      <c r="BV73" s="131"/>
      <c r="BW73" s="131"/>
      <c r="BX73" s="131"/>
      <c r="BY73" s="131"/>
      <c r="BZ73" s="131"/>
      <c r="CA73" s="131"/>
      <c r="CB73" s="131"/>
      <c r="CC73" s="131"/>
      <c r="CD73" s="131"/>
      <c r="CE73" s="131"/>
      <c r="CF73" s="131"/>
      <c r="CG73" s="131"/>
      <c r="CH73" s="131"/>
      <c r="CI73" s="131"/>
      <c r="CJ73" s="131"/>
      <c r="CK73" s="131"/>
      <c r="CL73" s="131"/>
      <c r="CM73" s="131"/>
      <c r="CN73" s="131"/>
      <c r="CO73" s="131"/>
      <c r="CP73" s="131"/>
      <c r="CQ73" s="131"/>
      <c r="CR73" s="131"/>
      <c r="CS73" s="131"/>
      <c r="CT73" s="131"/>
      <c r="CU73" s="131"/>
      <c r="CV73" s="131"/>
      <c r="CW73" s="131"/>
      <c r="CX73" s="131"/>
      <c r="CY73" s="131"/>
      <c r="CZ73" s="131"/>
      <c r="DA73" s="131"/>
      <c r="DB73" s="131"/>
      <c r="DC73" s="131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31"/>
      <c r="DO73" s="131"/>
      <c r="DP73" s="131"/>
      <c r="DQ73" s="131"/>
      <c r="DR73" s="131"/>
      <c r="DS73" s="131"/>
      <c r="DT73" s="131"/>
      <c r="DU73" s="131"/>
      <c r="DV73" s="131"/>
      <c r="DW73" s="131"/>
      <c r="DX73" s="131"/>
      <c r="DY73" s="131"/>
      <c r="DZ73" s="131"/>
      <c r="EA73" s="131"/>
      <c r="EB73" s="131"/>
      <c r="EC73" s="131"/>
      <c r="ED73" s="131"/>
      <c r="EE73" s="131"/>
      <c r="EF73" s="131"/>
      <c r="EG73" s="131"/>
      <c r="EH73" s="131"/>
      <c r="EI73" s="131"/>
      <c r="EJ73" s="131"/>
      <c r="EK73" s="131"/>
      <c r="EL73" s="131"/>
      <c r="EM73" s="131"/>
      <c r="EN73" s="131"/>
      <c r="EO73" s="131"/>
      <c r="EP73" s="131"/>
      <c r="EQ73" s="131"/>
      <c r="ER73" s="131"/>
      <c r="ES73" s="131"/>
      <c r="ET73" s="131"/>
      <c r="EU73" s="131"/>
      <c r="EV73" s="131"/>
      <c r="EW73" s="131"/>
      <c r="EX73" s="131"/>
      <c r="EY73" s="131"/>
      <c r="EZ73" s="131"/>
      <c r="FA73" s="131"/>
      <c r="FB73" s="131"/>
      <c r="FC73" s="131"/>
      <c r="FD73" s="131"/>
      <c r="FE73" s="131"/>
      <c r="FF73" s="131"/>
      <c r="FG73" s="131"/>
      <c r="FH73" s="131"/>
      <c r="FI73" s="131"/>
      <c r="FJ73" s="131"/>
      <c r="FK73" s="131"/>
      <c r="FL73" s="131"/>
      <c r="FM73" s="131"/>
      <c r="FN73" s="131"/>
      <c r="FO73" s="131"/>
      <c r="FP73" s="131"/>
      <c r="FQ73" s="131"/>
      <c r="FR73" s="131"/>
      <c r="FS73" s="131"/>
      <c r="FT73" s="131"/>
      <c r="FU73" s="131"/>
      <c r="FV73" s="131"/>
      <c r="FW73" s="131"/>
      <c r="FX73" s="131"/>
      <c r="FY73" s="131"/>
      <c r="FZ73" s="131"/>
      <c r="GA73" s="131"/>
      <c r="GB73" s="131"/>
      <c r="GC73" s="131"/>
      <c r="GD73" s="131"/>
      <c r="GE73" s="131"/>
      <c r="GF73" s="131"/>
      <c r="GG73" s="131"/>
      <c r="GH73" s="131"/>
      <c r="GI73" s="131"/>
      <c r="GJ73" s="131"/>
      <c r="GK73" s="131"/>
      <c r="GL73" s="131"/>
      <c r="GM73" s="131"/>
      <c r="GN73" s="131"/>
      <c r="GO73" s="131"/>
      <c r="GP73" s="131"/>
      <c r="GQ73" s="131"/>
      <c r="GR73" s="131"/>
      <c r="GS73" s="131"/>
      <c r="GT73" s="131"/>
      <c r="GU73" s="131"/>
      <c r="GV73" s="131"/>
      <c r="GW73" s="131"/>
      <c r="GX73" s="131"/>
      <c r="GY73" s="131"/>
      <c r="GZ73" s="131"/>
      <c r="HA73" s="131"/>
      <c r="HB73" s="131"/>
      <c r="HC73" s="131"/>
      <c r="HD73" s="131"/>
      <c r="HE73" s="131"/>
      <c r="HF73" s="131"/>
      <c r="HG73" s="131"/>
      <c r="HH73" s="131"/>
      <c r="HI73" s="131"/>
      <c r="HJ73" s="131"/>
      <c r="HK73" s="131"/>
      <c r="HL73" s="131"/>
      <c r="HM73" s="131"/>
      <c r="HN73" s="131"/>
      <c r="HO73" s="131"/>
      <c r="HP73" s="131"/>
      <c r="HQ73" s="131"/>
      <c r="HR73" s="131"/>
      <c r="HS73" s="131"/>
      <c r="HT73" s="131"/>
      <c r="HU73" s="131"/>
      <c r="HV73" s="131"/>
      <c r="HW73" s="131"/>
      <c r="HX73" s="131"/>
      <c r="HY73" s="131"/>
      <c r="HZ73" s="131"/>
      <c r="IA73" s="131"/>
      <c r="IB73" s="131"/>
      <c r="IC73" s="131"/>
      <c r="ID73" s="131"/>
      <c r="IE73" s="131"/>
      <c r="IF73" s="131"/>
      <c r="IG73" s="131"/>
      <c r="IH73" s="131"/>
      <c r="II73" s="131"/>
      <c r="IJ73" s="131"/>
      <c r="IK73" s="131"/>
      <c r="IL73" s="131"/>
      <c r="IM73" s="131"/>
      <c r="IN73" s="131"/>
      <c r="IO73" s="131"/>
      <c r="IP73" s="131"/>
      <c r="IQ73" s="131"/>
      <c r="IR73" s="131"/>
      <c r="IS73" s="131"/>
      <c r="IT73" s="131"/>
      <c r="IU73" s="131"/>
      <c r="IV73" s="131"/>
      <c r="IW73" s="131"/>
      <c r="IX73" s="131"/>
      <c r="IY73" s="131"/>
      <c r="IZ73" s="131"/>
      <c r="JA73" s="131"/>
      <c r="JB73" s="131"/>
      <c r="JC73" s="131"/>
      <c r="JD73" s="131"/>
      <c r="JE73" s="131"/>
      <c r="JF73" s="131"/>
      <c r="JG73" s="131"/>
      <c r="JH73" s="131"/>
      <c r="JI73" s="131"/>
      <c r="JJ73" s="131"/>
      <c r="JK73" s="131"/>
      <c r="JL73" s="131"/>
      <c r="JM73" s="131"/>
      <c r="JN73" s="131"/>
      <c r="JO73" s="131"/>
      <c r="JP73" s="131"/>
      <c r="JQ73" s="131"/>
      <c r="JR73" s="131"/>
      <c r="JS73" s="131"/>
      <c r="JT73" s="131"/>
      <c r="JU73" s="131"/>
      <c r="JV73" s="131"/>
      <c r="JW73" s="131"/>
      <c r="JX73" s="131"/>
      <c r="JY73" s="131"/>
      <c r="JZ73" s="131"/>
      <c r="KA73" s="131"/>
      <c r="KB73" s="131"/>
      <c r="KC73" s="131"/>
      <c r="KD73" s="131"/>
      <c r="KE73" s="131"/>
      <c r="KF73" s="131"/>
      <c r="KG73" s="131"/>
      <c r="KH73" s="131"/>
      <c r="KI73" s="131"/>
      <c r="KJ73" s="131"/>
      <c r="KK73" s="131"/>
      <c r="KL73" s="131"/>
      <c r="KM73" s="131"/>
      <c r="KN73" s="131"/>
      <c r="KO73" s="131"/>
      <c r="KP73" s="131"/>
      <c r="KQ73" s="131"/>
      <c r="KR73" s="131"/>
      <c r="KS73" s="131"/>
      <c r="KT73" s="131"/>
      <c r="KU73" s="131"/>
      <c r="KV73" s="131"/>
      <c r="KW73" s="131"/>
      <c r="KX73" s="131"/>
      <c r="KY73" s="131"/>
      <c r="KZ73" s="131"/>
      <c r="LA73" s="131"/>
      <c r="LB73" s="131"/>
      <c r="LC73" s="131"/>
      <c r="LD73" s="131"/>
      <c r="LE73" s="131"/>
      <c r="LF73" s="131"/>
      <c r="LG73" s="131"/>
      <c r="LH73" s="131"/>
      <c r="LI73" s="131"/>
      <c r="LJ73" s="131"/>
      <c r="LK73" s="131"/>
      <c r="LL73" s="131"/>
      <c r="LM73" s="131"/>
      <c r="LN73" s="131"/>
      <c r="LO73" s="131"/>
      <c r="LP73" s="131"/>
      <c r="LQ73" s="131"/>
      <c r="LR73" s="131"/>
      <c r="LS73" s="131"/>
      <c r="LT73" s="131"/>
      <c r="LU73" s="131"/>
      <c r="LV73" s="131"/>
      <c r="LW73" s="131"/>
      <c r="LX73" s="131"/>
      <c r="LY73" s="131"/>
      <c r="LZ73" s="131"/>
      <c r="MA73" s="131"/>
      <c r="MB73" s="131"/>
      <c r="MC73" s="131"/>
      <c r="MD73" s="131"/>
      <c r="ME73" s="131"/>
      <c r="MF73" s="131"/>
      <c r="MG73" s="131"/>
      <c r="MH73" s="131"/>
      <c r="MI73" s="131"/>
      <c r="MJ73" s="131"/>
      <c r="MK73" s="131"/>
      <c r="ML73" s="131"/>
      <c r="MM73" s="131"/>
      <c r="MN73" s="131"/>
      <c r="MO73" s="131"/>
      <c r="MP73" s="131"/>
      <c r="MQ73" s="131"/>
      <c r="MR73" s="131"/>
      <c r="MS73" s="131"/>
      <c r="MT73" s="131"/>
      <c r="MU73" s="131"/>
      <c r="MV73" s="131"/>
      <c r="MW73" s="131"/>
      <c r="MX73" s="131"/>
      <c r="MY73" s="131"/>
      <c r="MZ73" s="131"/>
      <c r="NA73" s="131"/>
      <c r="NB73" s="131"/>
      <c r="NC73" s="131"/>
      <c r="ND73" s="131"/>
      <c r="NE73" s="131"/>
      <c r="NF73" s="131"/>
      <c r="NG73" s="131"/>
      <c r="NH73" s="131"/>
      <c r="NI73" s="131"/>
      <c r="NJ73" s="131"/>
      <c r="NK73" s="131"/>
      <c r="NL73" s="131"/>
      <c r="NM73" s="131"/>
      <c r="NN73" s="131"/>
      <c r="NO73" s="131"/>
      <c r="NP73" s="131"/>
      <c r="NQ73" s="131"/>
      <c r="NR73" s="131"/>
      <c r="NS73" s="131"/>
      <c r="NT73" s="131"/>
      <c r="NU73" s="131"/>
      <c r="NV73" s="131"/>
      <c r="NW73" s="131"/>
      <c r="NX73" s="131"/>
      <c r="NY73" s="131"/>
      <c r="NZ73" s="131"/>
      <c r="OA73" s="131"/>
      <c r="OB73" s="131"/>
      <c r="OC73" s="131"/>
      <c r="OD73" s="131"/>
    </row>
    <row r="74" spans="1:512" s="133" customFormat="1" ht="41.45" customHeight="1" x14ac:dyDescent="0.25">
      <c r="A74" s="117" t="s">
        <v>287</v>
      </c>
      <c r="B74" s="164">
        <v>201</v>
      </c>
      <c r="C74" s="138" t="s">
        <v>491</v>
      </c>
      <c r="D74" s="127" t="s">
        <v>492</v>
      </c>
      <c r="E74" s="120" t="s">
        <v>493</v>
      </c>
      <c r="F74" s="132"/>
      <c r="G74" s="132"/>
      <c r="H74" s="132"/>
      <c r="I74" s="132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131"/>
      <c r="AV74" s="131"/>
      <c r="AW74" s="131"/>
      <c r="AX74" s="131"/>
      <c r="AY74" s="131"/>
      <c r="AZ74" s="131"/>
      <c r="BA74" s="131"/>
      <c r="BB74" s="131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  <c r="BN74" s="131"/>
      <c r="BO74" s="131"/>
      <c r="BP74" s="131"/>
      <c r="BQ74" s="131"/>
      <c r="BR74" s="131"/>
      <c r="BS74" s="131"/>
      <c r="BT74" s="131"/>
      <c r="BU74" s="131"/>
      <c r="BV74" s="131"/>
      <c r="BW74" s="131"/>
      <c r="BX74" s="131"/>
      <c r="BY74" s="131"/>
      <c r="BZ74" s="131"/>
      <c r="CA74" s="131"/>
      <c r="CB74" s="131"/>
      <c r="CC74" s="131"/>
      <c r="CD74" s="131"/>
      <c r="CE74" s="131"/>
      <c r="CF74" s="131"/>
      <c r="CG74" s="131"/>
      <c r="CH74" s="131"/>
      <c r="CI74" s="131"/>
      <c r="CJ74" s="131"/>
      <c r="CK74" s="131"/>
      <c r="CL74" s="131"/>
      <c r="CM74" s="131"/>
      <c r="CN74" s="131"/>
      <c r="CO74" s="131"/>
      <c r="CP74" s="131"/>
      <c r="CQ74" s="131"/>
      <c r="CR74" s="131"/>
      <c r="CS74" s="131"/>
      <c r="CT74" s="131"/>
      <c r="CU74" s="131"/>
      <c r="CV74" s="131"/>
      <c r="CW74" s="131"/>
      <c r="CX74" s="131"/>
      <c r="CY74" s="131"/>
      <c r="CZ74" s="131"/>
      <c r="DA74" s="131"/>
      <c r="DB74" s="131"/>
      <c r="DC74" s="131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31"/>
      <c r="DO74" s="131"/>
      <c r="DP74" s="131"/>
      <c r="DQ74" s="131"/>
      <c r="DR74" s="131"/>
      <c r="DS74" s="131"/>
      <c r="DT74" s="131"/>
      <c r="DU74" s="131"/>
      <c r="DV74" s="131"/>
      <c r="DW74" s="131"/>
      <c r="DX74" s="131"/>
      <c r="DY74" s="131"/>
      <c r="DZ74" s="131"/>
      <c r="EA74" s="131"/>
      <c r="EB74" s="131"/>
      <c r="EC74" s="131"/>
      <c r="ED74" s="131"/>
      <c r="EE74" s="131"/>
      <c r="EF74" s="131"/>
      <c r="EG74" s="131"/>
      <c r="EH74" s="131"/>
      <c r="EI74" s="131"/>
      <c r="EJ74" s="131"/>
      <c r="EK74" s="131"/>
      <c r="EL74" s="131"/>
      <c r="EM74" s="131"/>
      <c r="EN74" s="131"/>
      <c r="EO74" s="131"/>
      <c r="EP74" s="131"/>
      <c r="EQ74" s="131"/>
      <c r="ER74" s="131"/>
      <c r="ES74" s="131"/>
      <c r="ET74" s="131"/>
      <c r="EU74" s="131"/>
      <c r="EV74" s="131"/>
      <c r="EW74" s="131"/>
      <c r="EX74" s="131"/>
      <c r="EY74" s="131"/>
      <c r="EZ74" s="131"/>
      <c r="FA74" s="131"/>
      <c r="FB74" s="131"/>
      <c r="FC74" s="131"/>
      <c r="FD74" s="131"/>
      <c r="FE74" s="131"/>
      <c r="FF74" s="131"/>
      <c r="FG74" s="131"/>
      <c r="FH74" s="131"/>
      <c r="FI74" s="131"/>
      <c r="FJ74" s="131"/>
      <c r="FK74" s="131"/>
      <c r="FL74" s="131"/>
      <c r="FM74" s="131"/>
      <c r="FN74" s="131"/>
      <c r="FO74" s="131"/>
      <c r="FP74" s="131"/>
      <c r="FQ74" s="131"/>
      <c r="FR74" s="131"/>
      <c r="FS74" s="131"/>
      <c r="FT74" s="131"/>
      <c r="FU74" s="131"/>
      <c r="FV74" s="131"/>
      <c r="FW74" s="131"/>
      <c r="FX74" s="131"/>
      <c r="FY74" s="131"/>
      <c r="FZ74" s="131"/>
      <c r="GA74" s="131"/>
      <c r="GB74" s="131"/>
      <c r="GC74" s="131"/>
      <c r="GD74" s="131"/>
      <c r="GE74" s="131"/>
      <c r="GF74" s="131"/>
      <c r="GG74" s="131"/>
      <c r="GH74" s="131"/>
      <c r="GI74" s="131"/>
      <c r="GJ74" s="131"/>
      <c r="GK74" s="131"/>
      <c r="GL74" s="131"/>
      <c r="GM74" s="131"/>
      <c r="GN74" s="131"/>
      <c r="GO74" s="131"/>
      <c r="GP74" s="131"/>
      <c r="GQ74" s="131"/>
      <c r="GR74" s="131"/>
      <c r="GS74" s="131"/>
      <c r="GT74" s="131"/>
      <c r="GU74" s="131"/>
      <c r="GV74" s="131"/>
      <c r="GW74" s="131"/>
      <c r="GX74" s="131"/>
      <c r="GY74" s="131"/>
      <c r="GZ74" s="131"/>
      <c r="HA74" s="131"/>
      <c r="HB74" s="131"/>
      <c r="HC74" s="131"/>
      <c r="HD74" s="131"/>
      <c r="HE74" s="131"/>
      <c r="HF74" s="131"/>
      <c r="HG74" s="131"/>
      <c r="HH74" s="131"/>
      <c r="HI74" s="131"/>
      <c r="HJ74" s="131"/>
      <c r="HK74" s="131"/>
      <c r="HL74" s="131"/>
      <c r="HM74" s="131"/>
      <c r="HN74" s="131"/>
      <c r="HO74" s="131"/>
      <c r="HP74" s="131"/>
      <c r="HQ74" s="131"/>
      <c r="HR74" s="131"/>
      <c r="HS74" s="131"/>
      <c r="HT74" s="131"/>
      <c r="HU74" s="131"/>
      <c r="HV74" s="131"/>
      <c r="HW74" s="131"/>
      <c r="HX74" s="131"/>
      <c r="HY74" s="131"/>
      <c r="HZ74" s="131"/>
      <c r="IA74" s="131"/>
      <c r="IB74" s="131"/>
      <c r="IC74" s="131"/>
      <c r="ID74" s="131"/>
      <c r="IE74" s="131"/>
      <c r="IF74" s="131"/>
      <c r="IG74" s="131"/>
      <c r="IH74" s="131"/>
      <c r="II74" s="131"/>
      <c r="IJ74" s="131"/>
      <c r="IK74" s="131"/>
      <c r="IL74" s="131"/>
      <c r="IM74" s="131"/>
      <c r="IN74" s="131"/>
      <c r="IO74" s="131"/>
      <c r="IP74" s="131"/>
      <c r="IQ74" s="131"/>
      <c r="IR74" s="131"/>
      <c r="IS74" s="131"/>
      <c r="IT74" s="131"/>
      <c r="IU74" s="131"/>
      <c r="IV74" s="131"/>
      <c r="IW74" s="131"/>
      <c r="IX74" s="131"/>
      <c r="IY74" s="131"/>
      <c r="IZ74" s="131"/>
      <c r="JA74" s="131"/>
      <c r="JB74" s="131"/>
      <c r="JC74" s="131"/>
      <c r="JD74" s="131"/>
      <c r="JE74" s="131"/>
      <c r="JF74" s="131"/>
      <c r="JG74" s="131"/>
      <c r="JH74" s="131"/>
      <c r="JI74" s="131"/>
      <c r="JJ74" s="131"/>
      <c r="JK74" s="131"/>
      <c r="JL74" s="131"/>
      <c r="JM74" s="131"/>
      <c r="JN74" s="131"/>
      <c r="JO74" s="131"/>
      <c r="JP74" s="131"/>
      <c r="JQ74" s="131"/>
      <c r="JR74" s="131"/>
      <c r="JS74" s="131"/>
      <c r="JT74" s="131"/>
      <c r="JU74" s="131"/>
      <c r="JV74" s="131"/>
      <c r="JW74" s="131"/>
      <c r="JX74" s="131"/>
      <c r="JY74" s="131"/>
      <c r="JZ74" s="131"/>
      <c r="KA74" s="131"/>
      <c r="KB74" s="131"/>
      <c r="KC74" s="131"/>
      <c r="KD74" s="131"/>
      <c r="KE74" s="131"/>
      <c r="KF74" s="131"/>
      <c r="KG74" s="131"/>
      <c r="KH74" s="131"/>
      <c r="KI74" s="131"/>
      <c r="KJ74" s="131"/>
      <c r="KK74" s="131"/>
      <c r="KL74" s="131"/>
      <c r="KM74" s="131"/>
      <c r="KN74" s="131"/>
      <c r="KO74" s="131"/>
      <c r="KP74" s="131"/>
      <c r="KQ74" s="131"/>
      <c r="KR74" s="131"/>
      <c r="KS74" s="131"/>
      <c r="KT74" s="131"/>
      <c r="KU74" s="131"/>
      <c r="KV74" s="131"/>
      <c r="KW74" s="131"/>
      <c r="KX74" s="131"/>
      <c r="KY74" s="131"/>
      <c r="KZ74" s="131"/>
      <c r="LA74" s="131"/>
      <c r="LB74" s="131"/>
      <c r="LC74" s="131"/>
      <c r="LD74" s="131"/>
      <c r="LE74" s="131"/>
      <c r="LF74" s="131"/>
      <c r="LG74" s="131"/>
      <c r="LH74" s="131"/>
      <c r="LI74" s="131"/>
      <c r="LJ74" s="131"/>
      <c r="LK74" s="131"/>
      <c r="LL74" s="131"/>
      <c r="LM74" s="131"/>
      <c r="LN74" s="131"/>
      <c r="LO74" s="131"/>
      <c r="LP74" s="131"/>
      <c r="LQ74" s="131"/>
      <c r="LR74" s="131"/>
      <c r="LS74" s="131"/>
      <c r="LT74" s="131"/>
      <c r="LU74" s="131"/>
      <c r="LV74" s="131"/>
      <c r="LW74" s="131"/>
      <c r="LX74" s="131"/>
      <c r="LY74" s="131"/>
      <c r="LZ74" s="131"/>
      <c r="MA74" s="131"/>
      <c r="MB74" s="131"/>
      <c r="MC74" s="131"/>
      <c r="MD74" s="131"/>
      <c r="ME74" s="131"/>
      <c r="MF74" s="131"/>
      <c r="MG74" s="131"/>
      <c r="MH74" s="131"/>
      <c r="MI74" s="131"/>
      <c r="MJ74" s="131"/>
      <c r="MK74" s="131"/>
      <c r="ML74" s="131"/>
      <c r="MM74" s="131"/>
      <c r="MN74" s="131"/>
      <c r="MO74" s="131"/>
      <c r="MP74" s="131"/>
      <c r="MQ74" s="131"/>
      <c r="MR74" s="131"/>
      <c r="MS74" s="131"/>
      <c r="MT74" s="131"/>
      <c r="MU74" s="131"/>
      <c r="MV74" s="131"/>
      <c r="MW74" s="131"/>
      <c r="MX74" s="131"/>
      <c r="MY74" s="131"/>
      <c r="MZ74" s="131"/>
      <c r="NA74" s="131"/>
      <c r="NB74" s="131"/>
      <c r="NC74" s="131"/>
      <c r="ND74" s="131"/>
      <c r="NE74" s="131"/>
      <c r="NF74" s="131"/>
      <c r="NG74" s="131"/>
      <c r="NH74" s="131"/>
      <c r="NI74" s="131"/>
      <c r="NJ74" s="131"/>
      <c r="NK74" s="131"/>
      <c r="NL74" s="131"/>
      <c r="NM74" s="131"/>
      <c r="NN74" s="131"/>
      <c r="NO74" s="131"/>
      <c r="NP74" s="131"/>
      <c r="NQ74" s="131"/>
      <c r="NR74" s="131"/>
      <c r="NS74" s="131"/>
      <c r="NT74" s="131"/>
      <c r="NU74" s="131"/>
      <c r="NV74" s="131"/>
      <c r="NW74" s="131"/>
      <c r="NX74" s="131"/>
      <c r="NY74" s="131"/>
      <c r="NZ74" s="131"/>
      <c r="OA74" s="131"/>
      <c r="OB74" s="131"/>
      <c r="OC74" s="131"/>
      <c r="OD74" s="131"/>
      <c r="OE74" s="131"/>
      <c r="OF74" s="131"/>
      <c r="OG74" s="131"/>
      <c r="OH74" s="131"/>
      <c r="OI74" s="131"/>
      <c r="OJ74" s="131"/>
      <c r="OK74" s="131"/>
      <c r="OL74" s="131"/>
      <c r="OM74" s="131"/>
      <c r="ON74" s="131"/>
      <c r="OO74" s="131"/>
      <c r="OP74" s="131"/>
      <c r="OQ74" s="131"/>
      <c r="OR74" s="131"/>
      <c r="OS74" s="131"/>
      <c r="OT74" s="131"/>
      <c r="OU74" s="131"/>
      <c r="OV74" s="131"/>
      <c r="OW74" s="131"/>
      <c r="OX74" s="131"/>
      <c r="OY74" s="131"/>
      <c r="OZ74" s="131"/>
      <c r="PA74" s="131"/>
      <c r="PB74" s="131"/>
      <c r="PC74" s="131"/>
      <c r="PD74" s="131"/>
      <c r="PE74" s="131"/>
      <c r="PF74" s="131"/>
      <c r="PG74" s="131"/>
      <c r="PH74" s="131"/>
      <c r="PI74" s="131"/>
      <c r="PJ74" s="131"/>
      <c r="PK74" s="131"/>
      <c r="PL74" s="131"/>
      <c r="PM74" s="131"/>
      <c r="PN74" s="131"/>
      <c r="PO74" s="131"/>
      <c r="PP74" s="131"/>
      <c r="PQ74" s="131"/>
      <c r="PR74" s="131"/>
      <c r="PS74" s="131"/>
      <c r="PT74" s="131"/>
      <c r="PU74" s="131"/>
      <c r="PV74" s="131"/>
      <c r="PW74" s="131"/>
      <c r="PX74" s="131"/>
      <c r="PY74" s="131"/>
      <c r="PZ74" s="131"/>
      <c r="QA74" s="131"/>
      <c r="QB74" s="131"/>
      <c r="QC74" s="131"/>
      <c r="QD74" s="131"/>
      <c r="QE74" s="131"/>
      <c r="QF74" s="131"/>
      <c r="QG74" s="131"/>
      <c r="QH74" s="131"/>
      <c r="QI74" s="131"/>
      <c r="QJ74" s="131"/>
      <c r="QK74" s="131"/>
      <c r="QL74" s="131"/>
      <c r="QM74" s="131"/>
      <c r="QN74" s="131"/>
      <c r="QO74" s="131"/>
      <c r="QP74" s="131"/>
      <c r="QQ74" s="131"/>
      <c r="QR74" s="131"/>
      <c r="QS74" s="131"/>
      <c r="QT74" s="131"/>
      <c r="QU74" s="131"/>
      <c r="QV74" s="131"/>
      <c r="QW74" s="131"/>
      <c r="QX74" s="131"/>
      <c r="QY74" s="131"/>
      <c r="QZ74" s="131"/>
      <c r="RA74" s="131"/>
      <c r="RB74" s="131"/>
      <c r="RC74" s="131"/>
      <c r="RD74" s="131"/>
      <c r="RE74" s="131"/>
      <c r="RF74" s="131"/>
      <c r="RG74" s="131"/>
      <c r="RH74" s="131"/>
      <c r="RI74" s="131"/>
      <c r="RJ74" s="131"/>
      <c r="RK74" s="131"/>
      <c r="RL74" s="131"/>
      <c r="RM74" s="131"/>
      <c r="RN74" s="131"/>
      <c r="RO74" s="131"/>
      <c r="RP74" s="131"/>
      <c r="RQ74" s="131"/>
      <c r="RR74" s="131"/>
      <c r="RS74" s="131"/>
      <c r="RT74" s="131"/>
      <c r="RU74" s="131"/>
      <c r="RV74" s="131"/>
      <c r="RW74" s="131"/>
      <c r="RX74" s="131"/>
      <c r="RY74" s="131"/>
      <c r="RZ74" s="131"/>
      <c r="SA74" s="131"/>
      <c r="SB74" s="131"/>
      <c r="SC74" s="131"/>
      <c r="SD74" s="131"/>
      <c r="SE74" s="131"/>
      <c r="SF74" s="131"/>
      <c r="SG74" s="131"/>
      <c r="SH74" s="131"/>
      <c r="SI74" s="131"/>
      <c r="SJ74" s="131"/>
      <c r="SK74" s="131"/>
      <c r="SL74" s="131"/>
      <c r="SM74" s="131"/>
      <c r="SN74" s="131"/>
      <c r="SO74" s="131"/>
      <c r="SP74" s="131"/>
      <c r="SQ74" s="131"/>
      <c r="SR74" s="131"/>
    </row>
    <row r="75" spans="1:512" s="133" customFormat="1" ht="35.25" customHeight="1" x14ac:dyDescent="0.25">
      <c r="A75" s="117" t="s">
        <v>287</v>
      </c>
      <c r="B75" s="118" t="s">
        <v>494</v>
      </c>
      <c r="C75" s="119" t="s">
        <v>495</v>
      </c>
      <c r="D75" s="120" t="s">
        <v>496</v>
      </c>
      <c r="E75" s="127" t="s">
        <v>497</v>
      </c>
      <c r="F75" s="132"/>
      <c r="G75" s="132"/>
      <c r="H75" s="132"/>
      <c r="I75" s="132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1"/>
      <c r="AK75" s="131"/>
      <c r="AL75" s="131"/>
      <c r="AM75" s="131"/>
      <c r="AN75" s="131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  <c r="BN75" s="131"/>
      <c r="BO75" s="131"/>
      <c r="BP75" s="131"/>
      <c r="BQ75" s="131"/>
      <c r="BR75" s="131"/>
      <c r="BS75" s="131"/>
      <c r="BT75" s="131"/>
      <c r="BU75" s="131"/>
      <c r="BV75" s="131"/>
      <c r="BW75" s="131"/>
      <c r="BX75" s="131"/>
      <c r="BY75" s="131"/>
      <c r="BZ75" s="131"/>
      <c r="CA75" s="131"/>
      <c r="CB75" s="131"/>
      <c r="CC75" s="131"/>
      <c r="CD75" s="131"/>
      <c r="CE75" s="131"/>
      <c r="CF75" s="131"/>
      <c r="CG75" s="131"/>
      <c r="CH75" s="131"/>
      <c r="CI75" s="131"/>
      <c r="CJ75" s="131"/>
      <c r="CK75" s="131"/>
      <c r="CL75" s="131"/>
      <c r="CM75" s="131"/>
      <c r="CN75" s="131"/>
      <c r="CO75" s="131"/>
      <c r="CP75" s="131"/>
      <c r="CQ75" s="131"/>
      <c r="CR75" s="131"/>
      <c r="CS75" s="131"/>
      <c r="CT75" s="131"/>
      <c r="CU75" s="131"/>
      <c r="CV75" s="131"/>
      <c r="CW75" s="131"/>
      <c r="CX75" s="131"/>
      <c r="CY75" s="131"/>
      <c r="CZ75" s="131"/>
      <c r="DA75" s="131"/>
      <c r="DB75" s="131"/>
      <c r="DC75" s="131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31"/>
      <c r="DO75" s="131"/>
      <c r="DP75" s="131"/>
      <c r="DQ75" s="131"/>
      <c r="DR75" s="131"/>
      <c r="DS75" s="131"/>
      <c r="DT75" s="131"/>
      <c r="DU75" s="131"/>
      <c r="DV75" s="131"/>
      <c r="DW75" s="131"/>
      <c r="DX75" s="131"/>
      <c r="DY75" s="131"/>
      <c r="DZ75" s="131"/>
      <c r="EA75" s="131"/>
      <c r="EB75" s="131"/>
      <c r="EC75" s="131"/>
      <c r="ED75" s="131"/>
      <c r="EE75" s="131"/>
      <c r="EF75" s="131"/>
      <c r="EG75" s="131"/>
      <c r="EH75" s="131"/>
      <c r="EI75" s="131"/>
      <c r="EJ75" s="131"/>
      <c r="EK75" s="131"/>
      <c r="EL75" s="131"/>
      <c r="EM75" s="131"/>
      <c r="EN75" s="131"/>
      <c r="EO75" s="131"/>
      <c r="EP75" s="131"/>
      <c r="EQ75" s="131"/>
      <c r="ER75" s="131"/>
      <c r="ES75" s="131"/>
      <c r="ET75" s="131"/>
      <c r="EU75" s="131"/>
      <c r="EV75" s="131"/>
      <c r="EW75" s="131"/>
      <c r="EX75" s="131"/>
      <c r="EY75" s="131"/>
      <c r="EZ75" s="131"/>
      <c r="FA75" s="131"/>
      <c r="FB75" s="131"/>
      <c r="FC75" s="131"/>
      <c r="FD75" s="131"/>
      <c r="FE75" s="131"/>
      <c r="FF75" s="131"/>
      <c r="FG75" s="131"/>
      <c r="FH75" s="131"/>
      <c r="FI75" s="131"/>
      <c r="FJ75" s="131"/>
      <c r="FK75" s="131"/>
      <c r="FL75" s="131"/>
      <c r="FM75" s="131"/>
      <c r="FN75" s="131"/>
      <c r="FO75" s="131"/>
      <c r="FP75" s="131"/>
      <c r="FQ75" s="131"/>
      <c r="FR75" s="131"/>
      <c r="FS75" s="131"/>
      <c r="FT75" s="131"/>
      <c r="FU75" s="131"/>
      <c r="FV75" s="131"/>
      <c r="FW75" s="131"/>
      <c r="FX75" s="131"/>
      <c r="FY75" s="131"/>
      <c r="FZ75" s="131"/>
      <c r="GA75" s="131"/>
      <c r="GB75" s="131"/>
      <c r="GC75" s="131"/>
      <c r="GD75" s="131"/>
      <c r="GE75" s="131"/>
      <c r="GF75" s="131"/>
      <c r="GG75" s="131"/>
      <c r="GH75" s="131"/>
      <c r="GI75" s="131"/>
      <c r="GJ75" s="131"/>
      <c r="GK75" s="131"/>
      <c r="GL75" s="131"/>
      <c r="GM75" s="131"/>
      <c r="GN75" s="131"/>
      <c r="GO75" s="131"/>
      <c r="GP75" s="131"/>
      <c r="GQ75" s="131"/>
      <c r="GR75" s="131"/>
      <c r="GS75" s="131"/>
      <c r="GT75" s="131"/>
      <c r="GU75" s="131"/>
      <c r="GV75" s="131"/>
      <c r="GW75" s="131"/>
      <c r="GX75" s="131"/>
      <c r="GY75" s="131"/>
      <c r="GZ75" s="131"/>
      <c r="HA75" s="131"/>
      <c r="HB75" s="131"/>
      <c r="HC75" s="131"/>
      <c r="HD75" s="131"/>
      <c r="HE75" s="131"/>
      <c r="HF75" s="131"/>
      <c r="HG75" s="131"/>
      <c r="HH75" s="131"/>
      <c r="HI75" s="131"/>
      <c r="HJ75" s="131"/>
      <c r="HK75" s="131"/>
      <c r="HL75" s="131"/>
      <c r="HM75" s="131"/>
      <c r="HN75" s="131"/>
      <c r="HO75" s="131"/>
      <c r="HP75" s="131"/>
      <c r="HQ75" s="131"/>
      <c r="HR75" s="131"/>
      <c r="HS75" s="131"/>
      <c r="HT75" s="131"/>
      <c r="HU75" s="131"/>
      <c r="HV75" s="131"/>
      <c r="HW75" s="131"/>
      <c r="HX75" s="131"/>
      <c r="HY75" s="131"/>
      <c r="HZ75" s="131"/>
      <c r="IA75" s="131"/>
      <c r="IB75" s="131"/>
      <c r="IC75" s="131"/>
      <c r="ID75" s="131"/>
      <c r="IE75" s="131"/>
      <c r="IF75" s="131"/>
      <c r="IG75" s="131"/>
      <c r="IH75" s="131"/>
      <c r="II75" s="131"/>
      <c r="IJ75" s="131"/>
      <c r="IK75" s="131"/>
      <c r="IL75" s="131"/>
      <c r="IM75" s="131"/>
      <c r="IN75" s="131"/>
      <c r="IO75" s="131"/>
      <c r="IP75" s="131"/>
      <c r="IQ75" s="131"/>
      <c r="IR75" s="131"/>
      <c r="IS75" s="131"/>
      <c r="IT75" s="131"/>
      <c r="IU75" s="131"/>
      <c r="IV75" s="131"/>
      <c r="IW75" s="131"/>
      <c r="IX75" s="131"/>
      <c r="IY75" s="131"/>
      <c r="IZ75" s="131"/>
      <c r="JA75" s="131"/>
      <c r="JB75" s="131"/>
      <c r="JC75" s="131"/>
      <c r="JD75" s="131"/>
      <c r="JE75" s="131"/>
      <c r="JF75" s="131"/>
      <c r="JG75" s="131"/>
      <c r="JH75" s="131"/>
      <c r="JI75" s="131"/>
      <c r="JJ75" s="131"/>
      <c r="JK75" s="131"/>
      <c r="JL75" s="131"/>
      <c r="JM75" s="131"/>
      <c r="JN75" s="131"/>
      <c r="JO75" s="131"/>
      <c r="JP75" s="131"/>
      <c r="JQ75" s="131"/>
      <c r="JR75" s="131"/>
      <c r="JS75" s="131"/>
      <c r="JT75" s="131"/>
      <c r="JU75" s="131"/>
      <c r="JV75" s="131"/>
      <c r="JW75" s="131"/>
      <c r="JX75" s="131"/>
      <c r="JY75" s="131"/>
      <c r="JZ75" s="131"/>
      <c r="KA75" s="131"/>
      <c r="KB75" s="131"/>
      <c r="KC75" s="131"/>
      <c r="KD75" s="131"/>
      <c r="KE75" s="131"/>
      <c r="KF75" s="131"/>
      <c r="KG75" s="131"/>
      <c r="KH75" s="131"/>
      <c r="KI75" s="131"/>
      <c r="KJ75" s="131"/>
      <c r="KK75" s="131"/>
      <c r="KL75" s="131"/>
      <c r="KM75" s="131"/>
      <c r="KN75" s="131"/>
      <c r="KO75" s="131"/>
      <c r="KP75" s="131"/>
      <c r="KQ75" s="131"/>
      <c r="KR75" s="131"/>
      <c r="KS75" s="131"/>
      <c r="KT75" s="131"/>
      <c r="KU75" s="131"/>
      <c r="KV75" s="131"/>
      <c r="KW75" s="131"/>
      <c r="KX75" s="131"/>
      <c r="KY75" s="131"/>
      <c r="KZ75" s="131"/>
      <c r="LA75" s="131"/>
      <c r="LB75" s="131"/>
      <c r="LC75" s="131"/>
      <c r="LD75" s="131"/>
      <c r="LE75" s="131"/>
      <c r="LF75" s="131"/>
      <c r="LG75" s="131"/>
      <c r="LH75" s="131"/>
      <c r="LI75" s="131"/>
      <c r="LJ75" s="131"/>
      <c r="LK75" s="131"/>
      <c r="LL75" s="131"/>
      <c r="LM75" s="131"/>
      <c r="LN75" s="131"/>
      <c r="LO75" s="131"/>
      <c r="LP75" s="131"/>
      <c r="LQ75" s="131"/>
      <c r="LR75" s="131"/>
      <c r="LS75" s="131"/>
      <c r="LT75" s="131"/>
      <c r="LU75" s="131"/>
      <c r="LV75" s="131"/>
      <c r="LW75" s="131"/>
      <c r="LX75" s="131"/>
      <c r="LY75" s="131"/>
      <c r="LZ75" s="131"/>
      <c r="MA75" s="131"/>
      <c r="MB75" s="131"/>
      <c r="MC75" s="131"/>
      <c r="MD75" s="131"/>
      <c r="ME75" s="131"/>
      <c r="MF75" s="131"/>
      <c r="MG75" s="131"/>
      <c r="MH75" s="131"/>
      <c r="MI75" s="131"/>
      <c r="MJ75" s="131"/>
      <c r="MK75" s="131"/>
      <c r="ML75" s="131"/>
      <c r="MM75" s="131"/>
      <c r="MN75" s="131"/>
      <c r="MO75" s="131"/>
      <c r="MP75" s="131"/>
      <c r="MQ75" s="131"/>
      <c r="MR75" s="131"/>
      <c r="MS75" s="131"/>
      <c r="MT75" s="131"/>
      <c r="MU75" s="131"/>
      <c r="MV75" s="131"/>
      <c r="MW75" s="131"/>
      <c r="MX75" s="131"/>
      <c r="MY75" s="131"/>
      <c r="MZ75" s="131"/>
      <c r="NA75" s="131"/>
      <c r="NB75" s="131"/>
      <c r="NC75" s="131"/>
      <c r="ND75" s="131"/>
      <c r="NE75" s="131"/>
      <c r="NF75" s="131"/>
      <c r="NG75" s="131"/>
      <c r="NH75" s="131"/>
      <c r="NI75" s="131"/>
      <c r="NJ75" s="131"/>
      <c r="NK75" s="131"/>
      <c r="NL75" s="131"/>
      <c r="NM75" s="131"/>
      <c r="NN75" s="131"/>
      <c r="NO75" s="131"/>
      <c r="NP75" s="131"/>
      <c r="NQ75" s="131"/>
      <c r="NR75" s="131"/>
      <c r="NS75" s="131"/>
      <c r="NT75" s="131"/>
      <c r="NU75" s="131"/>
      <c r="NV75" s="131"/>
      <c r="NW75" s="131"/>
      <c r="NX75" s="131"/>
      <c r="NY75" s="131"/>
      <c r="NZ75" s="131"/>
      <c r="OA75" s="131"/>
      <c r="OB75" s="131"/>
      <c r="OC75" s="131"/>
      <c r="OD75" s="131"/>
    </row>
    <row r="76" spans="1:512" s="133" customFormat="1" ht="41.45" customHeight="1" x14ac:dyDescent="0.25">
      <c r="A76" s="180"/>
      <c r="B76" s="181" t="s">
        <v>270</v>
      </c>
      <c r="C76" s="155" t="s">
        <v>498</v>
      </c>
      <c r="D76" s="182" t="s">
        <v>499</v>
      </c>
      <c r="E76" s="183" t="s">
        <v>500</v>
      </c>
      <c r="F76" s="132"/>
      <c r="G76" s="132"/>
      <c r="H76" s="132"/>
      <c r="I76" s="132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  <c r="BW76" s="131"/>
      <c r="BX76" s="131"/>
      <c r="BY76" s="131"/>
      <c r="BZ76" s="131"/>
      <c r="CA76" s="131"/>
      <c r="CB76" s="131"/>
      <c r="CC76" s="131"/>
      <c r="CD76" s="131"/>
      <c r="CE76" s="131"/>
      <c r="CF76" s="131"/>
      <c r="CG76" s="131"/>
      <c r="CH76" s="131"/>
      <c r="CI76" s="131"/>
      <c r="CJ76" s="131"/>
      <c r="CK76" s="131"/>
      <c r="CL76" s="131"/>
      <c r="CM76" s="131"/>
      <c r="CN76" s="131"/>
      <c r="CO76" s="131"/>
      <c r="CP76" s="131"/>
      <c r="CQ76" s="131"/>
      <c r="CR76" s="131"/>
      <c r="CS76" s="131"/>
      <c r="CT76" s="131"/>
      <c r="CU76" s="131"/>
      <c r="CV76" s="131"/>
      <c r="CW76" s="131"/>
      <c r="CX76" s="131"/>
      <c r="CY76" s="131"/>
      <c r="CZ76" s="131"/>
      <c r="DA76" s="131"/>
      <c r="DB76" s="131"/>
      <c r="DC76" s="131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31"/>
      <c r="DO76" s="131"/>
      <c r="DP76" s="131"/>
      <c r="DQ76" s="131"/>
      <c r="DR76" s="131"/>
      <c r="DS76" s="131"/>
      <c r="DT76" s="131"/>
      <c r="DU76" s="131"/>
      <c r="DV76" s="131"/>
      <c r="DW76" s="131"/>
      <c r="DX76" s="131"/>
      <c r="DY76" s="131"/>
      <c r="DZ76" s="131"/>
      <c r="EA76" s="131"/>
      <c r="EB76" s="131"/>
      <c r="EC76" s="131"/>
      <c r="ED76" s="131"/>
      <c r="EE76" s="131"/>
      <c r="EF76" s="131"/>
      <c r="EG76" s="131"/>
      <c r="EH76" s="131"/>
      <c r="EI76" s="131"/>
      <c r="EJ76" s="131"/>
      <c r="EK76" s="131"/>
      <c r="EL76" s="131"/>
      <c r="EM76" s="131"/>
      <c r="EN76" s="131"/>
      <c r="EO76" s="131"/>
      <c r="EP76" s="131"/>
      <c r="EQ76" s="131"/>
      <c r="ER76" s="131"/>
      <c r="ES76" s="131"/>
      <c r="ET76" s="131"/>
      <c r="EU76" s="131"/>
      <c r="EV76" s="131"/>
      <c r="EW76" s="131"/>
      <c r="EX76" s="131"/>
      <c r="EY76" s="131"/>
      <c r="EZ76" s="131"/>
      <c r="FA76" s="131"/>
      <c r="FB76" s="131"/>
      <c r="FC76" s="131"/>
      <c r="FD76" s="131"/>
      <c r="FE76" s="131"/>
      <c r="FF76" s="131"/>
      <c r="FG76" s="131"/>
      <c r="FH76" s="131"/>
      <c r="FI76" s="131"/>
      <c r="FJ76" s="131"/>
      <c r="FK76" s="131"/>
      <c r="FL76" s="131"/>
      <c r="FM76" s="131"/>
      <c r="FN76" s="131"/>
      <c r="FO76" s="131"/>
      <c r="FP76" s="131"/>
      <c r="FQ76" s="131"/>
      <c r="FR76" s="131"/>
      <c r="FS76" s="131"/>
      <c r="FT76" s="131"/>
      <c r="FU76" s="131"/>
      <c r="FV76" s="131"/>
      <c r="FW76" s="131"/>
      <c r="FX76" s="131"/>
      <c r="FY76" s="131"/>
      <c r="FZ76" s="131"/>
      <c r="GA76" s="131"/>
      <c r="GB76" s="131"/>
      <c r="GC76" s="131"/>
      <c r="GD76" s="131"/>
      <c r="GE76" s="131"/>
      <c r="GF76" s="131"/>
      <c r="GG76" s="131"/>
      <c r="GH76" s="131"/>
      <c r="GI76" s="131"/>
      <c r="GJ76" s="131"/>
      <c r="GK76" s="131"/>
      <c r="GL76" s="131"/>
      <c r="GM76" s="131"/>
      <c r="GN76" s="131"/>
      <c r="GO76" s="131"/>
      <c r="GP76" s="131"/>
      <c r="GQ76" s="131"/>
      <c r="GR76" s="131"/>
      <c r="GS76" s="131"/>
      <c r="GT76" s="131"/>
      <c r="GU76" s="131"/>
      <c r="GV76" s="131"/>
      <c r="GW76" s="131"/>
      <c r="GX76" s="131"/>
      <c r="GY76" s="131"/>
      <c r="GZ76" s="131"/>
      <c r="HA76" s="131"/>
      <c r="HB76" s="131"/>
      <c r="HC76" s="131"/>
      <c r="HD76" s="131"/>
      <c r="HE76" s="131"/>
      <c r="HF76" s="131"/>
      <c r="HG76" s="131"/>
      <c r="HH76" s="131"/>
      <c r="HI76" s="131"/>
      <c r="HJ76" s="131"/>
      <c r="HK76" s="131"/>
      <c r="HL76" s="131"/>
      <c r="HM76" s="131"/>
      <c r="HN76" s="131"/>
      <c r="HO76" s="131"/>
      <c r="HP76" s="131"/>
      <c r="HQ76" s="131"/>
      <c r="HR76" s="131"/>
      <c r="HS76" s="131"/>
      <c r="HT76" s="131"/>
      <c r="HU76" s="131"/>
      <c r="HV76" s="131"/>
      <c r="HW76" s="131"/>
      <c r="HX76" s="131"/>
      <c r="HY76" s="131"/>
      <c r="HZ76" s="131"/>
      <c r="IA76" s="131"/>
      <c r="IB76" s="131"/>
      <c r="IC76" s="131"/>
      <c r="ID76" s="131"/>
      <c r="IE76" s="131"/>
      <c r="IF76" s="131"/>
      <c r="IG76" s="131"/>
      <c r="IH76" s="131"/>
      <c r="II76" s="131"/>
      <c r="IJ76" s="131"/>
      <c r="IK76" s="131"/>
      <c r="IL76" s="131"/>
      <c r="IM76" s="131"/>
      <c r="IN76" s="131"/>
      <c r="IO76" s="131"/>
      <c r="IP76" s="131"/>
      <c r="IQ76" s="131"/>
      <c r="IR76" s="131"/>
      <c r="IS76" s="131"/>
      <c r="IT76" s="131"/>
      <c r="IU76" s="131"/>
      <c r="IV76" s="131"/>
      <c r="IW76" s="131"/>
      <c r="IX76" s="131"/>
      <c r="IY76" s="131"/>
      <c r="IZ76" s="131"/>
      <c r="JA76" s="131"/>
      <c r="JB76" s="131"/>
      <c r="JC76" s="131"/>
      <c r="JD76" s="131"/>
      <c r="JE76" s="131"/>
      <c r="JF76" s="131"/>
      <c r="JG76" s="131"/>
      <c r="JH76" s="131"/>
      <c r="JI76" s="131"/>
      <c r="JJ76" s="131"/>
      <c r="JK76" s="131"/>
      <c r="JL76" s="131"/>
      <c r="JM76" s="131"/>
      <c r="JN76" s="131"/>
      <c r="JO76" s="131"/>
      <c r="JP76" s="131"/>
      <c r="JQ76" s="131"/>
      <c r="JR76" s="131"/>
      <c r="JS76" s="131"/>
      <c r="JT76" s="131"/>
      <c r="JU76" s="131"/>
      <c r="JV76" s="131"/>
      <c r="JW76" s="131"/>
      <c r="JX76" s="131"/>
      <c r="JY76" s="131"/>
      <c r="JZ76" s="131"/>
      <c r="KA76" s="131"/>
      <c r="KB76" s="131"/>
      <c r="KC76" s="131"/>
      <c r="KD76" s="131"/>
      <c r="KE76" s="131"/>
      <c r="KF76" s="131"/>
      <c r="KG76" s="131"/>
      <c r="KH76" s="131"/>
      <c r="KI76" s="131"/>
      <c r="KJ76" s="131"/>
      <c r="KK76" s="131"/>
      <c r="KL76" s="131"/>
      <c r="KM76" s="131"/>
      <c r="KN76" s="131"/>
      <c r="KO76" s="131"/>
      <c r="KP76" s="131"/>
      <c r="KQ76" s="131"/>
      <c r="KR76" s="131"/>
      <c r="KS76" s="131"/>
      <c r="KT76" s="131"/>
      <c r="KU76" s="131"/>
      <c r="KV76" s="131"/>
      <c r="KW76" s="131"/>
      <c r="KX76" s="131"/>
      <c r="KY76" s="131"/>
      <c r="KZ76" s="131"/>
      <c r="LA76" s="131"/>
      <c r="LB76" s="131"/>
      <c r="LC76" s="131"/>
      <c r="LD76" s="131"/>
      <c r="LE76" s="131"/>
      <c r="LF76" s="131"/>
      <c r="LG76" s="131"/>
      <c r="LH76" s="131"/>
      <c r="LI76" s="131"/>
      <c r="LJ76" s="131"/>
      <c r="LK76" s="131"/>
      <c r="LL76" s="131"/>
      <c r="LM76" s="131"/>
      <c r="LN76" s="131"/>
      <c r="LO76" s="131"/>
      <c r="LP76" s="131"/>
      <c r="LQ76" s="131"/>
      <c r="LR76" s="131"/>
      <c r="LS76" s="131"/>
      <c r="LT76" s="131"/>
      <c r="LU76" s="131"/>
      <c r="LV76" s="131"/>
      <c r="LW76" s="131"/>
      <c r="LX76" s="131"/>
      <c r="LY76" s="131"/>
      <c r="LZ76" s="131"/>
      <c r="MA76" s="131"/>
      <c r="MB76" s="131"/>
      <c r="MC76" s="131"/>
      <c r="MD76" s="131"/>
      <c r="ME76" s="131"/>
      <c r="MF76" s="131"/>
      <c r="MG76" s="131"/>
      <c r="MH76" s="131"/>
      <c r="MI76" s="131"/>
      <c r="MJ76" s="131"/>
      <c r="MK76" s="131"/>
      <c r="ML76" s="131"/>
      <c r="MM76" s="131"/>
      <c r="MN76" s="131"/>
      <c r="MO76" s="131"/>
      <c r="MP76" s="131"/>
      <c r="MQ76" s="131"/>
      <c r="MR76" s="131"/>
      <c r="MS76" s="131"/>
      <c r="MT76" s="131"/>
      <c r="MU76" s="131"/>
      <c r="MV76" s="131"/>
      <c r="MW76" s="131"/>
      <c r="MX76" s="131"/>
      <c r="MY76" s="131"/>
      <c r="MZ76" s="131"/>
      <c r="NA76" s="131"/>
      <c r="NB76" s="131"/>
      <c r="NC76" s="131"/>
      <c r="ND76" s="131"/>
      <c r="NE76" s="131"/>
      <c r="NF76" s="131"/>
      <c r="NG76" s="131"/>
      <c r="NH76" s="131"/>
      <c r="NI76" s="131"/>
      <c r="NJ76" s="131"/>
      <c r="NK76" s="131"/>
      <c r="NL76" s="131"/>
      <c r="NM76" s="131"/>
      <c r="NN76" s="131"/>
      <c r="NO76" s="131"/>
      <c r="NP76" s="131"/>
      <c r="NQ76" s="131"/>
      <c r="NR76" s="131"/>
      <c r="NS76" s="131"/>
      <c r="NT76" s="131"/>
      <c r="NU76" s="131"/>
      <c r="NV76" s="131"/>
      <c r="NW76" s="131"/>
      <c r="NX76" s="131"/>
      <c r="NY76" s="131"/>
      <c r="NZ76" s="131"/>
      <c r="OA76" s="131"/>
      <c r="OB76" s="131"/>
      <c r="OC76" s="131"/>
      <c r="OD76" s="131"/>
    </row>
    <row r="77" spans="1:512" s="133" customFormat="1" ht="41.45" customHeight="1" x14ac:dyDescent="0.25">
      <c r="A77" s="112"/>
      <c r="B77" s="112"/>
      <c r="C77" s="204" t="s">
        <v>522</v>
      </c>
      <c r="D77" s="205"/>
      <c r="E77" s="206"/>
      <c r="F77" s="132"/>
      <c r="G77" s="132"/>
      <c r="H77" s="132"/>
      <c r="I77" s="132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31"/>
      <c r="BP77" s="131"/>
      <c r="BQ77" s="131"/>
      <c r="BR77" s="131"/>
      <c r="BS77" s="131"/>
      <c r="BT77" s="131"/>
      <c r="BU77" s="131"/>
      <c r="BV77" s="131"/>
      <c r="BW77" s="131"/>
      <c r="BX77" s="131"/>
      <c r="BY77" s="131"/>
      <c r="BZ77" s="131"/>
      <c r="CA77" s="131"/>
      <c r="CB77" s="131"/>
      <c r="CC77" s="131"/>
      <c r="CD77" s="131"/>
      <c r="CE77" s="131"/>
      <c r="CF77" s="131"/>
      <c r="CG77" s="131"/>
      <c r="CH77" s="131"/>
      <c r="CI77" s="131"/>
      <c r="CJ77" s="131"/>
      <c r="CK77" s="131"/>
      <c r="CL77" s="131"/>
      <c r="CM77" s="131"/>
      <c r="CN77" s="131"/>
      <c r="CO77" s="131"/>
      <c r="CP77" s="131"/>
      <c r="CQ77" s="131"/>
      <c r="CR77" s="131"/>
      <c r="CS77" s="131"/>
      <c r="CT77" s="131"/>
      <c r="CU77" s="131"/>
      <c r="CV77" s="131"/>
      <c r="CW77" s="131"/>
      <c r="CX77" s="131"/>
      <c r="CY77" s="131"/>
      <c r="CZ77" s="131"/>
      <c r="DA77" s="131"/>
      <c r="DB77" s="131"/>
      <c r="DC77" s="131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31"/>
      <c r="DO77" s="131"/>
      <c r="DP77" s="131"/>
      <c r="DQ77" s="131"/>
      <c r="DR77" s="131"/>
      <c r="DS77" s="131"/>
      <c r="DT77" s="131"/>
      <c r="DU77" s="131"/>
      <c r="DV77" s="131"/>
      <c r="DW77" s="131"/>
      <c r="DX77" s="131"/>
      <c r="DY77" s="131"/>
      <c r="DZ77" s="131"/>
      <c r="EA77" s="131"/>
      <c r="EB77" s="131"/>
      <c r="EC77" s="131"/>
      <c r="ED77" s="131"/>
      <c r="EE77" s="131"/>
      <c r="EF77" s="131"/>
      <c r="EG77" s="131"/>
      <c r="EH77" s="131"/>
      <c r="EI77" s="131"/>
      <c r="EJ77" s="131"/>
      <c r="EK77" s="131"/>
      <c r="EL77" s="131"/>
      <c r="EM77" s="131"/>
      <c r="EN77" s="131"/>
      <c r="EO77" s="131"/>
      <c r="EP77" s="131"/>
      <c r="EQ77" s="131"/>
      <c r="ER77" s="131"/>
      <c r="ES77" s="131"/>
      <c r="ET77" s="131"/>
      <c r="EU77" s="131"/>
      <c r="EV77" s="131"/>
      <c r="EW77" s="131"/>
      <c r="EX77" s="131"/>
      <c r="EY77" s="131"/>
      <c r="EZ77" s="131"/>
      <c r="FA77" s="131"/>
      <c r="FB77" s="131"/>
      <c r="FC77" s="131"/>
      <c r="FD77" s="131"/>
      <c r="FE77" s="131"/>
      <c r="FF77" s="131"/>
      <c r="FG77" s="131"/>
      <c r="FH77" s="131"/>
      <c r="FI77" s="131"/>
      <c r="FJ77" s="131"/>
      <c r="FK77" s="131"/>
      <c r="FL77" s="131"/>
      <c r="FM77" s="131"/>
      <c r="FN77" s="131"/>
      <c r="FO77" s="131"/>
      <c r="FP77" s="131"/>
      <c r="FQ77" s="131"/>
      <c r="FR77" s="131"/>
      <c r="FS77" s="131"/>
      <c r="FT77" s="131"/>
      <c r="FU77" s="131"/>
      <c r="FV77" s="131"/>
      <c r="FW77" s="131"/>
      <c r="FX77" s="131"/>
      <c r="FY77" s="131"/>
      <c r="FZ77" s="131"/>
      <c r="GA77" s="131"/>
      <c r="GB77" s="131"/>
      <c r="GC77" s="131"/>
      <c r="GD77" s="131"/>
      <c r="GE77" s="131"/>
      <c r="GF77" s="131"/>
      <c r="GG77" s="131"/>
      <c r="GH77" s="131"/>
      <c r="GI77" s="131"/>
      <c r="GJ77" s="131"/>
      <c r="GK77" s="131"/>
      <c r="GL77" s="131"/>
      <c r="GM77" s="131"/>
      <c r="GN77" s="131"/>
      <c r="GO77" s="131"/>
      <c r="GP77" s="131"/>
      <c r="GQ77" s="131"/>
      <c r="GR77" s="131"/>
      <c r="GS77" s="131"/>
      <c r="GT77" s="131"/>
      <c r="GU77" s="131"/>
      <c r="GV77" s="131"/>
      <c r="GW77" s="131"/>
      <c r="GX77" s="131"/>
      <c r="GY77" s="131"/>
      <c r="GZ77" s="131"/>
      <c r="HA77" s="131"/>
      <c r="HB77" s="131"/>
      <c r="HC77" s="131"/>
      <c r="HD77" s="131"/>
      <c r="HE77" s="131"/>
      <c r="HF77" s="131"/>
      <c r="HG77" s="131"/>
      <c r="HH77" s="131"/>
      <c r="HI77" s="131"/>
      <c r="HJ77" s="131"/>
      <c r="HK77" s="131"/>
      <c r="HL77" s="131"/>
      <c r="HM77" s="131"/>
      <c r="HN77" s="131"/>
      <c r="HO77" s="131"/>
      <c r="HP77" s="131"/>
      <c r="HQ77" s="131"/>
      <c r="HR77" s="131"/>
      <c r="HS77" s="131"/>
      <c r="HT77" s="131"/>
      <c r="HU77" s="131"/>
      <c r="HV77" s="131"/>
      <c r="HW77" s="131"/>
      <c r="HX77" s="131"/>
      <c r="HY77" s="131"/>
      <c r="HZ77" s="131"/>
      <c r="IA77" s="131"/>
      <c r="IB77" s="131"/>
      <c r="IC77" s="131"/>
      <c r="ID77" s="131"/>
      <c r="IE77" s="131"/>
      <c r="IF77" s="131"/>
      <c r="IG77" s="131"/>
      <c r="IH77" s="131"/>
      <c r="II77" s="131"/>
      <c r="IJ77" s="131"/>
      <c r="IK77" s="131"/>
      <c r="IL77" s="131"/>
      <c r="IM77" s="131"/>
      <c r="IN77" s="131"/>
      <c r="IO77" s="131"/>
      <c r="IP77" s="131"/>
      <c r="IQ77" s="131"/>
      <c r="IR77" s="131"/>
      <c r="IS77" s="131"/>
      <c r="IT77" s="131"/>
      <c r="IU77" s="131"/>
      <c r="IV77" s="131"/>
      <c r="IW77" s="131"/>
      <c r="IX77" s="131"/>
      <c r="IY77" s="131"/>
      <c r="IZ77" s="131"/>
      <c r="JA77" s="131"/>
      <c r="JB77" s="131"/>
      <c r="JC77" s="131"/>
      <c r="JD77" s="131"/>
      <c r="JE77" s="131"/>
      <c r="JF77" s="131"/>
      <c r="JG77" s="131"/>
      <c r="JH77" s="131"/>
      <c r="JI77" s="131"/>
      <c r="JJ77" s="131"/>
      <c r="JK77" s="131"/>
      <c r="JL77" s="131"/>
      <c r="JM77" s="131"/>
      <c r="JN77" s="131"/>
      <c r="JO77" s="131"/>
      <c r="JP77" s="131"/>
      <c r="JQ77" s="131"/>
      <c r="JR77" s="131"/>
      <c r="JS77" s="131"/>
      <c r="JT77" s="131"/>
      <c r="JU77" s="131"/>
      <c r="JV77" s="131"/>
      <c r="JW77" s="131"/>
      <c r="JX77" s="131"/>
      <c r="JY77" s="131"/>
      <c r="JZ77" s="131"/>
      <c r="KA77" s="131"/>
      <c r="KB77" s="131"/>
      <c r="KC77" s="131"/>
      <c r="KD77" s="131"/>
      <c r="KE77" s="131"/>
      <c r="KF77" s="131"/>
      <c r="KG77" s="131"/>
      <c r="KH77" s="131"/>
      <c r="KI77" s="131"/>
      <c r="KJ77" s="131"/>
      <c r="KK77" s="131"/>
      <c r="KL77" s="131"/>
      <c r="KM77" s="131"/>
      <c r="KN77" s="131"/>
      <c r="KO77" s="131"/>
      <c r="KP77" s="131"/>
      <c r="KQ77" s="131"/>
      <c r="KR77" s="131"/>
      <c r="KS77" s="131"/>
      <c r="KT77" s="131"/>
      <c r="KU77" s="131"/>
      <c r="KV77" s="131"/>
      <c r="KW77" s="131"/>
      <c r="KX77" s="131"/>
      <c r="KY77" s="131"/>
      <c r="KZ77" s="131"/>
      <c r="LA77" s="131"/>
      <c r="LB77" s="131"/>
      <c r="LC77" s="131"/>
      <c r="LD77" s="131"/>
      <c r="LE77" s="131"/>
      <c r="LF77" s="131"/>
      <c r="LG77" s="131"/>
      <c r="LH77" s="131"/>
      <c r="LI77" s="131"/>
      <c r="LJ77" s="131"/>
      <c r="LK77" s="131"/>
      <c r="LL77" s="131"/>
      <c r="LM77" s="131"/>
      <c r="LN77" s="131"/>
      <c r="LO77" s="131"/>
      <c r="LP77" s="131"/>
      <c r="LQ77" s="131"/>
      <c r="LR77" s="131"/>
      <c r="LS77" s="131"/>
      <c r="LT77" s="131"/>
      <c r="LU77" s="131"/>
      <c r="LV77" s="131"/>
      <c r="LW77" s="131"/>
      <c r="LX77" s="131"/>
      <c r="LY77" s="131"/>
      <c r="LZ77" s="131"/>
      <c r="MA77" s="131"/>
      <c r="MB77" s="131"/>
      <c r="MC77" s="131"/>
      <c r="MD77" s="131"/>
      <c r="ME77" s="131"/>
      <c r="MF77" s="131"/>
      <c r="MG77" s="131"/>
      <c r="MH77" s="131"/>
      <c r="MI77" s="131"/>
      <c r="MJ77" s="131"/>
      <c r="MK77" s="131"/>
      <c r="ML77" s="131"/>
      <c r="MM77" s="131"/>
      <c r="MN77" s="131"/>
      <c r="MO77" s="131"/>
      <c r="MP77" s="131"/>
      <c r="MQ77" s="131"/>
      <c r="MR77" s="131"/>
      <c r="MS77" s="131"/>
      <c r="MT77" s="131"/>
      <c r="MU77" s="131"/>
      <c r="MV77" s="131"/>
      <c r="MW77" s="131"/>
      <c r="MX77" s="131"/>
      <c r="MY77" s="131"/>
      <c r="MZ77" s="131"/>
      <c r="NA77" s="131"/>
      <c r="NB77" s="131"/>
      <c r="NC77" s="131"/>
      <c r="ND77" s="131"/>
      <c r="NE77" s="131"/>
      <c r="NF77" s="131"/>
      <c r="NG77" s="131"/>
      <c r="NH77" s="131"/>
      <c r="NI77" s="131"/>
      <c r="NJ77" s="131"/>
      <c r="NK77" s="131"/>
      <c r="NL77" s="131"/>
      <c r="NM77" s="131"/>
      <c r="NN77" s="131"/>
      <c r="NO77" s="131"/>
      <c r="NP77" s="131"/>
      <c r="NQ77" s="131"/>
      <c r="NR77" s="131"/>
      <c r="NS77" s="131"/>
      <c r="NT77" s="131"/>
      <c r="NU77" s="131"/>
      <c r="NV77" s="131"/>
      <c r="NW77" s="131"/>
      <c r="NX77" s="131"/>
      <c r="NY77" s="131"/>
      <c r="NZ77" s="131"/>
      <c r="OA77" s="131"/>
      <c r="OB77" s="131"/>
      <c r="OC77" s="131"/>
      <c r="OD77" s="131"/>
    </row>
    <row r="78" spans="1:512" s="133" customFormat="1" ht="42.75" customHeight="1" x14ac:dyDescent="0.25">
      <c r="A78" s="112"/>
      <c r="B78" s="184"/>
      <c r="C78" s="184" t="s">
        <v>504</v>
      </c>
      <c r="D78" s="185"/>
      <c r="E78" s="185"/>
      <c r="F78" s="132"/>
      <c r="G78" s="132"/>
      <c r="H78" s="132"/>
      <c r="I78" s="132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  <c r="BR78" s="131"/>
      <c r="BS78" s="131"/>
      <c r="BT78" s="131"/>
      <c r="BU78" s="131"/>
      <c r="BV78" s="131"/>
      <c r="BW78" s="131"/>
      <c r="BX78" s="131"/>
      <c r="BY78" s="131"/>
      <c r="BZ78" s="131"/>
      <c r="CA78" s="131"/>
      <c r="CB78" s="131"/>
      <c r="CC78" s="131"/>
      <c r="CD78" s="131"/>
      <c r="CE78" s="131"/>
      <c r="CF78" s="131"/>
      <c r="CG78" s="131"/>
      <c r="CH78" s="131"/>
      <c r="CI78" s="131"/>
      <c r="CJ78" s="131"/>
      <c r="CK78" s="131"/>
      <c r="CL78" s="131"/>
      <c r="CM78" s="131"/>
      <c r="CN78" s="131"/>
      <c r="CO78" s="131"/>
      <c r="CP78" s="131"/>
      <c r="CQ78" s="131"/>
      <c r="CR78" s="131"/>
      <c r="CS78" s="131"/>
      <c r="CT78" s="131"/>
      <c r="CU78" s="131"/>
      <c r="CV78" s="131"/>
      <c r="CW78" s="131"/>
      <c r="CX78" s="131"/>
      <c r="CY78" s="131"/>
      <c r="CZ78" s="131"/>
      <c r="DA78" s="131"/>
      <c r="DB78" s="131"/>
      <c r="DC78" s="131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31"/>
      <c r="DO78" s="131"/>
      <c r="DP78" s="131"/>
      <c r="DQ78" s="131"/>
      <c r="DR78" s="131"/>
      <c r="DS78" s="131"/>
      <c r="DT78" s="131"/>
      <c r="DU78" s="131"/>
      <c r="DV78" s="131"/>
      <c r="DW78" s="131"/>
      <c r="DX78" s="131"/>
      <c r="DY78" s="131"/>
      <c r="DZ78" s="131"/>
      <c r="EA78" s="131"/>
      <c r="EB78" s="131"/>
      <c r="EC78" s="131"/>
      <c r="ED78" s="131"/>
      <c r="EE78" s="131"/>
      <c r="EF78" s="131"/>
      <c r="EG78" s="131"/>
      <c r="EH78" s="131"/>
      <c r="EI78" s="131"/>
      <c r="EJ78" s="131"/>
      <c r="EK78" s="131"/>
      <c r="EL78" s="131"/>
      <c r="EM78" s="131"/>
      <c r="EN78" s="131"/>
      <c r="EO78" s="131"/>
      <c r="EP78" s="131"/>
      <c r="EQ78" s="131"/>
      <c r="ER78" s="131"/>
      <c r="ES78" s="131"/>
      <c r="ET78" s="131"/>
      <c r="EU78" s="131"/>
      <c r="EV78" s="131"/>
      <c r="EW78" s="131"/>
      <c r="EX78" s="131"/>
      <c r="EY78" s="131"/>
      <c r="EZ78" s="131"/>
      <c r="FA78" s="131"/>
      <c r="FB78" s="131"/>
      <c r="FC78" s="131"/>
      <c r="FD78" s="131"/>
      <c r="FE78" s="131"/>
      <c r="FF78" s="131"/>
      <c r="FG78" s="131"/>
      <c r="FH78" s="131"/>
      <c r="FI78" s="131"/>
      <c r="FJ78" s="131"/>
      <c r="FK78" s="131"/>
      <c r="FL78" s="131"/>
      <c r="FM78" s="131"/>
      <c r="FN78" s="131"/>
      <c r="FO78" s="131"/>
      <c r="FP78" s="131"/>
      <c r="FQ78" s="131"/>
      <c r="FR78" s="131"/>
      <c r="FS78" s="131"/>
      <c r="FT78" s="131"/>
      <c r="FU78" s="131"/>
      <c r="FV78" s="131"/>
      <c r="FW78" s="131"/>
      <c r="FX78" s="131"/>
      <c r="FY78" s="131"/>
      <c r="FZ78" s="131"/>
      <c r="GA78" s="131"/>
      <c r="GB78" s="131"/>
      <c r="GC78" s="131"/>
      <c r="GD78" s="131"/>
      <c r="GE78" s="131"/>
      <c r="GF78" s="131"/>
      <c r="GG78" s="131"/>
      <c r="GH78" s="131"/>
      <c r="GI78" s="131"/>
      <c r="GJ78" s="131"/>
      <c r="GK78" s="131"/>
      <c r="GL78" s="131"/>
      <c r="GM78" s="131"/>
      <c r="GN78" s="131"/>
      <c r="GO78" s="131"/>
      <c r="GP78" s="131"/>
      <c r="GQ78" s="131"/>
      <c r="GR78" s="131"/>
      <c r="GS78" s="131"/>
      <c r="GT78" s="131"/>
      <c r="GU78" s="131"/>
      <c r="GV78" s="131"/>
      <c r="GW78" s="131"/>
      <c r="GX78" s="131"/>
      <c r="GY78" s="131"/>
      <c r="GZ78" s="131"/>
      <c r="HA78" s="131"/>
      <c r="HB78" s="131"/>
      <c r="HC78" s="131"/>
      <c r="HD78" s="131"/>
      <c r="HE78" s="131"/>
      <c r="HF78" s="131"/>
      <c r="HG78" s="131"/>
      <c r="HH78" s="131"/>
      <c r="HI78" s="131"/>
      <c r="HJ78" s="131"/>
      <c r="HK78" s="131"/>
      <c r="HL78" s="131"/>
      <c r="HM78" s="131"/>
      <c r="HN78" s="131"/>
      <c r="HO78" s="131"/>
      <c r="HP78" s="131"/>
      <c r="HQ78" s="131"/>
      <c r="HR78" s="131"/>
      <c r="HS78" s="131"/>
      <c r="HT78" s="131"/>
      <c r="HU78" s="131"/>
      <c r="HV78" s="131"/>
      <c r="HW78" s="131"/>
      <c r="HX78" s="131"/>
      <c r="HY78" s="131"/>
      <c r="HZ78" s="131"/>
      <c r="IA78" s="131"/>
      <c r="IB78" s="131"/>
      <c r="IC78" s="131"/>
      <c r="ID78" s="131"/>
      <c r="IE78" s="131"/>
      <c r="IF78" s="131"/>
      <c r="IG78" s="131"/>
      <c r="IH78" s="131"/>
      <c r="II78" s="131"/>
      <c r="IJ78" s="131"/>
      <c r="IK78" s="131"/>
      <c r="IL78" s="131"/>
      <c r="IM78" s="131"/>
      <c r="IN78" s="131"/>
      <c r="IO78" s="131"/>
      <c r="IP78" s="131"/>
      <c r="IQ78" s="131"/>
      <c r="IR78" s="131"/>
      <c r="IS78" s="131"/>
      <c r="IT78" s="131"/>
      <c r="IU78" s="131"/>
      <c r="IV78" s="131"/>
      <c r="IW78" s="131"/>
      <c r="IX78" s="131"/>
      <c r="IY78" s="131"/>
      <c r="IZ78" s="131"/>
      <c r="JA78" s="131"/>
      <c r="JB78" s="131"/>
      <c r="JC78" s="131"/>
      <c r="JD78" s="131"/>
      <c r="JE78" s="131"/>
      <c r="JF78" s="131"/>
      <c r="JG78" s="131"/>
      <c r="JH78" s="131"/>
      <c r="JI78" s="131"/>
      <c r="JJ78" s="131"/>
      <c r="JK78" s="131"/>
      <c r="JL78" s="131"/>
      <c r="JM78" s="131"/>
      <c r="JN78" s="131"/>
      <c r="JO78" s="131"/>
      <c r="JP78" s="131"/>
      <c r="JQ78" s="131"/>
      <c r="JR78" s="131"/>
      <c r="JS78" s="131"/>
      <c r="JT78" s="131"/>
      <c r="JU78" s="131"/>
      <c r="JV78" s="131"/>
      <c r="JW78" s="131"/>
      <c r="JX78" s="131"/>
      <c r="JY78" s="131"/>
      <c r="JZ78" s="131"/>
      <c r="KA78" s="131"/>
      <c r="KB78" s="131"/>
      <c r="KC78" s="131"/>
      <c r="KD78" s="131"/>
      <c r="KE78" s="131"/>
      <c r="KF78" s="131"/>
      <c r="KG78" s="131"/>
      <c r="KH78" s="131"/>
      <c r="KI78" s="131"/>
      <c r="KJ78" s="131"/>
      <c r="KK78" s="131"/>
      <c r="KL78" s="131"/>
      <c r="KM78" s="131"/>
      <c r="KN78" s="131"/>
      <c r="KO78" s="131"/>
      <c r="KP78" s="131"/>
      <c r="KQ78" s="131"/>
      <c r="KR78" s="131"/>
      <c r="KS78" s="131"/>
      <c r="KT78" s="131"/>
      <c r="KU78" s="131"/>
      <c r="KV78" s="131"/>
      <c r="KW78" s="131"/>
      <c r="KX78" s="131"/>
      <c r="KY78" s="131"/>
      <c r="KZ78" s="131"/>
      <c r="LA78" s="131"/>
      <c r="LB78" s="131"/>
      <c r="LC78" s="131"/>
      <c r="LD78" s="131"/>
      <c r="LE78" s="131"/>
      <c r="LF78" s="131"/>
      <c r="LG78" s="131"/>
      <c r="LH78" s="131"/>
      <c r="LI78" s="131"/>
      <c r="LJ78" s="131"/>
      <c r="LK78" s="131"/>
      <c r="LL78" s="131"/>
      <c r="LM78" s="131"/>
      <c r="LN78" s="131"/>
      <c r="LO78" s="131"/>
      <c r="LP78" s="131"/>
      <c r="LQ78" s="131"/>
      <c r="LR78" s="131"/>
      <c r="LS78" s="131"/>
      <c r="LT78" s="131"/>
      <c r="LU78" s="131"/>
      <c r="LV78" s="131"/>
      <c r="LW78" s="131"/>
      <c r="LX78" s="131"/>
      <c r="LY78" s="131"/>
      <c r="LZ78" s="131"/>
      <c r="MA78" s="131"/>
      <c r="MB78" s="131"/>
      <c r="MC78" s="131"/>
      <c r="MD78" s="131"/>
      <c r="ME78" s="131"/>
      <c r="MF78" s="131"/>
      <c r="MG78" s="131"/>
      <c r="MH78" s="131"/>
      <c r="MI78" s="131"/>
      <c r="MJ78" s="131"/>
      <c r="MK78" s="131"/>
      <c r="ML78" s="131"/>
      <c r="MM78" s="131"/>
      <c r="MN78" s="131"/>
      <c r="MO78" s="131"/>
      <c r="MP78" s="131"/>
      <c r="MQ78" s="131"/>
      <c r="MR78" s="131"/>
      <c r="MS78" s="131"/>
      <c r="MT78" s="131"/>
      <c r="MU78" s="131"/>
      <c r="MV78" s="131"/>
      <c r="MW78" s="131"/>
      <c r="MX78" s="131"/>
      <c r="MY78" s="131"/>
      <c r="MZ78" s="131"/>
      <c r="NA78" s="131"/>
      <c r="NB78" s="131"/>
      <c r="NC78" s="131"/>
      <c r="ND78" s="131"/>
      <c r="NE78" s="131"/>
      <c r="NF78" s="131"/>
      <c r="NG78" s="131"/>
      <c r="NH78" s="131"/>
      <c r="NI78" s="131"/>
      <c r="NJ78" s="131"/>
      <c r="NK78" s="131"/>
      <c r="NL78" s="131"/>
      <c r="NM78" s="131"/>
      <c r="NN78" s="131"/>
      <c r="NO78" s="131"/>
      <c r="NP78" s="131"/>
      <c r="NQ78" s="131"/>
      <c r="NR78" s="131"/>
      <c r="NS78" s="131"/>
      <c r="NT78" s="131"/>
      <c r="NU78" s="131"/>
      <c r="NV78" s="131"/>
      <c r="NW78" s="131"/>
      <c r="NX78" s="131"/>
      <c r="NY78" s="131"/>
      <c r="NZ78" s="131"/>
      <c r="OA78" s="131"/>
      <c r="OB78" s="131"/>
      <c r="OC78" s="131"/>
      <c r="OD78" s="131"/>
    </row>
    <row r="79" spans="1:512" s="133" customFormat="1" ht="55.9" customHeight="1" x14ac:dyDescent="0.25">
      <c r="A79" s="112"/>
      <c r="B79" s="184"/>
      <c r="C79" s="184" t="s">
        <v>510</v>
      </c>
      <c r="D79" s="185"/>
      <c r="E79" s="185"/>
      <c r="F79" s="132"/>
      <c r="G79" s="132"/>
      <c r="H79" s="132"/>
      <c r="I79" s="132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  <c r="BN79" s="131"/>
      <c r="BO79" s="131"/>
      <c r="BP79" s="131"/>
      <c r="BQ79" s="131"/>
      <c r="BR79" s="131"/>
      <c r="BS79" s="131"/>
      <c r="BT79" s="131"/>
      <c r="BU79" s="131"/>
      <c r="BV79" s="131"/>
      <c r="BW79" s="131"/>
      <c r="BX79" s="131"/>
      <c r="BY79" s="131"/>
      <c r="BZ79" s="131"/>
      <c r="CA79" s="131"/>
      <c r="CB79" s="131"/>
      <c r="CC79" s="131"/>
      <c r="CD79" s="131"/>
      <c r="CE79" s="131"/>
      <c r="CF79" s="131"/>
      <c r="CG79" s="131"/>
      <c r="CH79" s="131"/>
      <c r="CI79" s="131"/>
      <c r="CJ79" s="131"/>
      <c r="CK79" s="131"/>
      <c r="CL79" s="131"/>
      <c r="CM79" s="131"/>
      <c r="CN79" s="131"/>
      <c r="CO79" s="131"/>
      <c r="CP79" s="131"/>
      <c r="CQ79" s="131"/>
      <c r="CR79" s="131"/>
      <c r="CS79" s="131"/>
      <c r="CT79" s="131"/>
      <c r="CU79" s="131"/>
      <c r="CV79" s="131"/>
      <c r="CW79" s="131"/>
      <c r="CX79" s="131"/>
      <c r="CY79" s="131"/>
      <c r="CZ79" s="131"/>
      <c r="DA79" s="131"/>
      <c r="DB79" s="131"/>
      <c r="DC79" s="131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31"/>
      <c r="DO79" s="131"/>
      <c r="DP79" s="131"/>
      <c r="DQ79" s="131"/>
      <c r="DR79" s="131"/>
      <c r="DS79" s="131"/>
      <c r="DT79" s="131"/>
      <c r="DU79" s="131"/>
      <c r="DV79" s="131"/>
      <c r="DW79" s="131"/>
      <c r="DX79" s="131"/>
      <c r="DY79" s="131"/>
      <c r="DZ79" s="131"/>
      <c r="EA79" s="131"/>
      <c r="EB79" s="131"/>
      <c r="EC79" s="131"/>
      <c r="ED79" s="131"/>
      <c r="EE79" s="131"/>
      <c r="EF79" s="131"/>
      <c r="EG79" s="131"/>
      <c r="EH79" s="131"/>
      <c r="EI79" s="131"/>
      <c r="EJ79" s="131"/>
      <c r="EK79" s="131"/>
      <c r="EL79" s="131"/>
      <c r="EM79" s="131"/>
      <c r="EN79" s="131"/>
      <c r="EO79" s="131"/>
      <c r="EP79" s="131"/>
      <c r="EQ79" s="131"/>
      <c r="ER79" s="131"/>
      <c r="ES79" s="131"/>
      <c r="ET79" s="131"/>
      <c r="EU79" s="131"/>
      <c r="EV79" s="131"/>
      <c r="EW79" s="131"/>
      <c r="EX79" s="131"/>
      <c r="EY79" s="131"/>
      <c r="EZ79" s="131"/>
      <c r="FA79" s="131"/>
      <c r="FB79" s="131"/>
      <c r="FC79" s="131"/>
      <c r="FD79" s="131"/>
      <c r="FE79" s="131"/>
      <c r="FF79" s="131"/>
      <c r="FG79" s="131"/>
      <c r="FH79" s="131"/>
      <c r="FI79" s="131"/>
      <c r="FJ79" s="131"/>
      <c r="FK79" s="131"/>
      <c r="FL79" s="131"/>
      <c r="FM79" s="131"/>
      <c r="FN79" s="131"/>
      <c r="FO79" s="131"/>
      <c r="FP79" s="131"/>
      <c r="FQ79" s="131"/>
      <c r="FR79" s="131"/>
      <c r="FS79" s="131"/>
      <c r="FT79" s="131"/>
      <c r="FU79" s="131"/>
      <c r="FV79" s="131"/>
      <c r="FW79" s="131"/>
      <c r="FX79" s="131"/>
      <c r="FY79" s="131"/>
      <c r="FZ79" s="131"/>
      <c r="GA79" s="131"/>
      <c r="GB79" s="131"/>
      <c r="GC79" s="131"/>
      <c r="GD79" s="131"/>
      <c r="GE79" s="131"/>
      <c r="GF79" s="131"/>
      <c r="GG79" s="131"/>
      <c r="GH79" s="131"/>
      <c r="GI79" s="131"/>
      <c r="GJ79" s="131"/>
      <c r="GK79" s="131"/>
      <c r="GL79" s="131"/>
      <c r="GM79" s="131"/>
      <c r="GN79" s="131"/>
      <c r="GO79" s="131"/>
      <c r="GP79" s="131"/>
      <c r="GQ79" s="131"/>
      <c r="GR79" s="131"/>
      <c r="GS79" s="131"/>
      <c r="GT79" s="131"/>
      <c r="GU79" s="131"/>
      <c r="GV79" s="131"/>
      <c r="GW79" s="131"/>
      <c r="GX79" s="131"/>
      <c r="GY79" s="131"/>
      <c r="GZ79" s="131"/>
      <c r="HA79" s="131"/>
      <c r="HB79" s="131"/>
      <c r="HC79" s="131"/>
      <c r="HD79" s="131"/>
      <c r="HE79" s="131"/>
      <c r="HF79" s="131"/>
      <c r="HG79" s="131"/>
      <c r="HH79" s="131"/>
      <c r="HI79" s="131"/>
      <c r="HJ79" s="131"/>
      <c r="HK79" s="131"/>
      <c r="HL79" s="131"/>
      <c r="HM79" s="131"/>
      <c r="HN79" s="131"/>
      <c r="HO79" s="131"/>
      <c r="HP79" s="131"/>
      <c r="HQ79" s="131"/>
      <c r="HR79" s="131"/>
      <c r="HS79" s="131"/>
      <c r="HT79" s="131"/>
      <c r="HU79" s="131"/>
      <c r="HV79" s="131"/>
      <c r="HW79" s="131"/>
      <c r="HX79" s="131"/>
      <c r="HY79" s="131"/>
      <c r="HZ79" s="131"/>
      <c r="IA79" s="131"/>
      <c r="IB79" s="131"/>
      <c r="IC79" s="131"/>
      <c r="ID79" s="131"/>
      <c r="IE79" s="131"/>
      <c r="IF79" s="131"/>
      <c r="IG79" s="131"/>
      <c r="IH79" s="131"/>
      <c r="II79" s="131"/>
      <c r="IJ79" s="131"/>
      <c r="IK79" s="131"/>
      <c r="IL79" s="131"/>
      <c r="IM79" s="131"/>
      <c r="IN79" s="131"/>
      <c r="IO79" s="131"/>
      <c r="IP79" s="131"/>
      <c r="IQ79" s="131"/>
      <c r="IR79" s="131"/>
      <c r="IS79" s="131"/>
      <c r="IT79" s="131"/>
      <c r="IU79" s="131"/>
      <c r="IV79" s="131"/>
      <c r="IW79" s="131"/>
      <c r="IX79" s="131"/>
      <c r="IY79" s="131"/>
      <c r="IZ79" s="131"/>
      <c r="JA79" s="131"/>
      <c r="JB79" s="131"/>
      <c r="JC79" s="131"/>
      <c r="JD79" s="131"/>
      <c r="JE79" s="131"/>
      <c r="JF79" s="131"/>
      <c r="JG79" s="131"/>
      <c r="JH79" s="131"/>
      <c r="JI79" s="131"/>
      <c r="JJ79" s="131"/>
      <c r="JK79" s="131"/>
      <c r="JL79" s="131"/>
      <c r="JM79" s="131"/>
      <c r="JN79" s="131"/>
      <c r="JO79" s="131"/>
      <c r="JP79" s="131"/>
      <c r="JQ79" s="131"/>
      <c r="JR79" s="131"/>
      <c r="JS79" s="131"/>
      <c r="JT79" s="131"/>
      <c r="JU79" s="131"/>
      <c r="JV79" s="131"/>
      <c r="JW79" s="131"/>
      <c r="JX79" s="131"/>
      <c r="JY79" s="131"/>
      <c r="JZ79" s="131"/>
      <c r="KA79" s="131"/>
      <c r="KB79" s="131"/>
      <c r="KC79" s="131"/>
      <c r="KD79" s="131"/>
      <c r="KE79" s="131"/>
      <c r="KF79" s="131"/>
      <c r="KG79" s="131"/>
      <c r="KH79" s="131"/>
      <c r="KI79" s="131"/>
      <c r="KJ79" s="131"/>
      <c r="KK79" s="131"/>
      <c r="KL79" s="131"/>
      <c r="KM79" s="131"/>
      <c r="KN79" s="131"/>
      <c r="KO79" s="131"/>
      <c r="KP79" s="131"/>
      <c r="KQ79" s="131"/>
      <c r="KR79" s="131"/>
      <c r="KS79" s="131"/>
      <c r="KT79" s="131"/>
      <c r="KU79" s="131"/>
      <c r="KV79" s="131"/>
      <c r="KW79" s="131"/>
      <c r="KX79" s="131"/>
      <c r="KY79" s="131"/>
      <c r="KZ79" s="131"/>
      <c r="LA79" s="131"/>
      <c r="LB79" s="131"/>
      <c r="LC79" s="131"/>
      <c r="LD79" s="131"/>
      <c r="LE79" s="131"/>
      <c r="LF79" s="131"/>
      <c r="LG79" s="131"/>
      <c r="LH79" s="131"/>
      <c r="LI79" s="131"/>
      <c r="LJ79" s="131"/>
      <c r="LK79" s="131"/>
      <c r="LL79" s="131"/>
      <c r="LM79" s="131"/>
      <c r="LN79" s="131"/>
      <c r="LO79" s="131"/>
      <c r="LP79" s="131"/>
      <c r="LQ79" s="131"/>
      <c r="LR79" s="131"/>
      <c r="LS79" s="131"/>
      <c r="LT79" s="131"/>
      <c r="LU79" s="131"/>
      <c r="LV79" s="131"/>
      <c r="LW79" s="131"/>
      <c r="LX79" s="131"/>
      <c r="LY79" s="131"/>
      <c r="LZ79" s="131"/>
      <c r="MA79" s="131"/>
      <c r="MB79" s="131"/>
      <c r="MC79" s="131"/>
      <c r="MD79" s="131"/>
      <c r="ME79" s="131"/>
      <c r="MF79" s="131"/>
      <c r="MG79" s="131"/>
      <c r="MH79" s="131"/>
      <c r="MI79" s="131"/>
      <c r="MJ79" s="131"/>
      <c r="MK79" s="131"/>
      <c r="ML79" s="131"/>
      <c r="MM79" s="131"/>
      <c r="MN79" s="131"/>
      <c r="MO79" s="131"/>
      <c r="MP79" s="131"/>
      <c r="MQ79" s="131"/>
      <c r="MR79" s="131"/>
      <c r="MS79" s="131"/>
      <c r="MT79" s="131"/>
      <c r="MU79" s="131"/>
      <c r="MV79" s="131"/>
      <c r="MW79" s="131"/>
      <c r="MX79" s="131"/>
      <c r="MY79" s="131"/>
      <c r="MZ79" s="131"/>
      <c r="NA79" s="131"/>
      <c r="NB79" s="131"/>
      <c r="NC79" s="131"/>
      <c r="ND79" s="131"/>
      <c r="NE79" s="131"/>
      <c r="NF79" s="131"/>
      <c r="NG79" s="131"/>
      <c r="NH79" s="131"/>
      <c r="NI79" s="131"/>
      <c r="NJ79" s="131"/>
      <c r="NK79" s="131"/>
      <c r="NL79" s="131"/>
      <c r="NM79" s="131"/>
      <c r="NN79" s="131"/>
      <c r="NO79" s="131"/>
      <c r="NP79" s="131"/>
      <c r="NQ79" s="131"/>
      <c r="NR79" s="131"/>
      <c r="NS79" s="131"/>
      <c r="NT79" s="131"/>
      <c r="NU79" s="131"/>
      <c r="NV79" s="131"/>
      <c r="NW79" s="131"/>
      <c r="NX79" s="131"/>
      <c r="NY79" s="131"/>
      <c r="NZ79" s="131"/>
      <c r="OA79" s="131"/>
      <c r="OB79" s="131"/>
      <c r="OC79" s="131"/>
      <c r="OD79" s="131"/>
    </row>
    <row r="80" spans="1:512" s="133" customFormat="1" ht="44.45" customHeight="1" x14ac:dyDescent="0.25">
      <c r="A80" s="112"/>
      <c r="B80" s="184"/>
      <c r="C80" s="184" t="s">
        <v>511</v>
      </c>
      <c r="D80" s="185"/>
      <c r="E80" s="185"/>
      <c r="F80" s="132"/>
      <c r="G80" s="132"/>
      <c r="H80" s="132"/>
      <c r="I80" s="132"/>
      <c r="J80" s="186"/>
      <c r="K80" s="130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  <c r="BR80" s="131"/>
      <c r="BS80" s="131"/>
      <c r="BT80" s="131"/>
      <c r="BU80" s="131"/>
      <c r="BV80" s="131"/>
      <c r="BW80" s="131"/>
      <c r="BX80" s="131"/>
      <c r="BY80" s="131"/>
      <c r="BZ80" s="131"/>
      <c r="CA80" s="131"/>
      <c r="CB80" s="131"/>
      <c r="CC80" s="131"/>
      <c r="CD80" s="131"/>
      <c r="CE80" s="131"/>
      <c r="CF80" s="131"/>
      <c r="CG80" s="131"/>
      <c r="CH80" s="131"/>
      <c r="CI80" s="131"/>
      <c r="CJ80" s="131"/>
      <c r="CK80" s="131"/>
      <c r="CL80" s="131"/>
      <c r="CM80" s="131"/>
      <c r="CN80" s="131"/>
      <c r="CO80" s="131"/>
      <c r="CP80" s="131"/>
      <c r="CQ80" s="131"/>
      <c r="CR80" s="131"/>
      <c r="CS80" s="131"/>
      <c r="CT80" s="131"/>
      <c r="CU80" s="131"/>
      <c r="CV80" s="131"/>
      <c r="CW80" s="131"/>
      <c r="CX80" s="131"/>
      <c r="CY80" s="131"/>
      <c r="CZ80" s="131"/>
      <c r="DA80" s="131"/>
      <c r="DB80" s="131"/>
      <c r="DC80" s="131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31"/>
      <c r="DO80" s="131"/>
      <c r="DP80" s="131"/>
      <c r="DQ80" s="131"/>
      <c r="DR80" s="131"/>
      <c r="DS80" s="131"/>
      <c r="DT80" s="131"/>
      <c r="DU80" s="131"/>
      <c r="DV80" s="131"/>
      <c r="DW80" s="131"/>
      <c r="DX80" s="131"/>
      <c r="DY80" s="131"/>
      <c r="DZ80" s="131"/>
      <c r="EA80" s="131"/>
      <c r="EB80" s="131"/>
      <c r="EC80" s="131"/>
      <c r="ED80" s="131"/>
      <c r="EE80" s="131"/>
      <c r="EF80" s="131"/>
      <c r="EG80" s="131"/>
      <c r="EH80" s="131"/>
      <c r="EI80" s="131"/>
      <c r="EJ80" s="131"/>
      <c r="EK80" s="131"/>
      <c r="EL80" s="131"/>
      <c r="EM80" s="131"/>
      <c r="EN80" s="131"/>
      <c r="EO80" s="131"/>
      <c r="EP80" s="131"/>
      <c r="EQ80" s="131"/>
      <c r="ER80" s="131"/>
      <c r="ES80" s="131"/>
      <c r="ET80" s="131"/>
      <c r="EU80" s="131"/>
      <c r="EV80" s="131"/>
      <c r="EW80" s="131"/>
      <c r="EX80" s="131"/>
      <c r="EY80" s="131"/>
      <c r="EZ80" s="131"/>
      <c r="FA80" s="131"/>
      <c r="FB80" s="131"/>
      <c r="FC80" s="131"/>
      <c r="FD80" s="131"/>
      <c r="FE80" s="131"/>
      <c r="FF80" s="131"/>
      <c r="FG80" s="131"/>
      <c r="FH80" s="131"/>
      <c r="FI80" s="131"/>
      <c r="FJ80" s="131"/>
      <c r="FK80" s="131"/>
      <c r="FL80" s="131"/>
      <c r="FM80" s="131"/>
      <c r="FN80" s="131"/>
      <c r="FO80" s="131"/>
      <c r="FP80" s="131"/>
      <c r="FQ80" s="131"/>
      <c r="FR80" s="131"/>
      <c r="FS80" s="131"/>
      <c r="FT80" s="131"/>
      <c r="FU80" s="131"/>
      <c r="FV80" s="131"/>
      <c r="FW80" s="131"/>
      <c r="FX80" s="131"/>
      <c r="FY80" s="131"/>
      <c r="FZ80" s="131"/>
      <c r="GA80" s="131"/>
      <c r="GB80" s="131"/>
      <c r="GC80" s="131"/>
      <c r="GD80" s="131"/>
      <c r="GE80" s="131"/>
      <c r="GF80" s="131"/>
      <c r="GG80" s="131"/>
      <c r="GH80" s="131"/>
      <c r="GI80" s="131"/>
      <c r="GJ80" s="131"/>
      <c r="GK80" s="131"/>
      <c r="GL80" s="131"/>
      <c r="GM80" s="131"/>
      <c r="GN80" s="131"/>
      <c r="GO80" s="131"/>
      <c r="GP80" s="131"/>
      <c r="GQ80" s="131"/>
      <c r="GR80" s="131"/>
      <c r="GS80" s="131"/>
      <c r="GT80" s="131"/>
      <c r="GU80" s="131"/>
      <c r="GV80" s="131"/>
      <c r="GW80" s="131"/>
      <c r="GX80" s="131"/>
      <c r="GY80" s="131"/>
      <c r="GZ80" s="131"/>
      <c r="HA80" s="131"/>
      <c r="HB80" s="131"/>
      <c r="HC80" s="131"/>
      <c r="HD80" s="131"/>
      <c r="HE80" s="131"/>
      <c r="HF80" s="131"/>
      <c r="HG80" s="131"/>
      <c r="HH80" s="131"/>
      <c r="HI80" s="131"/>
      <c r="HJ80" s="131"/>
      <c r="HK80" s="131"/>
      <c r="HL80" s="131"/>
      <c r="HM80" s="131"/>
      <c r="HN80" s="131"/>
      <c r="HO80" s="131"/>
      <c r="HP80" s="131"/>
      <c r="HQ80" s="131"/>
      <c r="HR80" s="131"/>
      <c r="HS80" s="131"/>
      <c r="HT80" s="131"/>
      <c r="HU80" s="131"/>
      <c r="HV80" s="131"/>
      <c r="HW80" s="131"/>
      <c r="HX80" s="131"/>
      <c r="HY80" s="131"/>
      <c r="HZ80" s="131"/>
      <c r="IA80" s="131"/>
      <c r="IB80" s="131"/>
      <c r="IC80" s="131"/>
      <c r="ID80" s="131"/>
      <c r="IE80" s="131"/>
      <c r="IF80" s="131"/>
      <c r="IG80" s="131"/>
      <c r="IH80" s="131"/>
      <c r="II80" s="131"/>
      <c r="IJ80" s="131"/>
      <c r="IK80" s="131"/>
      <c r="IL80" s="131"/>
      <c r="IM80" s="131"/>
      <c r="IN80" s="131"/>
      <c r="IO80" s="131"/>
      <c r="IP80" s="131"/>
      <c r="IQ80" s="131"/>
      <c r="IR80" s="131"/>
      <c r="IS80" s="131"/>
      <c r="IT80" s="131"/>
      <c r="IU80" s="131"/>
      <c r="IV80" s="131"/>
      <c r="IW80" s="131"/>
      <c r="IX80" s="131"/>
      <c r="IY80" s="131"/>
      <c r="IZ80" s="131"/>
      <c r="JA80" s="131"/>
      <c r="JB80" s="131"/>
      <c r="JC80" s="131"/>
      <c r="JD80" s="131"/>
      <c r="JE80" s="131"/>
      <c r="JF80" s="131"/>
      <c r="JG80" s="131"/>
      <c r="JH80" s="131"/>
      <c r="JI80" s="131"/>
      <c r="JJ80" s="131"/>
      <c r="JK80" s="131"/>
      <c r="JL80" s="131"/>
      <c r="JM80" s="131"/>
      <c r="JN80" s="131"/>
      <c r="JO80" s="131"/>
      <c r="JP80" s="131"/>
      <c r="JQ80" s="131"/>
      <c r="JR80" s="131"/>
      <c r="JS80" s="131"/>
      <c r="JT80" s="131"/>
      <c r="JU80" s="131"/>
      <c r="JV80" s="131"/>
      <c r="JW80" s="131"/>
      <c r="JX80" s="131"/>
      <c r="JY80" s="131"/>
      <c r="JZ80" s="131"/>
      <c r="KA80" s="131"/>
      <c r="KB80" s="131"/>
      <c r="KC80" s="131"/>
      <c r="KD80" s="131"/>
      <c r="KE80" s="131"/>
      <c r="KF80" s="131"/>
      <c r="KG80" s="131"/>
      <c r="KH80" s="131"/>
      <c r="KI80" s="131"/>
      <c r="KJ80" s="131"/>
      <c r="KK80" s="131"/>
      <c r="KL80" s="131"/>
      <c r="KM80" s="131"/>
      <c r="KN80" s="131"/>
      <c r="KO80" s="131"/>
      <c r="KP80" s="131"/>
      <c r="KQ80" s="131"/>
      <c r="KR80" s="131"/>
      <c r="KS80" s="131"/>
      <c r="KT80" s="131"/>
      <c r="KU80" s="131"/>
      <c r="KV80" s="131"/>
      <c r="KW80" s="131"/>
      <c r="KX80" s="131"/>
      <c r="KY80" s="131"/>
      <c r="KZ80" s="131"/>
      <c r="LA80" s="131"/>
      <c r="LB80" s="131"/>
      <c r="LC80" s="131"/>
      <c r="LD80" s="131"/>
      <c r="LE80" s="131"/>
      <c r="LF80" s="131"/>
      <c r="LG80" s="131"/>
      <c r="LH80" s="131"/>
      <c r="LI80" s="131"/>
      <c r="LJ80" s="131"/>
      <c r="LK80" s="131"/>
      <c r="LL80" s="131"/>
      <c r="LM80" s="131"/>
      <c r="LN80" s="131"/>
      <c r="LO80" s="131"/>
      <c r="LP80" s="131"/>
      <c r="LQ80" s="131"/>
      <c r="LR80" s="131"/>
      <c r="LS80" s="131"/>
      <c r="LT80" s="131"/>
      <c r="LU80" s="131"/>
      <c r="LV80" s="131"/>
      <c r="LW80" s="131"/>
      <c r="LX80" s="131"/>
      <c r="LY80" s="131"/>
      <c r="LZ80" s="131"/>
      <c r="MA80" s="131"/>
      <c r="MB80" s="131"/>
      <c r="MC80" s="131"/>
      <c r="MD80" s="131"/>
      <c r="ME80" s="131"/>
      <c r="MF80" s="131"/>
      <c r="MG80" s="131"/>
      <c r="MH80" s="131"/>
      <c r="MI80" s="131"/>
      <c r="MJ80" s="131"/>
      <c r="MK80" s="131"/>
      <c r="ML80" s="131"/>
      <c r="MM80" s="131"/>
      <c r="MN80" s="131"/>
      <c r="MO80" s="131"/>
      <c r="MP80" s="131"/>
      <c r="MQ80" s="131"/>
      <c r="MR80" s="131"/>
      <c r="MS80" s="131"/>
      <c r="MT80" s="131"/>
      <c r="MU80" s="131"/>
      <c r="MV80" s="131"/>
      <c r="MW80" s="131"/>
      <c r="MX80" s="131"/>
      <c r="MY80" s="131"/>
      <c r="MZ80" s="131"/>
      <c r="NA80" s="131"/>
      <c r="NB80" s="131"/>
      <c r="NC80" s="131"/>
      <c r="ND80" s="131"/>
      <c r="NE80" s="131"/>
      <c r="NF80" s="131"/>
      <c r="NG80" s="131"/>
      <c r="NH80" s="131"/>
      <c r="NI80" s="131"/>
      <c r="NJ80" s="131"/>
      <c r="NK80" s="131"/>
      <c r="NL80" s="131"/>
      <c r="NM80" s="131"/>
      <c r="NN80" s="131"/>
      <c r="NO80" s="131"/>
      <c r="NP80" s="131"/>
      <c r="NQ80" s="131"/>
      <c r="NR80" s="131"/>
      <c r="NS80" s="131"/>
      <c r="NT80" s="131"/>
      <c r="NU80" s="131"/>
      <c r="NV80" s="131"/>
      <c r="NW80" s="131"/>
      <c r="NX80" s="131"/>
      <c r="NY80" s="131"/>
      <c r="NZ80" s="131"/>
      <c r="OA80" s="131"/>
      <c r="OB80" s="131"/>
      <c r="OC80" s="131"/>
      <c r="OD80" s="131"/>
      <c r="OE80" s="131"/>
    </row>
    <row r="81" spans="1:512" s="133" customFormat="1" ht="75.75" customHeight="1" x14ac:dyDescent="0.25">
      <c r="A81" s="112"/>
      <c r="B81" s="184"/>
      <c r="C81" s="184"/>
      <c r="D81" s="185"/>
      <c r="E81" s="185"/>
      <c r="F81" s="132"/>
      <c r="G81" s="132"/>
      <c r="H81" s="132"/>
      <c r="I81" s="132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31"/>
      <c r="BP81" s="131"/>
      <c r="BQ81" s="131"/>
      <c r="BR81" s="131"/>
      <c r="BS81" s="131"/>
      <c r="BT81" s="131"/>
      <c r="BU81" s="131"/>
      <c r="BV81" s="131"/>
      <c r="BW81" s="131"/>
      <c r="BX81" s="131"/>
      <c r="BY81" s="131"/>
      <c r="BZ81" s="131"/>
      <c r="CA81" s="131"/>
      <c r="CB81" s="131"/>
      <c r="CC81" s="131"/>
      <c r="CD81" s="131"/>
      <c r="CE81" s="131"/>
      <c r="CF81" s="131"/>
      <c r="CG81" s="131"/>
      <c r="CH81" s="131"/>
      <c r="CI81" s="131"/>
      <c r="CJ81" s="131"/>
      <c r="CK81" s="131"/>
      <c r="CL81" s="131"/>
      <c r="CM81" s="131"/>
      <c r="CN81" s="131"/>
      <c r="CO81" s="131"/>
      <c r="CP81" s="131"/>
      <c r="CQ81" s="131"/>
      <c r="CR81" s="131"/>
      <c r="CS81" s="131"/>
      <c r="CT81" s="131"/>
      <c r="CU81" s="131"/>
      <c r="CV81" s="131"/>
      <c r="CW81" s="131"/>
      <c r="CX81" s="131"/>
      <c r="CY81" s="131"/>
      <c r="CZ81" s="131"/>
      <c r="DA81" s="131"/>
      <c r="DB81" s="131"/>
      <c r="DC81" s="131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31"/>
      <c r="DO81" s="131"/>
      <c r="DP81" s="131"/>
      <c r="DQ81" s="131"/>
      <c r="DR81" s="131"/>
      <c r="DS81" s="131"/>
      <c r="DT81" s="131"/>
      <c r="DU81" s="131"/>
      <c r="DV81" s="131"/>
      <c r="DW81" s="131"/>
      <c r="DX81" s="131"/>
      <c r="DY81" s="131"/>
      <c r="DZ81" s="131"/>
      <c r="EA81" s="131"/>
      <c r="EB81" s="131"/>
      <c r="EC81" s="131"/>
      <c r="ED81" s="131"/>
      <c r="EE81" s="131"/>
      <c r="EF81" s="131"/>
      <c r="EG81" s="131"/>
      <c r="EH81" s="131"/>
      <c r="EI81" s="131"/>
      <c r="EJ81" s="131"/>
      <c r="EK81" s="131"/>
      <c r="EL81" s="131"/>
      <c r="EM81" s="131"/>
      <c r="EN81" s="131"/>
      <c r="EO81" s="131"/>
      <c r="EP81" s="131"/>
      <c r="EQ81" s="131"/>
      <c r="ER81" s="131"/>
      <c r="ES81" s="131"/>
      <c r="ET81" s="131"/>
      <c r="EU81" s="131"/>
      <c r="EV81" s="131"/>
      <c r="EW81" s="131"/>
      <c r="EX81" s="131"/>
      <c r="EY81" s="131"/>
      <c r="EZ81" s="131"/>
      <c r="FA81" s="131"/>
      <c r="FB81" s="131"/>
      <c r="FC81" s="131"/>
      <c r="FD81" s="131"/>
      <c r="FE81" s="131"/>
      <c r="FF81" s="131"/>
      <c r="FG81" s="131"/>
      <c r="FH81" s="131"/>
      <c r="FI81" s="131"/>
      <c r="FJ81" s="131"/>
      <c r="FK81" s="131"/>
      <c r="FL81" s="131"/>
      <c r="FM81" s="131"/>
      <c r="FN81" s="131"/>
      <c r="FO81" s="131"/>
      <c r="FP81" s="131"/>
      <c r="FQ81" s="131"/>
      <c r="FR81" s="131"/>
      <c r="FS81" s="131"/>
      <c r="FT81" s="131"/>
      <c r="FU81" s="131"/>
      <c r="FV81" s="131"/>
      <c r="FW81" s="131"/>
      <c r="FX81" s="131"/>
      <c r="FY81" s="131"/>
      <c r="FZ81" s="131"/>
      <c r="GA81" s="131"/>
      <c r="GB81" s="131"/>
      <c r="GC81" s="131"/>
      <c r="GD81" s="131"/>
      <c r="GE81" s="131"/>
      <c r="GF81" s="131"/>
      <c r="GG81" s="131"/>
      <c r="GH81" s="131"/>
      <c r="GI81" s="131"/>
      <c r="GJ81" s="131"/>
      <c r="GK81" s="131"/>
      <c r="GL81" s="131"/>
      <c r="GM81" s="131"/>
      <c r="GN81" s="131"/>
      <c r="GO81" s="131"/>
      <c r="GP81" s="131"/>
      <c r="GQ81" s="131"/>
      <c r="GR81" s="131"/>
      <c r="GS81" s="131"/>
      <c r="GT81" s="131"/>
      <c r="GU81" s="131"/>
      <c r="GV81" s="131"/>
      <c r="GW81" s="131"/>
      <c r="GX81" s="131"/>
      <c r="GY81" s="131"/>
      <c r="GZ81" s="131"/>
      <c r="HA81" s="131"/>
      <c r="HB81" s="131"/>
      <c r="HC81" s="131"/>
      <c r="HD81" s="131"/>
      <c r="HE81" s="131"/>
      <c r="HF81" s="131"/>
      <c r="HG81" s="131"/>
      <c r="HH81" s="131"/>
      <c r="HI81" s="131"/>
      <c r="HJ81" s="131"/>
      <c r="HK81" s="131"/>
      <c r="HL81" s="131"/>
      <c r="HM81" s="131"/>
      <c r="HN81" s="131"/>
      <c r="HO81" s="131"/>
      <c r="HP81" s="131"/>
      <c r="HQ81" s="131"/>
      <c r="HR81" s="131"/>
      <c r="HS81" s="131"/>
      <c r="HT81" s="131"/>
      <c r="HU81" s="131"/>
      <c r="HV81" s="131"/>
      <c r="HW81" s="131"/>
      <c r="HX81" s="131"/>
      <c r="HY81" s="131"/>
      <c r="HZ81" s="131"/>
      <c r="IA81" s="131"/>
      <c r="IB81" s="131"/>
      <c r="IC81" s="131"/>
      <c r="ID81" s="131"/>
      <c r="IE81" s="131"/>
      <c r="IF81" s="131"/>
      <c r="IG81" s="131"/>
      <c r="IH81" s="131"/>
      <c r="II81" s="131"/>
      <c r="IJ81" s="131"/>
      <c r="IK81" s="131"/>
      <c r="IL81" s="131"/>
      <c r="IM81" s="131"/>
      <c r="IN81" s="131"/>
      <c r="IO81" s="131"/>
      <c r="IP81" s="131"/>
      <c r="IQ81" s="131"/>
      <c r="IR81" s="131"/>
      <c r="IS81" s="131"/>
      <c r="IT81" s="131"/>
      <c r="IU81" s="131"/>
      <c r="IV81" s="131"/>
      <c r="IW81" s="131"/>
      <c r="IX81" s="131"/>
      <c r="IY81" s="131"/>
      <c r="IZ81" s="131"/>
      <c r="JA81" s="131"/>
      <c r="JB81" s="131"/>
      <c r="JC81" s="131"/>
      <c r="JD81" s="131"/>
      <c r="JE81" s="131"/>
      <c r="JF81" s="131"/>
      <c r="JG81" s="131"/>
      <c r="JH81" s="131"/>
      <c r="JI81" s="131"/>
      <c r="JJ81" s="131"/>
      <c r="JK81" s="131"/>
      <c r="JL81" s="131"/>
      <c r="JM81" s="131"/>
      <c r="JN81" s="131"/>
      <c r="JO81" s="131"/>
      <c r="JP81" s="131"/>
      <c r="JQ81" s="131"/>
      <c r="JR81" s="131"/>
      <c r="JS81" s="131"/>
      <c r="JT81" s="131"/>
      <c r="JU81" s="131"/>
      <c r="JV81" s="131"/>
      <c r="JW81" s="131"/>
      <c r="JX81" s="131"/>
      <c r="JY81" s="131"/>
      <c r="JZ81" s="131"/>
      <c r="KA81" s="131"/>
      <c r="KB81" s="131"/>
      <c r="KC81" s="131"/>
      <c r="KD81" s="131"/>
      <c r="KE81" s="131"/>
      <c r="KF81" s="131"/>
      <c r="KG81" s="131"/>
      <c r="KH81" s="131"/>
      <c r="KI81" s="131"/>
      <c r="KJ81" s="131"/>
      <c r="KK81" s="131"/>
      <c r="KL81" s="131"/>
      <c r="KM81" s="131"/>
      <c r="KN81" s="131"/>
      <c r="KO81" s="131"/>
      <c r="KP81" s="131"/>
      <c r="KQ81" s="131"/>
      <c r="KR81" s="131"/>
      <c r="KS81" s="131"/>
      <c r="KT81" s="131"/>
      <c r="KU81" s="131"/>
      <c r="KV81" s="131"/>
      <c r="KW81" s="131"/>
      <c r="KX81" s="131"/>
      <c r="KY81" s="131"/>
      <c r="KZ81" s="131"/>
      <c r="LA81" s="131"/>
      <c r="LB81" s="131"/>
      <c r="LC81" s="131"/>
      <c r="LD81" s="131"/>
      <c r="LE81" s="131"/>
      <c r="LF81" s="131"/>
      <c r="LG81" s="131"/>
      <c r="LH81" s="131"/>
      <c r="LI81" s="131"/>
      <c r="LJ81" s="131"/>
      <c r="LK81" s="131"/>
      <c r="LL81" s="131"/>
      <c r="LM81" s="131"/>
      <c r="LN81" s="131"/>
      <c r="LO81" s="131"/>
      <c r="LP81" s="131"/>
      <c r="LQ81" s="131"/>
      <c r="LR81" s="131"/>
      <c r="LS81" s="131"/>
      <c r="LT81" s="131"/>
      <c r="LU81" s="131"/>
      <c r="LV81" s="131"/>
      <c r="LW81" s="131"/>
      <c r="LX81" s="131"/>
      <c r="LY81" s="131"/>
      <c r="LZ81" s="131"/>
      <c r="MA81" s="131"/>
      <c r="MB81" s="131"/>
      <c r="MC81" s="131"/>
      <c r="MD81" s="131"/>
      <c r="ME81" s="131"/>
      <c r="MF81" s="131"/>
      <c r="MG81" s="131"/>
      <c r="MH81" s="131"/>
      <c r="MI81" s="131"/>
      <c r="MJ81" s="131"/>
      <c r="MK81" s="131"/>
      <c r="ML81" s="131"/>
      <c r="MM81" s="131"/>
      <c r="MN81" s="131"/>
      <c r="MO81" s="131"/>
      <c r="MP81" s="131"/>
      <c r="MQ81" s="131"/>
      <c r="MR81" s="131"/>
      <c r="MS81" s="131"/>
      <c r="MT81" s="131"/>
      <c r="MU81" s="131"/>
      <c r="MV81" s="131"/>
      <c r="MW81" s="131"/>
      <c r="MX81" s="131"/>
      <c r="MY81" s="131"/>
      <c r="MZ81" s="131"/>
      <c r="NA81" s="131"/>
      <c r="NB81" s="131"/>
      <c r="NC81" s="131"/>
      <c r="ND81" s="131"/>
      <c r="NE81" s="131"/>
      <c r="NF81" s="131"/>
      <c r="NG81" s="131"/>
      <c r="NH81" s="131"/>
      <c r="NI81" s="131"/>
      <c r="NJ81" s="131"/>
      <c r="NK81" s="131"/>
      <c r="NL81" s="131"/>
      <c r="NM81" s="131"/>
      <c r="NN81" s="131"/>
      <c r="NO81" s="131"/>
      <c r="NP81" s="131"/>
      <c r="NQ81" s="131"/>
      <c r="NR81" s="131"/>
      <c r="NS81" s="131"/>
      <c r="NT81" s="131"/>
      <c r="NU81" s="131"/>
      <c r="NV81" s="131"/>
      <c r="NW81" s="131"/>
      <c r="NX81" s="131"/>
      <c r="NY81" s="131"/>
      <c r="NZ81" s="131"/>
      <c r="OA81" s="131"/>
      <c r="OB81" s="131"/>
      <c r="OC81" s="131"/>
      <c r="OD81" s="131"/>
    </row>
    <row r="82" spans="1:512" s="133" customFormat="1" ht="85.5" customHeight="1" x14ac:dyDescent="0.25">
      <c r="A82" s="112"/>
      <c r="B82" s="184"/>
      <c r="C82" s="184"/>
      <c r="D82" s="185"/>
      <c r="E82" s="185"/>
      <c r="F82" s="132"/>
      <c r="G82" s="132"/>
      <c r="H82" s="132"/>
      <c r="I82" s="132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  <c r="BR82" s="131"/>
      <c r="BS82" s="131"/>
      <c r="BT82" s="131"/>
      <c r="BU82" s="131"/>
      <c r="BV82" s="131"/>
      <c r="BW82" s="131"/>
      <c r="BX82" s="131"/>
      <c r="BY82" s="131"/>
      <c r="BZ82" s="131"/>
      <c r="CA82" s="131"/>
      <c r="CB82" s="131"/>
      <c r="CC82" s="131"/>
      <c r="CD82" s="131"/>
      <c r="CE82" s="131"/>
      <c r="CF82" s="131"/>
      <c r="CG82" s="131"/>
      <c r="CH82" s="131"/>
      <c r="CI82" s="131"/>
      <c r="CJ82" s="131"/>
      <c r="CK82" s="131"/>
      <c r="CL82" s="131"/>
      <c r="CM82" s="131"/>
      <c r="CN82" s="131"/>
      <c r="CO82" s="131"/>
      <c r="CP82" s="131"/>
      <c r="CQ82" s="131"/>
      <c r="CR82" s="131"/>
      <c r="CS82" s="131"/>
      <c r="CT82" s="131"/>
      <c r="CU82" s="131"/>
      <c r="CV82" s="131"/>
      <c r="CW82" s="131"/>
      <c r="CX82" s="131"/>
      <c r="CY82" s="131"/>
      <c r="CZ82" s="131"/>
      <c r="DA82" s="131"/>
      <c r="DB82" s="131"/>
      <c r="DC82" s="131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31"/>
      <c r="DO82" s="131"/>
      <c r="DP82" s="131"/>
      <c r="DQ82" s="131"/>
      <c r="DR82" s="131"/>
      <c r="DS82" s="131"/>
      <c r="DT82" s="131"/>
      <c r="DU82" s="131"/>
      <c r="DV82" s="131"/>
      <c r="DW82" s="131"/>
      <c r="DX82" s="131"/>
      <c r="DY82" s="131"/>
      <c r="DZ82" s="131"/>
      <c r="EA82" s="131"/>
      <c r="EB82" s="131"/>
      <c r="EC82" s="131"/>
      <c r="ED82" s="131"/>
      <c r="EE82" s="131"/>
      <c r="EF82" s="131"/>
      <c r="EG82" s="131"/>
      <c r="EH82" s="131"/>
      <c r="EI82" s="131"/>
      <c r="EJ82" s="131"/>
      <c r="EK82" s="131"/>
      <c r="EL82" s="131"/>
      <c r="EM82" s="131"/>
      <c r="EN82" s="131"/>
      <c r="EO82" s="131"/>
      <c r="EP82" s="131"/>
      <c r="EQ82" s="131"/>
      <c r="ER82" s="131"/>
      <c r="ES82" s="131"/>
      <c r="ET82" s="131"/>
      <c r="EU82" s="131"/>
      <c r="EV82" s="131"/>
      <c r="EW82" s="131"/>
      <c r="EX82" s="131"/>
      <c r="EY82" s="131"/>
      <c r="EZ82" s="131"/>
      <c r="FA82" s="131"/>
      <c r="FB82" s="131"/>
      <c r="FC82" s="131"/>
      <c r="FD82" s="131"/>
      <c r="FE82" s="131"/>
      <c r="FF82" s="131"/>
      <c r="FG82" s="131"/>
      <c r="FH82" s="131"/>
      <c r="FI82" s="131"/>
      <c r="FJ82" s="131"/>
      <c r="FK82" s="131"/>
      <c r="FL82" s="131"/>
      <c r="FM82" s="131"/>
      <c r="FN82" s="131"/>
      <c r="FO82" s="131"/>
      <c r="FP82" s="131"/>
      <c r="FQ82" s="131"/>
      <c r="FR82" s="131"/>
      <c r="FS82" s="131"/>
      <c r="FT82" s="131"/>
      <c r="FU82" s="131"/>
      <c r="FV82" s="131"/>
      <c r="FW82" s="131"/>
      <c r="FX82" s="131"/>
      <c r="FY82" s="131"/>
      <c r="FZ82" s="131"/>
      <c r="GA82" s="131"/>
      <c r="GB82" s="131"/>
      <c r="GC82" s="131"/>
      <c r="GD82" s="131"/>
      <c r="GE82" s="131"/>
      <c r="GF82" s="131"/>
      <c r="GG82" s="131"/>
      <c r="GH82" s="131"/>
      <c r="GI82" s="131"/>
      <c r="GJ82" s="131"/>
      <c r="GK82" s="131"/>
      <c r="GL82" s="131"/>
      <c r="GM82" s="131"/>
      <c r="GN82" s="131"/>
      <c r="GO82" s="131"/>
      <c r="GP82" s="131"/>
      <c r="GQ82" s="131"/>
      <c r="GR82" s="131"/>
      <c r="GS82" s="131"/>
      <c r="GT82" s="131"/>
      <c r="GU82" s="131"/>
      <c r="GV82" s="131"/>
      <c r="GW82" s="131"/>
      <c r="GX82" s="131"/>
      <c r="GY82" s="131"/>
      <c r="GZ82" s="131"/>
      <c r="HA82" s="131"/>
      <c r="HB82" s="131"/>
      <c r="HC82" s="131"/>
      <c r="HD82" s="131"/>
      <c r="HE82" s="131"/>
      <c r="HF82" s="131"/>
      <c r="HG82" s="131"/>
      <c r="HH82" s="131"/>
      <c r="HI82" s="131"/>
      <c r="HJ82" s="131"/>
      <c r="HK82" s="131"/>
      <c r="HL82" s="131"/>
      <c r="HM82" s="131"/>
      <c r="HN82" s="131"/>
      <c r="HO82" s="131"/>
      <c r="HP82" s="131"/>
      <c r="HQ82" s="131"/>
      <c r="HR82" s="131"/>
      <c r="HS82" s="131"/>
      <c r="HT82" s="131"/>
      <c r="HU82" s="131"/>
      <c r="HV82" s="131"/>
      <c r="HW82" s="131"/>
      <c r="HX82" s="131"/>
      <c r="HY82" s="131"/>
      <c r="HZ82" s="131"/>
      <c r="IA82" s="131"/>
      <c r="IB82" s="131"/>
      <c r="IC82" s="131"/>
      <c r="ID82" s="131"/>
      <c r="IE82" s="131"/>
      <c r="IF82" s="131"/>
      <c r="IG82" s="131"/>
      <c r="IH82" s="131"/>
      <c r="II82" s="131"/>
      <c r="IJ82" s="131"/>
      <c r="IK82" s="131"/>
      <c r="IL82" s="131"/>
      <c r="IM82" s="131"/>
      <c r="IN82" s="131"/>
      <c r="IO82" s="131"/>
      <c r="IP82" s="131"/>
      <c r="IQ82" s="131"/>
      <c r="IR82" s="131"/>
      <c r="IS82" s="131"/>
      <c r="IT82" s="131"/>
      <c r="IU82" s="131"/>
      <c r="IV82" s="131"/>
      <c r="IW82" s="131"/>
      <c r="IX82" s="131"/>
      <c r="IY82" s="131"/>
      <c r="IZ82" s="131"/>
      <c r="JA82" s="131"/>
      <c r="JB82" s="131"/>
      <c r="JC82" s="131"/>
      <c r="JD82" s="131"/>
      <c r="JE82" s="131"/>
      <c r="JF82" s="131"/>
      <c r="JG82" s="131"/>
      <c r="JH82" s="131"/>
      <c r="JI82" s="131"/>
      <c r="JJ82" s="131"/>
      <c r="JK82" s="131"/>
      <c r="JL82" s="131"/>
      <c r="JM82" s="131"/>
      <c r="JN82" s="131"/>
      <c r="JO82" s="131"/>
      <c r="JP82" s="131"/>
      <c r="JQ82" s="131"/>
      <c r="JR82" s="131"/>
      <c r="JS82" s="131"/>
      <c r="JT82" s="131"/>
      <c r="JU82" s="131"/>
      <c r="JV82" s="131"/>
      <c r="JW82" s="131"/>
      <c r="JX82" s="131"/>
      <c r="JY82" s="131"/>
      <c r="JZ82" s="131"/>
      <c r="KA82" s="131"/>
      <c r="KB82" s="131"/>
      <c r="KC82" s="131"/>
      <c r="KD82" s="131"/>
      <c r="KE82" s="131"/>
      <c r="KF82" s="131"/>
      <c r="KG82" s="131"/>
      <c r="KH82" s="131"/>
      <c r="KI82" s="131"/>
      <c r="KJ82" s="131"/>
      <c r="KK82" s="131"/>
      <c r="KL82" s="131"/>
      <c r="KM82" s="131"/>
      <c r="KN82" s="131"/>
      <c r="KO82" s="131"/>
      <c r="KP82" s="131"/>
      <c r="KQ82" s="131"/>
      <c r="KR82" s="131"/>
      <c r="KS82" s="131"/>
      <c r="KT82" s="131"/>
      <c r="KU82" s="131"/>
      <c r="KV82" s="131"/>
      <c r="KW82" s="131"/>
      <c r="KX82" s="131"/>
      <c r="KY82" s="131"/>
      <c r="KZ82" s="131"/>
      <c r="LA82" s="131"/>
      <c r="LB82" s="131"/>
      <c r="LC82" s="131"/>
      <c r="LD82" s="131"/>
      <c r="LE82" s="131"/>
      <c r="LF82" s="131"/>
      <c r="LG82" s="131"/>
      <c r="LH82" s="131"/>
      <c r="LI82" s="131"/>
      <c r="LJ82" s="131"/>
      <c r="LK82" s="131"/>
      <c r="LL82" s="131"/>
      <c r="LM82" s="131"/>
      <c r="LN82" s="131"/>
      <c r="LO82" s="131"/>
      <c r="LP82" s="131"/>
      <c r="LQ82" s="131"/>
      <c r="LR82" s="131"/>
      <c r="LS82" s="131"/>
      <c r="LT82" s="131"/>
      <c r="LU82" s="131"/>
      <c r="LV82" s="131"/>
      <c r="LW82" s="131"/>
      <c r="LX82" s="131"/>
      <c r="LY82" s="131"/>
      <c r="LZ82" s="131"/>
      <c r="MA82" s="131"/>
      <c r="MB82" s="131"/>
      <c r="MC82" s="131"/>
      <c r="MD82" s="131"/>
      <c r="ME82" s="131"/>
      <c r="MF82" s="131"/>
      <c r="MG82" s="131"/>
      <c r="MH82" s="131"/>
      <c r="MI82" s="131"/>
      <c r="MJ82" s="131"/>
      <c r="MK82" s="131"/>
      <c r="ML82" s="131"/>
      <c r="MM82" s="131"/>
      <c r="MN82" s="131"/>
      <c r="MO82" s="131"/>
      <c r="MP82" s="131"/>
      <c r="MQ82" s="131"/>
      <c r="MR82" s="131"/>
      <c r="MS82" s="131"/>
      <c r="MT82" s="131"/>
      <c r="MU82" s="131"/>
      <c r="MV82" s="131"/>
      <c r="MW82" s="131"/>
      <c r="MX82" s="131"/>
      <c r="MY82" s="131"/>
      <c r="MZ82" s="131"/>
      <c r="NA82" s="131"/>
      <c r="NB82" s="131"/>
      <c r="NC82" s="131"/>
      <c r="ND82" s="131"/>
      <c r="NE82" s="131"/>
      <c r="NF82" s="131"/>
      <c r="NG82" s="131"/>
      <c r="NH82" s="131"/>
      <c r="NI82" s="131"/>
      <c r="NJ82" s="131"/>
      <c r="NK82" s="131"/>
      <c r="NL82" s="131"/>
      <c r="NM82" s="131"/>
      <c r="NN82" s="131"/>
      <c r="NO82" s="131"/>
      <c r="NP82" s="131"/>
      <c r="NQ82" s="131"/>
      <c r="NR82" s="131"/>
      <c r="NS82" s="131"/>
      <c r="NT82" s="131"/>
      <c r="NU82" s="131"/>
      <c r="NV82" s="131"/>
      <c r="NW82" s="131"/>
      <c r="NX82" s="131"/>
      <c r="NY82" s="131"/>
      <c r="NZ82" s="131"/>
      <c r="OA82" s="131"/>
      <c r="OB82" s="131"/>
      <c r="OC82" s="131"/>
      <c r="OD82" s="131"/>
    </row>
    <row r="83" spans="1:512" s="133" customFormat="1" ht="85.5" customHeight="1" x14ac:dyDescent="0.25">
      <c r="A83" s="112"/>
      <c r="B83" s="184"/>
      <c r="C83" s="184"/>
      <c r="D83" s="185"/>
      <c r="E83" s="185"/>
      <c r="F83" s="132"/>
      <c r="G83" s="132"/>
      <c r="H83" s="132"/>
      <c r="I83" s="132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1"/>
      <c r="AK83" s="131"/>
      <c r="AL83" s="131"/>
      <c r="AM83" s="131"/>
      <c r="AN83" s="131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1"/>
      <c r="BP83" s="131"/>
      <c r="BQ83" s="131"/>
      <c r="BR83" s="131"/>
      <c r="BS83" s="131"/>
      <c r="BT83" s="131"/>
      <c r="BU83" s="131"/>
      <c r="BV83" s="131"/>
      <c r="BW83" s="131"/>
      <c r="BX83" s="131"/>
      <c r="BY83" s="131"/>
      <c r="BZ83" s="131"/>
      <c r="CA83" s="131"/>
      <c r="CB83" s="131"/>
      <c r="CC83" s="131"/>
      <c r="CD83" s="131"/>
      <c r="CE83" s="131"/>
      <c r="CF83" s="131"/>
      <c r="CG83" s="131"/>
      <c r="CH83" s="131"/>
      <c r="CI83" s="131"/>
      <c r="CJ83" s="131"/>
      <c r="CK83" s="131"/>
      <c r="CL83" s="131"/>
      <c r="CM83" s="131"/>
      <c r="CN83" s="131"/>
      <c r="CO83" s="131"/>
      <c r="CP83" s="131"/>
      <c r="CQ83" s="131"/>
      <c r="CR83" s="131"/>
      <c r="CS83" s="131"/>
      <c r="CT83" s="131"/>
      <c r="CU83" s="131"/>
      <c r="CV83" s="131"/>
      <c r="CW83" s="131"/>
      <c r="CX83" s="131"/>
      <c r="CY83" s="131"/>
      <c r="CZ83" s="131"/>
      <c r="DA83" s="131"/>
      <c r="DB83" s="131"/>
      <c r="DC83" s="131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31"/>
      <c r="DO83" s="131"/>
      <c r="DP83" s="131"/>
      <c r="DQ83" s="131"/>
      <c r="DR83" s="131"/>
      <c r="DS83" s="131"/>
      <c r="DT83" s="131"/>
      <c r="DU83" s="131"/>
      <c r="DV83" s="131"/>
      <c r="DW83" s="131"/>
      <c r="DX83" s="131"/>
      <c r="DY83" s="131"/>
      <c r="DZ83" s="131"/>
      <c r="EA83" s="131"/>
      <c r="EB83" s="131"/>
      <c r="EC83" s="131"/>
      <c r="ED83" s="131"/>
      <c r="EE83" s="131"/>
      <c r="EF83" s="131"/>
      <c r="EG83" s="131"/>
      <c r="EH83" s="131"/>
      <c r="EI83" s="131"/>
      <c r="EJ83" s="131"/>
      <c r="EK83" s="131"/>
      <c r="EL83" s="131"/>
      <c r="EM83" s="131"/>
      <c r="EN83" s="131"/>
      <c r="EO83" s="131"/>
      <c r="EP83" s="131"/>
      <c r="EQ83" s="131"/>
      <c r="ER83" s="131"/>
      <c r="ES83" s="131"/>
      <c r="ET83" s="131"/>
      <c r="EU83" s="131"/>
      <c r="EV83" s="131"/>
      <c r="EW83" s="131"/>
      <c r="EX83" s="131"/>
      <c r="EY83" s="131"/>
      <c r="EZ83" s="131"/>
      <c r="FA83" s="131"/>
      <c r="FB83" s="131"/>
      <c r="FC83" s="131"/>
      <c r="FD83" s="131"/>
      <c r="FE83" s="131"/>
      <c r="FF83" s="131"/>
      <c r="FG83" s="131"/>
      <c r="FH83" s="131"/>
      <c r="FI83" s="131"/>
      <c r="FJ83" s="131"/>
      <c r="FK83" s="131"/>
      <c r="FL83" s="131"/>
      <c r="FM83" s="131"/>
      <c r="FN83" s="131"/>
      <c r="FO83" s="131"/>
      <c r="FP83" s="131"/>
      <c r="FQ83" s="131"/>
      <c r="FR83" s="131"/>
      <c r="FS83" s="131"/>
      <c r="FT83" s="131"/>
      <c r="FU83" s="131"/>
      <c r="FV83" s="131"/>
      <c r="FW83" s="131"/>
      <c r="FX83" s="131"/>
      <c r="FY83" s="131"/>
      <c r="FZ83" s="131"/>
      <c r="GA83" s="131"/>
      <c r="GB83" s="131"/>
      <c r="GC83" s="131"/>
      <c r="GD83" s="131"/>
      <c r="GE83" s="131"/>
      <c r="GF83" s="131"/>
      <c r="GG83" s="131"/>
      <c r="GH83" s="131"/>
      <c r="GI83" s="131"/>
      <c r="GJ83" s="131"/>
      <c r="GK83" s="131"/>
      <c r="GL83" s="131"/>
      <c r="GM83" s="131"/>
      <c r="GN83" s="131"/>
      <c r="GO83" s="131"/>
      <c r="GP83" s="131"/>
      <c r="GQ83" s="131"/>
      <c r="GR83" s="131"/>
      <c r="GS83" s="131"/>
      <c r="GT83" s="131"/>
      <c r="GU83" s="131"/>
      <c r="GV83" s="131"/>
      <c r="GW83" s="131"/>
      <c r="GX83" s="131"/>
      <c r="GY83" s="131"/>
      <c r="GZ83" s="131"/>
      <c r="HA83" s="131"/>
      <c r="HB83" s="131"/>
      <c r="HC83" s="131"/>
      <c r="HD83" s="131"/>
      <c r="HE83" s="131"/>
      <c r="HF83" s="131"/>
      <c r="HG83" s="131"/>
      <c r="HH83" s="131"/>
      <c r="HI83" s="131"/>
      <c r="HJ83" s="131"/>
      <c r="HK83" s="131"/>
      <c r="HL83" s="131"/>
      <c r="HM83" s="131"/>
      <c r="HN83" s="131"/>
      <c r="HO83" s="131"/>
      <c r="HP83" s="131"/>
      <c r="HQ83" s="131"/>
      <c r="HR83" s="131"/>
      <c r="HS83" s="131"/>
      <c r="HT83" s="131"/>
      <c r="HU83" s="131"/>
      <c r="HV83" s="131"/>
      <c r="HW83" s="131"/>
      <c r="HX83" s="131"/>
      <c r="HY83" s="131"/>
      <c r="HZ83" s="131"/>
      <c r="IA83" s="131"/>
      <c r="IB83" s="131"/>
      <c r="IC83" s="131"/>
      <c r="ID83" s="131"/>
      <c r="IE83" s="131"/>
      <c r="IF83" s="131"/>
      <c r="IG83" s="131"/>
      <c r="IH83" s="131"/>
      <c r="II83" s="131"/>
      <c r="IJ83" s="131"/>
      <c r="IK83" s="131"/>
      <c r="IL83" s="131"/>
      <c r="IM83" s="131"/>
      <c r="IN83" s="131"/>
      <c r="IO83" s="131"/>
      <c r="IP83" s="131"/>
      <c r="IQ83" s="131"/>
      <c r="IR83" s="131"/>
      <c r="IS83" s="131"/>
      <c r="IT83" s="131"/>
      <c r="IU83" s="131"/>
      <c r="IV83" s="131"/>
      <c r="IW83" s="131"/>
      <c r="IX83" s="131"/>
      <c r="IY83" s="131"/>
      <c r="IZ83" s="131"/>
      <c r="JA83" s="131"/>
      <c r="JB83" s="131"/>
      <c r="JC83" s="131"/>
      <c r="JD83" s="131"/>
      <c r="JE83" s="131"/>
      <c r="JF83" s="131"/>
      <c r="JG83" s="131"/>
      <c r="JH83" s="131"/>
      <c r="JI83" s="131"/>
      <c r="JJ83" s="131"/>
      <c r="JK83" s="131"/>
      <c r="JL83" s="131"/>
      <c r="JM83" s="131"/>
      <c r="JN83" s="131"/>
      <c r="JO83" s="131"/>
      <c r="JP83" s="131"/>
      <c r="JQ83" s="131"/>
      <c r="JR83" s="131"/>
      <c r="JS83" s="131"/>
      <c r="JT83" s="131"/>
      <c r="JU83" s="131"/>
      <c r="JV83" s="131"/>
      <c r="JW83" s="131"/>
      <c r="JX83" s="131"/>
      <c r="JY83" s="131"/>
      <c r="JZ83" s="131"/>
      <c r="KA83" s="131"/>
      <c r="KB83" s="131"/>
      <c r="KC83" s="131"/>
      <c r="KD83" s="131"/>
      <c r="KE83" s="131"/>
      <c r="KF83" s="131"/>
      <c r="KG83" s="131"/>
      <c r="KH83" s="131"/>
      <c r="KI83" s="131"/>
      <c r="KJ83" s="131"/>
      <c r="KK83" s="131"/>
      <c r="KL83" s="131"/>
      <c r="KM83" s="131"/>
      <c r="KN83" s="131"/>
      <c r="KO83" s="131"/>
      <c r="KP83" s="131"/>
      <c r="KQ83" s="131"/>
      <c r="KR83" s="131"/>
      <c r="KS83" s="131"/>
      <c r="KT83" s="131"/>
      <c r="KU83" s="131"/>
      <c r="KV83" s="131"/>
      <c r="KW83" s="131"/>
      <c r="KX83" s="131"/>
      <c r="KY83" s="131"/>
      <c r="KZ83" s="131"/>
      <c r="LA83" s="131"/>
      <c r="LB83" s="131"/>
      <c r="LC83" s="131"/>
      <c r="LD83" s="131"/>
      <c r="LE83" s="131"/>
      <c r="LF83" s="131"/>
      <c r="LG83" s="131"/>
      <c r="LH83" s="131"/>
      <c r="LI83" s="131"/>
      <c r="LJ83" s="131"/>
      <c r="LK83" s="131"/>
      <c r="LL83" s="131"/>
      <c r="LM83" s="131"/>
      <c r="LN83" s="131"/>
      <c r="LO83" s="131"/>
      <c r="LP83" s="131"/>
      <c r="LQ83" s="131"/>
      <c r="LR83" s="131"/>
      <c r="LS83" s="131"/>
      <c r="LT83" s="131"/>
      <c r="LU83" s="131"/>
      <c r="LV83" s="131"/>
      <c r="LW83" s="131"/>
      <c r="LX83" s="131"/>
      <c r="LY83" s="131"/>
      <c r="LZ83" s="131"/>
      <c r="MA83" s="131"/>
      <c r="MB83" s="131"/>
      <c r="MC83" s="131"/>
      <c r="MD83" s="131"/>
      <c r="ME83" s="131"/>
      <c r="MF83" s="131"/>
      <c r="MG83" s="131"/>
      <c r="MH83" s="131"/>
      <c r="MI83" s="131"/>
      <c r="MJ83" s="131"/>
      <c r="MK83" s="131"/>
      <c r="ML83" s="131"/>
      <c r="MM83" s="131"/>
      <c r="MN83" s="131"/>
      <c r="MO83" s="131"/>
      <c r="MP83" s="131"/>
      <c r="MQ83" s="131"/>
      <c r="MR83" s="131"/>
      <c r="MS83" s="131"/>
      <c r="MT83" s="131"/>
      <c r="MU83" s="131"/>
      <c r="MV83" s="131"/>
      <c r="MW83" s="131"/>
      <c r="MX83" s="131"/>
      <c r="MY83" s="131"/>
      <c r="MZ83" s="131"/>
      <c r="NA83" s="131"/>
      <c r="NB83" s="131"/>
      <c r="NC83" s="131"/>
      <c r="ND83" s="131"/>
      <c r="NE83" s="131"/>
      <c r="NF83" s="131"/>
      <c r="NG83" s="131"/>
      <c r="NH83" s="131"/>
      <c r="NI83" s="131"/>
      <c r="NJ83" s="131"/>
      <c r="NK83" s="131"/>
      <c r="NL83" s="131"/>
      <c r="NM83" s="131"/>
      <c r="NN83" s="131"/>
      <c r="NO83" s="131"/>
      <c r="NP83" s="131"/>
      <c r="NQ83" s="131"/>
      <c r="NR83" s="131"/>
      <c r="NS83" s="131"/>
      <c r="NT83" s="131"/>
      <c r="NU83" s="131"/>
      <c r="NV83" s="131"/>
      <c r="NW83" s="131"/>
      <c r="NX83" s="131"/>
      <c r="NY83" s="131"/>
      <c r="NZ83" s="131"/>
      <c r="OA83" s="131"/>
      <c r="OB83" s="131"/>
      <c r="OC83" s="131"/>
      <c r="OD83" s="131"/>
    </row>
    <row r="84" spans="1:512" s="133" customFormat="1" ht="36.75" customHeight="1" x14ac:dyDescent="0.25">
      <c r="A84" s="112"/>
      <c r="B84" s="184"/>
      <c r="C84" s="184"/>
      <c r="D84" s="185"/>
      <c r="E84" s="185"/>
      <c r="F84" s="132"/>
      <c r="G84" s="132"/>
      <c r="H84" s="132"/>
      <c r="I84" s="132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1"/>
      <c r="BQ84" s="131"/>
      <c r="BR84" s="131"/>
      <c r="BS84" s="131"/>
      <c r="BT84" s="131"/>
      <c r="BU84" s="131"/>
      <c r="BV84" s="131"/>
      <c r="BW84" s="131"/>
      <c r="BX84" s="131"/>
      <c r="BY84" s="131"/>
      <c r="BZ84" s="131"/>
      <c r="CA84" s="131"/>
      <c r="CB84" s="131"/>
      <c r="CC84" s="131"/>
      <c r="CD84" s="131"/>
      <c r="CE84" s="131"/>
      <c r="CF84" s="131"/>
      <c r="CG84" s="131"/>
      <c r="CH84" s="131"/>
      <c r="CI84" s="131"/>
      <c r="CJ84" s="131"/>
      <c r="CK84" s="131"/>
      <c r="CL84" s="131"/>
      <c r="CM84" s="131"/>
      <c r="CN84" s="131"/>
      <c r="CO84" s="131"/>
      <c r="CP84" s="131"/>
      <c r="CQ84" s="131"/>
      <c r="CR84" s="131"/>
      <c r="CS84" s="131"/>
      <c r="CT84" s="131"/>
      <c r="CU84" s="131"/>
      <c r="CV84" s="131"/>
      <c r="CW84" s="131"/>
      <c r="CX84" s="131"/>
      <c r="CY84" s="131"/>
      <c r="CZ84" s="131"/>
      <c r="DA84" s="131"/>
      <c r="DB84" s="131"/>
      <c r="DC84" s="131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31"/>
      <c r="DO84" s="131"/>
      <c r="DP84" s="131"/>
      <c r="DQ84" s="131"/>
      <c r="DR84" s="131"/>
      <c r="DS84" s="131"/>
      <c r="DT84" s="131"/>
      <c r="DU84" s="131"/>
      <c r="DV84" s="131"/>
      <c r="DW84" s="131"/>
      <c r="DX84" s="131"/>
      <c r="DY84" s="131"/>
      <c r="DZ84" s="131"/>
      <c r="EA84" s="131"/>
      <c r="EB84" s="131"/>
      <c r="EC84" s="131"/>
      <c r="ED84" s="131"/>
      <c r="EE84" s="131"/>
      <c r="EF84" s="131"/>
      <c r="EG84" s="131"/>
      <c r="EH84" s="131"/>
      <c r="EI84" s="131"/>
      <c r="EJ84" s="131"/>
      <c r="EK84" s="131"/>
      <c r="EL84" s="131"/>
      <c r="EM84" s="131"/>
      <c r="EN84" s="131"/>
      <c r="EO84" s="131"/>
      <c r="EP84" s="131"/>
      <c r="EQ84" s="131"/>
      <c r="ER84" s="131"/>
      <c r="ES84" s="131"/>
      <c r="ET84" s="131"/>
      <c r="EU84" s="131"/>
      <c r="EV84" s="131"/>
      <c r="EW84" s="131"/>
      <c r="EX84" s="131"/>
      <c r="EY84" s="131"/>
      <c r="EZ84" s="131"/>
      <c r="FA84" s="131"/>
      <c r="FB84" s="131"/>
      <c r="FC84" s="131"/>
      <c r="FD84" s="131"/>
      <c r="FE84" s="131"/>
      <c r="FF84" s="131"/>
      <c r="FG84" s="131"/>
      <c r="FH84" s="131"/>
      <c r="FI84" s="131"/>
      <c r="FJ84" s="131"/>
      <c r="FK84" s="131"/>
      <c r="FL84" s="131"/>
      <c r="FM84" s="131"/>
      <c r="FN84" s="131"/>
      <c r="FO84" s="131"/>
      <c r="FP84" s="131"/>
      <c r="FQ84" s="131"/>
      <c r="FR84" s="131"/>
      <c r="FS84" s="131"/>
      <c r="FT84" s="131"/>
      <c r="FU84" s="131"/>
      <c r="FV84" s="131"/>
      <c r="FW84" s="131"/>
      <c r="FX84" s="131"/>
      <c r="FY84" s="131"/>
      <c r="FZ84" s="131"/>
      <c r="GA84" s="131"/>
      <c r="GB84" s="131"/>
      <c r="GC84" s="131"/>
      <c r="GD84" s="131"/>
      <c r="GE84" s="131"/>
      <c r="GF84" s="131"/>
      <c r="GG84" s="131"/>
      <c r="GH84" s="131"/>
      <c r="GI84" s="131"/>
      <c r="GJ84" s="131"/>
      <c r="GK84" s="131"/>
      <c r="GL84" s="131"/>
      <c r="GM84" s="131"/>
      <c r="GN84" s="131"/>
      <c r="GO84" s="131"/>
      <c r="GP84" s="131"/>
      <c r="GQ84" s="131"/>
      <c r="GR84" s="131"/>
      <c r="GS84" s="131"/>
      <c r="GT84" s="131"/>
      <c r="GU84" s="131"/>
      <c r="GV84" s="131"/>
      <c r="GW84" s="131"/>
      <c r="GX84" s="131"/>
      <c r="GY84" s="131"/>
      <c r="GZ84" s="131"/>
      <c r="HA84" s="131"/>
      <c r="HB84" s="131"/>
      <c r="HC84" s="131"/>
      <c r="HD84" s="131"/>
      <c r="HE84" s="131"/>
      <c r="HF84" s="131"/>
      <c r="HG84" s="131"/>
      <c r="HH84" s="131"/>
      <c r="HI84" s="131"/>
      <c r="HJ84" s="131"/>
      <c r="HK84" s="131"/>
      <c r="HL84" s="131"/>
      <c r="HM84" s="131"/>
      <c r="HN84" s="131"/>
      <c r="HO84" s="131"/>
      <c r="HP84" s="131"/>
      <c r="HQ84" s="131"/>
      <c r="HR84" s="131"/>
      <c r="HS84" s="131"/>
      <c r="HT84" s="131"/>
      <c r="HU84" s="131"/>
      <c r="HV84" s="131"/>
      <c r="HW84" s="131"/>
      <c r="HX84" s="131"/>
      <c r="HY84" s="131"/>
      <c r="HZ84" s="131"/>
      <c r="IA84" s="131"/>
      <c r="IB84" s="131"/>
      <c r="IC84" s="131"/>
      <c r="ID84" s="131"/>
      <c r="IE84" s="131"/>
      <c r="IF84" s="131"/>
      <c r="IG84" s="131"/>
      <c r="IH84" s="131"/>
      <c r="II84" s="131"/>
      <c r="IJ84" s="131"/>
      <c r="IK84" s="131"/>
      <c r="IL84" s="131"/>
      <c r="IM84" s="131"/>
      <c r="IN84" s="131"/>
      <c r="IO84" s="131"/>
      <c r="IP84" s="131"/>
      <c r="IQ84" s="131"/>
      <c r="IR84" s="131"/>
      <c r="IS84" s="131"/>
      <c r="IT84" s="131"/>
      <c r="IU84" s="131"/>
      <c r="IV84" s="131"/>
      <c r="IW84" s="131"/>
      <c r="IX84" s="131"/>
      <c r="IY84" s="131"/>
      <c r="IZ84" s="131"/>
      <c r="JA84" s="131"/>
      <c r="JB84" s="131"/>
      <c r="JC84" s="131"/>
      <c r="JD84" s="131"/>
      <c r="JE84" s="131"/>
      <c r="JF84" s="131"/>
      <c r="JG84" s="131"/>
      <c r="JH84" s="131"/>
      <c r="JI84" s="131"/>
      <c r="JJ84" s="131"/>
      <c r="JK84" s="131"/>
      <c r="JL84" s="131"/>
      <c r="JM84" s="131"/>
      <c r="JN84" s="131"/>
      <c r="JO84" s="131"/>
      <c r="JP84" s="131"/>
      <c r="JQ84" s="131"/>
      <c r="JR84" s="131"/>
      <c r="JS84" s="131"/>
      <c r="JT84" s="131"/>
      <c r="JU84" s="131"/>
      <c r="JV84" s="131"/>
      <c r="JW84" s="131"/>
      <c r="JX84" s="131"/>
      <c r="JY84" s="131"/>
      <c r="JZ84" s="131"/>
      <c r="KA84" s="131"/>
      <c r="KB84" s="131"/>
      <c r="KC84" s="131"/>
      <c r="KD84" s="131"/>
      <c r="KE84" s="131"/>
      <c r="KF84" s="131"/>
      <c r="KG84" s="131"/>
      <c r="KH84" s="131"/>
      <c r="KI84" s="131"/>
      <c r="KJ84" s="131"/>
      <c r="KK84" s="131"/>
      <c r="KL84" s="131"/>
      <c r="KM84" s="131"/>
      <c r="KN84" s="131"/>
      <c r="KO84" s="131"/>
      <c r="KP84" s="131"/>
      <c r="KQ84" s="131"/>
      <c r="KR84" s="131"/>
      <c r="KS84" s="131"/>
      <c r="KT84" s="131"/>
      <c r="KU84" s="131"/>
      <c r="KV84" s="131"/>
      <c r="KW84" s="131"/>
      <c r="KX84" s="131"/>
      <c r="KY84" s="131"/>
      <c r="KZ84" s="131"/>
      <c r="LA84" s="131"/>
      <c r="LB84" s="131"/>
      <c r="LC84" s="131"/>
      <c r="LD84" s="131"/>
      <c r="LE84" s="131"/>
      <c r="LF84" s="131"/>
      <c r="LG84" s="131"/>
      <c r="LH84" s="131"/>
      <c r="LI84" s="131"/>
      <c r="LJ84" s="131"/>
      <c r="LK84" s="131"/>
      <c r="LL84" s="131"/>
      <c r="LM84" s="131"/>
      <c r="LN84" s="131"/>
      <c r="LO84" s="131"/>
      <c r="LP84" s="131"/>
      <c r="LQ84" s="131"/>
      <c r="LR84" s="131"/>
      <c r="LS84" s="131"/>
      <c r="LT84" s="131"/>
      <c r="LU84" s="131"/>
      <c r="LV84" s="131"/>
      <c r="LW84" s="131"/>
      <c r="LX84" s="131"/>
      <c r="LY84" s="131"/>
      <c r="LZ84" s="131"/>
      <c r="MA84" s="131"/>
      <c r="MB84" s="131"/>
      <c r="MC84" s="131"/>
      <c r="MD84" s="131"/>
      <c r="ME84" s="131"/>
      <c r="MF84" s="131"/>
      <c r="MG84" s="131"/>
      <c r="MH84" s="131"/>
      <c r="MI84" s="131"/>
      <c r="MJ84" s="131"/>
      <c r="MK84" s="131"/>
      <c r="ML84" s="131"/>
      <c r="MM84" s="131"/>
      <c r="MN84" s="131"/>
      <c r="MO84" s="131"/>
      <c r="MP84" s="131"/>
      <c r="MQ84" s="131"/>
      <c r="MR84" s="131"/>
      <c r="MS84" s="131"/>
      <c r="MT84" s="131"/>
      <c r="MU84" s="131"/>
      <c r="MV84" s="131"/>
      <c r="MW84" s="131"/>
      <c r="MX84" s="131"/>
      <c r="MY84" s="131"/>
      <c r="MZ84" s="131"/>
      <c r="NA84" s="131"/>
      <c r="NB84" s="131"/>
      <c r="NC84" s="131"/>
      <c r="ND84" s="131"/>
      <c r="NE84" s="131"/>
      <c r="NF84" s="131"/>
      <c r="NG84" s="131"/>
      <c r="NH84" s="131"/>
      <c r="NI84" s="131"/>
      <c r="NJ84" s="131"/>
      <c r="NK84" s="131"/>
      <c r="NL84" s="131"/>
      <c r="NM84" s="131"/>
      <c r="NN84" s="131"/>
      <c r="NO84" s="131"/>
      <c r="NP84" s="131"/>
      <c r="NQ84" s="131"/>
      <c r="NR84" s="131"/>
      <c r="NS84" s="131"/>
      <c r="NT84" s="131"/>
      <c r="NU84" s="131"/>
      <c r="NV84" s="131"/>
      <c r="NW84" s="131"/>
      <c r="NX84" s="131"/>
      <c r="NY84" s="131"/>
      <c r="NZ84" s="131"/>
      <c r="OA84" s="131"/>
      <c r="OB84" s="131"/>
      <c r="OC84" s="131"/>
      <c r="OD84" s="131"/>
    </row>
    <row r="85" spans="1:512" s="133" customFormat="1" ht="36.75" customHeight="1" x14ac:dyDescent="0.25">
      <c r="A85" s="112"/>
      <c r="B85" s="184"/>
      <c r="C85" s="184"/>
      <c r="D85" s="185"/>
      <c r="E85" s="185"/>
      <c r="F85" s="132"/>
      <c r="G85" s="132"/>
      <c r="H85" s="132"/>
      <c r="I85" s="132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1"/>
      <c r="BB85" s="131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  <c r="BN85" s="131"/>
      <c r="BO85" s="131"/>
      <c r="BP85" s="131"/>
      <c r="BQ85" s="131"/>
      <c r="BR85" s="131"/>
      <c r="BS85" s="131"/>
      <c r="BT85" s="131"/>
      <c r="BU85" s="131"/>
      <c r="BV85" s="131"/>
      <c r="BW85" s="131"/>
      <c r="BX85" s="131"/>
      <c r="BY85" s="131"/>
      <c r="BZ85" s="131"/>
      <c r="CA85" s="131"/>
      <c r="CB85" s="131"/>
      <c r="CC85" s="131"/>
      <c r="CD85" s="131"/>
      <c r="CE85" s="131"/>
      <c r="CF85" s="131"/>
      <c r="CG85" s="131"/>
      <c r="CH85" s="131"/>
      <c r="CI85" s="131"/>
      <c r="CJ85" s="131"/>
      <c r="CK85" s="131"/>
      <c r="CL85" s="131"/>
      <c r="CM85" s="131"/>
      <c r="CN85" s="131"/>
      <c r="CO85" s="131"/>
      <c r="CP85" s="131"/>
      <c r="CQ85" s="131"/>
      <c r="CR85" s="131"/>
      <c r="CS85" s="131"/>
      <c r="CT85" s="131"/>
      <c r="CU85" s="131"/>
      <c r="CV85" s="131"/>
      <c r="CW85" s="131"/>
      <c r="CX85" s="131"/>
      <c r="CY85" s="131"/>
      <c r="CZ85" s="131"/>
      <c r="DA85" s="131"/>
      <c r="DB85" s="131"/>
      <c r="DC85" s="131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31"/>
      <c r="DO85" s="131"/>
      <c r="DP85" s="131"/>
      <c r="DQ85" s="131"/>
      <c r="DR85" s="131"/>
      <c r="DS85" s="131"/>
      <c r="DT85" s="131"/>
      <c r="DU85" s="131"/>
      <c r="DV85" s="131"/>
      <c r="DW85" s="131"/>
      <c r="DX85" s="131"/>
      <c r="DY85" s="131"/>
      <c r="DZ85" s="131"/>
      <c r="EA85" s="131"/>
      <c r="EB85" s="131"/>
      <c r="EC85" s="131"/>
      <c r="ED85" s="131"/>
      <c r="EE85" s="131"/>
      <c r="EF85" s="131"/>
      <c r="EG85" s="131"/>
      <c r="EH85" s="131"/>
      <c r="EI85" s="131"/>
      <c r="EJ85" s="131"/>
      <c r="EK85" s="131"/>
      <c r="EL85" s="131"/>
      <c r="EM85" s="131"/>
      <c r="EN85" s="131"/>
      <c r="EO85" s="131"/>
      <c r="EP85" s="131"/>
      <c r="EQ85" s="131"/>
      <c r="ER85" s="131"/>
      <c r="ES85" s="131"/>
      <c r="ET85" s="131"/>
      <c r="EU85" s="131"/>
      <c r="EV85" s="131"/>
      <c r="EW85" s="131"/>
      <c r="EX85" s="131"/>
      <c r="EY85" s="131"/>
      <c r="EZ85" s="131"/>
      <c r="FA85" s="131"/>
      <c r="FB85" s="131"/>
      <c r="FC85" s="131"/>
      <c r="FD85" s="131"/>
      <c r="FE85" s="131"/>
      <c r="FF85" s="131"/>
      <c r="FG85" s="131"/>
      <c r="FH85" s="131"/>
      <c r="FI85" s="131"/>
      <c r="FJ85" s="131"/>
      <c r="FK85" s="131"/>
      <c r="FL85" s="131"/>
      <c r="FM85" s="131"/>
      <c r="FN85" s="131"/>
      <c r="FO85" s="131"/>
      <c r="FP85" s="131"/>
      <c r="FQ85" s="131"/>
      <c r="FR85" s="131"/>
      <c r="FS85" s="131"/>
      <c r="FT85" s="131"/>
      <c r="FU85" s="131"/>
      <c r="FV85" s="131"/>
      <c r="FW85" s="131"/>
      <c r="FX85" s="131"/>
      <c r="FY85" s="131"/>
      <c r="FZ85" s="131"/>
      <c r="GA85" s="131"/>
      <c r="GB85" s="131"/>
      <c r="GC85" s="131"/>
      <c r="GD85" s="131"/>
      <c r="GE85" s="131"/>
      <c r="GF85" s="131"/>
      <c r="GG85" s="131"/>
      <c r="GH85" s="131"/>
      <c r="GI85" s="131"/>
      <c r="GJ85" s="131"/>
      <c r="GK85" s="131"/>
      <c r="GL85" s="131"/>
      <c r="GM85" s="131"/>
      <c r="GN85" s="131"/>
      <c r="GO85" s="131"/>
      <c r="GP85" s="131"/>
      <c r="GQ85" s="131"/>
      <c r="GR85" s="131"/>
      <c r="GS85" s="131"/>
      <c r="GT85" s="131"/>
      <c r="GU85" s="131"/>
      <c r="GV85" s="131"/>
      <c r="GW85" s="131"/>
      <c r="GX85" s="131"/>
      <c r="GY85" s="131"/>
      <c r="GZ85" s="131"/>
      <c r="HA85" s="131"/>
      <c r="HB85" s="131"/>
      <c r="HC85" s="131"/>
      <c r="HD85" s="131"/>
      <c r="HE85" s="131"/>
      <c r="HF85" s="131"/>
      <c r="HG85" s="131"/>
      <c r="HH85" s="131"/>
      <c r="HI85" s="131"/>
      <c r="HJ85" s="131"/>
      <c r="HK85" s="131"/>
      <c r="HL85" s="131"/>
      <c r="HM85" s="131"/>
      <c r="HN85" s="131"/>
      <c r="HO85" s="131"/>
      <c r="HP85" s="131"/>
      <c r="HQ85" s="131"/>
      <c r="HR85" s="131"/>
      <c r="HS85" s="131"/>
      <c r="HT85" s="131"/>
      <c r="HU85" s="131"/>
      <c r="HV85" s="131"/>
      <c r="HW85" s="131"/>
      <c r="HX85" s="131"/>
      <c r="HY85" s="131"/>
      <c r="HZ85" s="131"/>
      <c r="IA85" s="131"/>
      <c r="IB85" s="131"/>
      <c r="IC85" s="131"/>
      <c r="ID85" s="131"/>
      <c r="IE85" s="131"/>
      <c r="IF85" s="131"/>
      <c r="IG85" s="131"/>
      <c r="IH85" s="131"/>
      <c r="II85" s="131"/>
      <c r="IJ85" s="131"/>
      <c r="IK85" s="131"/>
      <c r="IL85" s="131"/>
      <c r="IM85" s="131"/>
      <c r="IN85" s="131"/>
      <c r="IO85" s="131"/>
      <c r="IP85" s="131"/>
      <c r="IQ85" s="131"/>
      <c r="IR85" s="131"/>
      <c r="IS85" s="131"/>
      <c r="IT85" s="131"/>
      <c r="IU85" s="131"/>
      <c r="IV85" s="131"/>
      <c r="IW85" s="131"/>
      <c r="IX85" s="131"/>
      <c r="IY85" s="131"/>
      <c r="IZ85" s="131"/>
      <c r="JA85" s="131"/>
      <c r="JB85" s="131"/>
      <c r="JC85" s="131"/>
      <c r="JD85" s="131"/>
      <c r="JE85" s="131"/>
      <c r="JF85" s="131"/>
      <c r="JG85" s="131"/>
      <c r="JH85" s="131"/>
      <c r="JI85" s="131"/>
      <c r="JJ85" s="131"/>
      <c r="JK85" s="131"/>
      <c r="JL85" s="131"/>
      <c r="JM85" s="131"/>
      <c r="JN85" s="131"/>
      <c r="JO85" s="131"/>
      <c r="JP85" s="131"/>
      <c r="JQ85" s="131"/>
      <c r="JR85" s="131"/>
      <c r="JS85" s="131"/>
      <c r="JT85" s="131"/>
      <c r="JU85" s="131"/>
      <c r="JV85" s="131"/>
      <c r="JW85" s="131"/>
      <c r="JX85" s="131"/>
      <c r="JY85" s="131"/>
      <c r="JZ85" s="131"/>
      <c r="KA85" s="131"/>
      <c r="KB85" s="131"/>
      <c r="KC85" s="131"/>
      <c r="KD85" s="131"/>
      <c r="KE85" s="131"/>
      <c r="KF85" s="131"/>
      <c r="KG85" s="131"/>
      <c r="KH85" s="131"/>
      <c r="KI85" s="131"/>
      <c r="KJ85" s="131"/>
      <c r="KK85" s="131"/>
      <c r="KL85" s="131"/>
      <c r="KM85" s="131"/>
      <c r="KN85" s="131"/>
      <c r="KO85" s="131"/>
      <c r="KP85" s="131"/>
      <c r="KQ85" s="131"/>
      <c r="KR85" s="131"/>
      <c r="KS85" s="131"/>
      <c r="KT85" s="131"/>
      <c r="KU85" s="131"/>
      <c r="KV85" s="131"/>
      <c r="KW85" s="131"/>
      <c r="KX85" s="131"/>
      <c r="KY85" s="131"/>
      <c r="KZ85" s="131"/>
      <c r="LA85" s="131"/>
      <c r="LB85" s="131"/>
      <c r="LC85" s="131"/>
      <c r="LD85" s="131"/>
      <c r="LE85" s="131"/>
      <c r="LF85" s="131"/>
      <c r="LG85" s="131"/>
      <c r="LH85" s="131"/>
      <c r="LI85" s="131"/>
      <c r="LJ85" s="131"/>
      <c r="LK85" s="131"/>
      <c r="LL85" s="131"/>
      <c r="LM85" s="131"/>
      <c r="LN85" s="131"/>
      <c r="LO85" s="131"/>
      <c r="LP85" s="131"/>
      <c r="LQ85" s="131"/>
      <c r="LR85" s="131"/>
      <c r="LS85" s="131"/>
      <c r="LT85" s="131"/>
      <c r="LU85" s="131"/>
      <c r="LV85" s="131"/>
      <c r="LW85" s="131"/>
      <c r="LX85" s="131"/>
      <c r="LY85" s="131"/>
      <c r="LZ85" s="131"/>
      <c r="MA85" s="131"/>
      <c r="MB85" s="131"/>
      <c r="MC85" s="131"/>
      <c r="MD85" s="131"/>
      <c r="ME85" s="131"/>
      <c r="MF85" s="131"/>
      <c r="MG85" s="131"/>
      <c r="MH85" s="131"/>
      <c r="MI85" s="131"/>
      <c r="MJ85" s="131"/>
      <c r="MK85" s="131"/>
      <c r="ML85" s="131"/>
      <c r="MM85" s="131"/>
      <c r="MN85" s="131"/>
      <c r="MO85" s="131"/>
      <c r="MP85" s="131"/>
      <c r="MQ85" s="131"/>
      <c r="MR85" s="131"/>
      <c r="MS85" s="131"/>
      <c r="MT85" s="131"/>
      <c r="MU85" s="131"/>
      <c r="MV85" s="131"/>
      <c r="MW85" s="131"/>
      <c r="MX85" s="131"/>
      <c r="MY85" s="131"/>
      <c r="MZ85" s="131"/>
      <c r="NA85" s="131"/>
      <c r="NB85" s="131"/>
      <c r="NC85" s="131"/>
      <c r="ND85" s="131"/>
      <c r="NE85" s="131"/>
      <c r="NF85" s="131"/>
      <c r="NG85" s="131"/>
      <c r="NH85" s="131"/>
      <c r="NI85" s="131"/>
      <c r="NJ85" s="131"/>
      <c r="NK85" s="131"/>
      <c r="NL85" s="131"/>
      <c r="NM85" s="131"/>
      <c r="NN85" s="131"/>
      <c r="NO85" s="131"/>
      <c r="NP85" s="131"/>
      <c r="NQ85" s="131"/>
      <c r="NR85" s="131"/>
      <c r="NS85" s="131"/>
      <c r="NT85" s="131"/>
      <c r="NU85" s="131"/>
      <c r="NV85" s="131"/>
      <c r="NW85" s="131"/>
      <c r="NX85" s="131"/>
      <c r="NY85" s="131"/>
      <c r="NZ85" s="131"/>
      <c r="OA85" s="131"/>
      <c r="OB85" s="131"/>
      <c r="OC85" s="131"/>
      <c r="OD85" s="131"/>
    </row>
    <row r="86" spans="1:512" s="133" customFormat="1" ht="36.75" customHeight="1" x14ac:dyDescent="0.25">
      <c r="A86" s="112"/>
      <c r="B86" s="184"/>
      <c r="C86" s="184"/>
      <c r="D86" s="185"/>
      <c r="E86" s="185"/>
      <c r="F86" s="132"/>
      <c r="G86" s="132"/>
      <c r="H86" s="132"/>
      <c r="I86" s="132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  <c r="BR86" s="131"/>
      <c r="BS86" s="131"/>
      <c r="BT86" s="131"/>
      <c r="BU86" s="131"/>
      <c r="BV86" s="131"/>
      <c r="BW86" s="131"/>
      <c r="BX86" s="131"/>
      <c r="BY86" s="131"/>
      <c r="BZ86" s="131"/>
      <c r="CA86" s="131"/>
      <c r="CB86" s="131"/>
      <c r="CC86" s="131"/>
      <c r="CD86" s="131"/>
      <c r="CE86" s="131"/>
      <c r="CF86" s="131"/>
      <c r="CG86" s="131"/>
      <c r="CH86" s="131"/>
      <c r="CI86" s="131"/>
      <c r="CJ86" s="131"/>
      <c r="CK86" s="131"/>
      <c r="CL86" s="131"/>
      <c r="CM86" s="131"/>
      <c r="CN86" s="131"/>
      <c r="CO86" s="131"/>
      <c r="CP86" s="131"/>
      <c r="CQ86" s="131"/>
      <c r="CR86" s="131"/>
      <c r="CS86" s="131"/>
      <c r="CT86" s="131"/>
      <c r="CU86" s="131"/>
      <c r="CV86" s="131"/>
      <c r="CW86" s="131"/>
      <c r="CX86" s="131"/>
      <c r="CY86" s="131"/>
      <c r="CZ86" s="131"/>
      <c r="DA86" s="131"/>
      <c r="DB86" s="131"/>
      <c r="DC86" s="131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31"/>
      <c r="DO86" s="131"/>
      <c r="DP86" s="131"/>
      <c r="DQ86" s="131"/>
      <c r="DR86" s="131"/>
      <c r="DS86" s="131"/>
      <c r="DT86" s="131"/>
      <c r="DU86" s="131"/>
      <c r="DV86" s="131"/>
      <c r="DW86" s="131"/>
      <c r="DX86" s="131"/>
      <c r="DY86" s="131"/>
      <c r="DZ86" s="131"/>
      <c r="EA86" s="131"/>
      <c r="EB86" s="131"/>
      <c r="EC86" s="131"/>
      <c r="ED86" s="131"/>
      <c r="EE86" s="131"/>
      <c r="EF86" s="131"/>
      <c r="EG86" s="131"/>
      <c r="EH86" s="131"/>
      <c r="EI86" s="131"/>
      <c r="EJ86" s="131"/>
      <c r="EK86" s="131"/>
      <c r="EL86" s="131"/>
      <c r="EM86" s="131"/>
      <c r="EN86" s="131"/>
      <c r="EO86" s="131"/>
      <c r="EP86" s="131"/>
      <c r="EQ86" s="131"/>
      <c r="ER86" s="131"/>
      <c r="ES86" s="131"/>
      <c r="ET86" s="131"/>
      <c r="EU86" s="131"/>
      <c r="EV86" s="131"/>
      <c r="EW86" s="131"/>
      <c r="EX86" s="131"/>
      <c r="EY86" s="131"/>
      <c r="EZ86" s="131"/>
      <c r="FA86" s="131"/>
      <c r="FB86" s="131"/>
      <c r="FC86" s="131"/>
      <c r="FD86" s="131"/>
      <c r="FE86" s="131"/>
      <c r="FF86" s="131"/>
      <c r="FG86" s="131"/>
      <c r="FH86" s="131"/>
      <c r="FI86" s="131"/>
      <c r="FJ86" s="131"/>
      <c r="FK86" s="131"/>
      <c r="FL86" s="131"/>
      <c r="FM86" s="131"/>
      <c r="FN86" s="131"/>
      <c r="FO86" s="131"/>
      <c r="FP86" s="131"/>
      <c r="FQ86" s="131"/>
      <c r="FR86" s="131"/>
      <c r="FS86" s="131"/>
      <c r="FT86" s="131"/>
      <c r="FU86" s="131"/>
      <c r="FV86" s="131"/>
      <c r="FW86" s="131"/>
      <c r="FX86" s="131"/>
      <c r="FY86" s="131"/>
      <c r="FZ86" s="131"/>
      <c r="GA86" s="131"/>
      <c r="GB86" s="131"/>
      <c r="GC86" s="131"/>
      <c r="GD86" s="131"/>
      <c r="GE86" s="131"/>
      <c r="GF86" s="131"/>
      <c r="GG86" s="131"/>
      <c r="GH86" s="131"/>
      <c r="GI86" s="131"/>
      <c r="GJ86" s="131"/>
      <c r="GK86" s="131"/>
      <c r="GL86" s="131"/>
      <c r="GM86" s="131"/>
      <c r="GN86" s="131"/>
      <c r="GO86" s="131"/>
      <c r="GP86" s="131"/>
      <c r="GQ86" s="131"/>
      <c r="GR86" s="131"/>
      <c r="GS86" s="131"/>
      <c r="GT86" s="131"/>
      <c r="GU86" s="131"/>
      <c r="GV86" s="131"/>
      <c r="GW86" s="131"/>
      <c r="GX86" s="131"/>
      <c r="GY86" s="131"/>
      <c r="GZ86" s="131"/>
      <c r="HA86" s="131"/>
      <c r="HB86" s="131"/>
      <c r="HC86" s="131"/>
      <c r="HD86" s="131"/>
      <c r="HE86" s="131"/>
      <c r="HF86" s="131"/>
      <c r="HG86" s="131"/>
      <c r="HH86" s="131"/>
      <c r="HI86" s="131"/>
      <c r="HJ86" s="131"/>
      <c r="HK86" s="131"/>
      <c r="HL86" s="131"/>
      <c r="HM86" s="131"/>
      <c r="HN86" s="131"/>
      <c r="HO86" s="131"/>
      <c r="HP86" s="131"/>
      <c r="HQ86" s="131"/>
      <c r="HR86" s="131"/>
      <c r="HS86" s="131"/>
      <c r="HT86" s="131"/>
      <c r="HU86" s="131"/>
      <c r="HV86" s="131"/>
      <c r="HW86" s="131"/>
      <c r="HX86" s="131"/>
      <c r="HY86" s="131"/>
      <c r="HZ86" s="131"/>
      <c r="IA86" s="131"/>
      <c r="IB86" s="131"/>
      <c r="IC86" s="131"/>
      <c r="ID86" s="131"/>
      <c r="IE86" s="131"/>
      <c r="IF86" s="131"/>
      <c r="IG86" s="131"/>
      <c r="IH86" s="131"/>
      <c r="II86" s="131"/>
      <c r="IJ86" s="131"/>
      <c r="IK86" s="131"/>
      <c r="IL86" s="131"/>
      <c r="IM86" s="131"/>
      <c r="IN86" s="131"/>
      <c r="IO86" s="131"/>
      <c r="IP86" s="131"/>
      <c r="IQ86" s="131"/>
      <c r="IR86" s="131"/>
      <c r="IS86" s="131"/>
      <c r="IT86" s="131"/>
      <c r="IU86" s="131"/>
      <c r="IV86" s="131"/>
      <c r="IW86" s="131"/>
      <c r="IX86" s="131"/>
      <c r="IY86" s="131"/>
      <c r="IZ86" s="131"/>
      <c r="JA86" s="131"/>
      <c r="JB86" s="131"/>
      <c r="JC86" s="131"/>
      <c r="JD86" s="131"/>
      <c r="JE86" s="131"/>
      <c r="JF86" s="131"/>
      <c r="JG86" s="131"/>
      <c r="JH86" s="131"/>
      <c r="JI86" s="131"/>
      <c r="JJ86" s="131"/>
      <c r="JK86" s="131"/>
      <c r="JL86" s="131"/>
      <c r="JM86" s="131"/>
      <c r="JN86" s="131"/>
      <c r="JO86" s="131"/>
      <c r="JP86" s="131"/>
      <c r="JQ86" s="131"/>
      <c r="JR86" s="131"/>
      <c r="JS86" s="131"/>
      <c r="JT86" s="131"/>
      <c r="JU86" s="131"/>
      <c r="JV86" s="131"/>
      <c r="JW86" s="131"/>
      <c r="JX86" s="131"/>
      <c r="JY86" s="131"/>
      <c r="JZ86" s="131"/>
      <c r="KA86" s="131"/>
      <c r="KB86" s="131"/>
      <c r="KC86" s="131"/>
      <c r="KD86" s="131"/>
      <c r="KE86" s="131"/>
      <c r="KF86" s="131"/>
      <c r="KG86" s="131"/>
      <c r="KH86" s="131"/>
      <c r="KI86" s="131"/>
      <c r="KJ86" s="131"/>
      <c r="KK86" s="131"/>
      <c r="KL86" s="131"/>
      <c r="KM86" s="131"/>
      <c r="KN86" s="131"/>
      <c r="KO86" s="131"/>
      <c r="KP86" s="131"/>
      <c r="KQ86" s="131"/>
      <c r="KR86" s="131"/>
      <c r="KS86" s="131"/>
      <c r="KT86" s="131"/>
      <c r="KU86" s="131"/>
      <c r="KV86" s="131"/>
      <c r="KW86" s="131"/>
      <c r="KX86" s="131"/>
      <c r="KY86" s="131"/>
      <c r="KZ86" s="131"/>
      <c r="LA86" s="131"/>
      <c r="LB86" s="131"/>
      <c r="LC86" s="131"/>
      <c r="LD86" s="131"/>
      <c r="LE86" s="131"/>
      <c r="LF86" s="131"/>
      <c r="LG86" s="131"/>
      <c r="LH86" s="131"/>
      <c r="LI86" s="131"/>
      <c r="LJ86" s="131"/>
      <c r="LK86" s="131"/>
      <c r="LL86" s="131"/>
      <c r="LM86" s="131"/>
      <c r="LN86" s="131"/>
      <c r="LO86" s="131"/>
      <c r="LP86" s="131"/>
      <c r="LQ86" s="131"/>
      <c r="LR86" s="131"/>
      <c r="LS86" s="131"/>
      <c r="LT86" s="131"/>
      <c r="LU86" s="131"/>
      <c r="LV86" s="131"/>
      <c r="LW86" s="131"/>
      <c r="LX86" s="131"/>
      <c r="LY86" s="131"/>
      <c r="LZ86" s="131"/>
      <c r="MA86" s="131"/>
      <c r="MB86" s="131"/>
      <c r="MC86" s="131"/>
      <c r="MD86" s="131"/>
      <c r="ME86" s="131"/>
      <c r="MF86" s="131"/>
      <c r="MG86" s="131"/>
      <c r="MH86" s="131"/>
      <c r="MI86" s="131"/>
      <c r="MJ86" s="131"/>
      <c r="MK86" s="131"/>
      <c r="ML86" s="131"/>
      <c r="MM86" s="131"/>
      <c r="MN86" s="131"/>
      <c r="MO86" s="131"/>
      <c r="MP86" s="131"/>
      <c r="MQ86" s="131"/>
      <c r="MR86" s="131"/>
      <c r="MS86" s="131"/>
      <c r="MT86" s="131"/>
      <c r="MU86" s="131"/>
      <c r="MV86" s="131"/>
      <c r="MW86" s="131"/>
      <c r="MX86" s="131"/>
      <c r="MY86" s="131"/>
      <c r="MZ86" s="131"/>
      <c r="NA86" s="131"/>
      <c r="NB86" s="131"/>
      <c r="NC86" s="131"/>
      <c r="ND86" s="131"/>
      <c r="NE86" s="131"/>
      <c r="NF86" s="131"/>
      <c r="NG86" s="131"/>
      <c r="NH86" s="131"/>
      <c r="NI86" s="131"/>
      <c r="NJ86" s="131"/>
      <c r="NK86" s="131"/>
      <c r="NL86" s="131"/>
      <c r="NM86" s="131"/>
      <c r="NN86" s="131"/>
      <c r="NO86" s="131"/>
      <c r="NP86" s="131"/>
      <c r="NQ86" s="131"/>
      <c r="NR86" s="131"/>
      <c r="NS86" s="131"/>
      <c r="NT86" s="131"/>
      <c r="NU86" s="131"/>
      <c r="NV86" s="131"/>
      <c r="NW86" s="131"/>
      <c r="NX86" s="131"/>
      <c r="NY86" s="131"/>
      <c r="NZ86" s="131"/>
      <c r="OA86" s="131"/>
      <c r="OB86" s="131"/>
      <c r="OC86" s="131"/>
      <c r="OD86" s="131"/>
    </row>
    <row r="87" spans="1:512" s="133" customFormat="1" ht="36.6" customHeight="1" x14ac:dyDescent="0.25">
      <c r="A87" s="112"/>
      <c r="B87" s="184"/>
      <c r="C87" s="184"/>
      <c r="D87" s="185"/>
      <c r="E87" s="185"/>
      <c r="F87" s="132"/>
      <c r="G87" s="132"/>
      <c r="H87" s="132"/>
      <c r="I87" s="132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131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  <c r="BN87" s="131"/>
      <c r="BO87" s="131"/>
      <c r="BP87" s="131"/>
      <c r="BQ87" s="131"/>
      <c r="BR87" s="131"/>
      <c r="BS87" s="131"/>
      <c r="BT87" s="131"/>
      <c r="BU87" s="131"/>
      <c r="BV87" s="131"/>
      <c r="BW87" s="131"/>
      <c r="BX87" s="131"/>
      <c r="BY87" s="131"/>
      <c r="BZ87" s="131"/>
      <c r="CA87" s="131"/>
      <c r="CB87" s="131"/>
      <c r="CC87" s="131"/>
      <c r="CD87" s="131"/>
      <c r="CE87" s="131"/>
      <c r="CF87" s="131"/>
      <c r="CG87" s="131"/>
      <c r="CH87" s="131"/>
      <c r="CI87" s="131"/>
      <c r="CJ87" s="131"/>
      <c r="CK87" s="131"/>
      <c r="CL87" s="131"/>
      <c r="CM87" s="131"/>
      <c r="CN87" s="131"/>
      <c r="CO87" s="131"/>
      <c r="CP87" s="131"/>
      <c r="CQ87" s="131"/>
      <c r="CR87" s="131"/>
      <c r="CS87" s="131"/>
      <c r="CT87" s="131"/>
      <c r="CU87" s="131"/>
      <c r="CV87" s="131"/>
      <c r="CW87" s="131"/>
      <c r="CX87" s="131"/>
      <c r="CY87" s="131"/>
      <c r="CZ87" s="131"/>
      <c r="DA87" s="131"/>
      <c r="DB87" s="131"/>
      <c r="DC87" s="131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31"/>
      <c r="DO87" s="131"/>
      <c r="DP87" s="131"/>
      <c r="DQ87" s="131"/>
      <c r="DR87" s="131"/>
      <c r="DS87" s="131"/>
      <c r="DT87" s="131"/>
      <c r="DU87" s="131"/>
      <c r="DV87" s="131"/>
      <c r="DW87" s="131"/>
      <c r="DX87" s="131"/>
      <c r="DY87" s="131"/>
      <c r="DZ87" s="131"/>
      <c r="EA87" s="131"/>
      <c r="EB87" s="131"/>
      <c r="EC87" s="131"/>
      <c r="ED87" s="131"/>
      <c r="EE87" s="131"/>
      <c r="EF87" s="131"/>
      <c r="EG87" s="131"/>
      <c r="EH87" s="131"/>
      <c r="EI87" s="131"/>
      <c r="EJ87" s="131"/>
      <c r="EK87" s="131"/>
      <c r="EL87" s="131"/>
      <c r="EM87" s="131"/>
      <c r="EN87" s="131"/>
      <c r="EO87" s="131"/>
      <c r="EP87" s="131"/>
      <c r="EQ87" s="131"/>
      <c r="ER87" s="131"/>
      <c r="ES87" s="131"/>
      <c r="ET87" s="131"/>
      <c r="EU87" s="131"/>
      <c r="EV87" s="131"/>
      <c r="EW87" s="131"/>
      <c r="EX87" s="131"/>
      <c r="EY87" s="131"/>
      <c r="EZ87" s="131"/>
      <c r="FA87" s="131"/>
      <c r="FB87" s="131"/>
      <c r="FC87" s="131"/>
      <c r="FD87" s="131"/>
      <c r="FE87" s="131"/>
      <c r="FF87" s="131"/>
      <c r="FG87" s="131"/>
      <c r="FH87" s="131"/>
      <c r="FI87" s="131"/>
      <c r="FJ87" s="131"/>
      <c r="FK87" s="131"/>
      <c r="FL87" s="131"/>
      <c r="FM87" s="131"/>
      <c r="FN87" s="131"/>
      <c r="FO87" s="131"/>
      <c r="FP87" s="131"/>
      <c r="FQ87" s="131"/>
      <c r="FR87" s="131"/>
      <c r="FS87" s="131"/>
      <c r="FT87" s="131"/>
      <c r="FU87" s="131"/>
      <c r="FV87" s="131"/>
      <c r="FW87" s="131"/>
      <c r="FX87" s="131"/>
      <c r="FY87" s="131"/>
      <c r="FZ87" s="131"/>
      <c r="GA87" s="131"/>
      <c r="GB87" s="131"/>
      <c r="GC87" s="131"/>
      <c r="GD87" s="131"/>
      <c r="GE87" s="131"/>
      <c r="GF87" s="131"/>
      <c r="GG87" s="131"/>
      <c r="GH87" s="131"/>
      <c r="GI87" s="131"/>
      <c r="GJ87" s="131"/>
      <c r="GK87" s="131"/>
      <c r="GL87" s="131"/>
      <c r="GM87" s="131"/>
      <c r="GN87" s="131"/>
      <c r="GO87" s="131"/>
      <c r="GP87" s="131"/>
      <c r="GQ87" s="131"/>
      <c r="GR87" s="131"/>
      <c r="GS87" s="131"/>
      <c r="GT87" s="131"/>
      <c r="GU87" s="131"/>
      <c r="GV87" s="131"/>
      <c r="GW87" s="131"/>
      <c r="GX87" s="131"/>
      <c r="GY87" s="131"/>
      <c r="GZ87" s="131"/>
      <c r="HA87" s="131"/>
      <c r="HB87" s="131"/>
      <c r="HC87" s="131"/>
      <c r="HD87" s="131"/>
      <c r="HE87" s="131"/>
      <c r="HF87" s="131"/>
      <c r="HG87" s="131"/>
      <c r="HH87" s="131"/>
      <c r="HI87" s="131"/>
      <c r="HJ87" s="131"/>
      <c r="HK87" s="131"/>
      <c r="HL87" s="131"/>
      <c r="HM87" s="131"/>
      <c r="HN87" s="131"/>
      <c r="HO87" s="131"/>
      <c r="HP87" s="131"/>
      <c r="HQ87" s="131"/>
      <c r="HR87" s="131"/>
      <c r="HS87" s="131"/>
      <c r="HT87" s="131"/>
      <c r="HU87" s="131"/>
      <c r="HV87" s="131"/>
      <c r="HW87" s="131"/>
      <c r="HX87" s="131"/>
      <c r="HY87" s="131"/>
      <c r="HZ87" s="131"/>
      <c r="IA87" s="131"/>
      <c r="IB87" s="131"/>
      <c r="IC87" s="131"/>
      <c r="ID87" s="131"/>
      <c r="IE87" s="131"/>
      <c r="IF87" s="131"/>
      <c r="IG87" s="131"/>
      <c r="IH87" s="131"/>
      <c r="II87" s="131"/>
      <c r="IJ87" s="131"/>
      <c r="IK87" s="131"/>
      <c r="IL87" s="131"/>
      <c r="IM87" s="131"/>
      <c r="IN87" s="131"/>
      <c r="IO87" s="131"/>
      <c r="IP87" s="131"/>
      <c r="IQ87" s="131"/>
      <c r="IR87" s="131"/>
      <c r="IS87" s="131"/>
      <c r="IT87" s="131"/>
      <c r="IU87" s="131"/>
      <c r="IV87" s="131"/>
      <c r="IW87" s="131"/>
      <c r="IX87" s="131"/>
      <c r="IY87" s="131"/>
      <c r="IZ87" s="131"/>
      <c r="JA87" s="131"/>
      <c r="JB87" s="131"/>
      <c r="JC87" s="131"/>
      <c r="JD87" s="131"/>
      <c r="JE87" s="131"/>
      <c r="JF87" s="131"/>
      <c r="JG87" s="131"/>
      <c r="JH87" s="131"/>
      <c r="JI87" s="131"/>
      <c r="JJ87" s="131"/>
      <c r="JK87" s="131"/>
      <c r="JL87" s="131"/>
      <c r="JM87" s="131"/>
      <c r="JN87" s="131"/>
      <c r="JO87" s="131"/>
      <c r="JP87" s="131"/>
      <c r="JQ87" s="131"/>
      <c r="JR87" s="131"/>
      <c r="JS87" s="131"/>
      <c r="JT87" s="131"/>
      <c r="JU87" s="131"/>
      <c r="JV87" s="131"/>
      <c r="JW87" s="131"/>
      <c r="JX87" s="131"/>
      <c r="JY87" s="131"/>
      <c r="JZ87" s="131"/>
      <c r="KA87" s="131"/>
      <c r="KB87" s="131"/>
      <c r="KC87" s="131"/>
      <c r="KD87" s="131"/>
      <c r="KE87" s="131"/>
      <c r="KF87" s="131"/>
      <c r="KG87" s="131"/>
      <c r="KH87" s="131"/>
      <c r="KI87" s="131"/>
      <c r="KJ87" s="131"/>
      <c r="KK87" s="131"/>
      <c r="KL87" s="131"/>
      <c r="KM87" s="131"/>
      <c r="KN87" s="131"/>
      <c r="KO87" s="131"/>
      <c r="KP87" s="131"/>
      <c r="KQ87" s="131"/>
      <c r="KR87" s="131"/>
      <c r="KS87" s="131"/>
      <c r="KT87" s="131"/>
      <c r="KU87" s="131"/>
      <c r="KV87" s="131"/>
      <c r="KW87" s="131"/>
      <c r="KX87" s="131"/>
      <c r="KY87" s="131"/>
      <c r="KZ87" s="131"/>
      <c r="LA87" s="131"/>
      <c r="LB87" s="131"/>
      <c r="LC87" s="131"/>
      <c r="LD87" s="131"/>
      <c r="LE87" s="131"/>
      <c r="LF87" s="131"/>
      <c r="LG87" s="131"/>
      <c r="LH87" s="131"/>
      <c r="LI87" s="131"/>
      <c r="LJ87" s="131"/>
      <c r="LK87" s="131"/>
      <c r="LL87" s="131"/>
      <c r="LM87" s="131"/>
      <c r="LN87" s="131"/>
      <c r="LO87" s="131"/>
      <c r="LP87" s="131"/>
      <c r="LQ87" s="131"/>
      <c r="LR87" s="131"/>
      <c r="LS87" s="131"/>
      <c r="LT87" s="131"/>
      <c r="LU87" s="131"/>
      <c r="LV87" s="131"/>
      <c r="LW87" s="131"/>
      <c r="LX87" s="131"/>
      <c r="LY87" s="131"/>
      <c r="LZ87" s="131"/>
      <c r="MA87" s="131"/>
      <c r="MB87" s="131"/>
      <c r="MC87" s="131"/>
      <c r="MD87" s="131"/>
      <c r="ME87" s="131"/>
      <c r="MF87" s="131"/>
      <c r="MG87" s="131"/>
      <c r="MH87" s="131"/>
      <c r="MI87" s="131"/>
      <c r="MJ87" s="131"/>
      <c r="MK87" s="131"/>
      <c r="ML87" s="131"/>
      <c r="MM87" s="131"/>
      <c r="MN87" s="131"/>
      <c r="MO87" s="131"/>
      <c r="MP87" s="131"/>
      <c r="MQ87" s="131"/>
      <c r="MR87" s="131"/>
      <c r="MS87" s="131"/>
      <c r="MT87" s="131"/>
      <c r="MU87" s="131"/>
      <c r="MV87" s="131"/>
      <c r="MW87" s="131"/>
      <c r="MX87" s="131"/>
      <c r="MY87" s="131"/>
      <c r="MZ87" s="131"/>
      <c r="NA87" s="131"/>
      <c r="NB87" s="131"/>
      <c r="NC87" s="131"/>
      <c r="ND87" s="131"/>
      <c r="NE87" s="131"/>
      <c r="NF87" s="131"/>
      <c r="NG87" s="131"/>
      <c r="NH87" s="131"/>
      <c r="NI87" s="131"/>
      <c r="NJ87" s="131"/>
      <c r="NK87" s="131"/>
      <c r="NL87" s="131"/>
      <c r="NM87" s="131"/>
      <c r="NN87" s="131"/>
      <c r="NO87" s="131"/>
      <c r="NP87" s="131"/>
      <c r="NQ87" s="131"/>
      <c r="NR87" s="131"/>
      <c r="NS87" s="131"/>
      <c r="NT87" s="131"/>
      <c r="NU87" s="131"/>
      <c r="NV87" s="131"/>
      <c r="NW87" s="131"/>
      <c r="NX87" s="131"/>
      <c r="NY87" s="131"/>
      <c r="NZ87" s="131"/>
      <c r="OA87" s="131"/>
      <c r="OB87" s="131"/>
      <c r="OC87" s="131"/>
      <c r="OD87" s="131"/>
    </row>
    <row r="88" spans="1:512" s="133" customFormat="1" ht="36.6" customHeight="1" x14ac:dyDescent="0.25">
      <c r="A88" s="112"/>
      <c r="B88" s="184"/>
      <c r="C88" s="184"/>
      <c r="D88" s="185"/>
      <c r="E88" s="185"/>
      <c r="F88" s="132"/>
      <c r="G88" s="132"/>
      <c r="H88" s="132"/>
      <c r="I88" s="132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  <c r="BR88" s="131"/>
      <c r="BS88" s="131"/>
      <c r="BT88" s="131"/>
      <c r="BU88" s="131"/>
      <c r="BV88" s="131"/>
      <c r="BW88" s="131"/>
      <c r="BX88" s="131"/>
      <c r="BY88" s="131"/>
      <c r="BZ88" s="131"/>
      <c r="CA88" s="131"/>
      <c r="CB88" s="131"/>
      <c r="CC88" s="131"/>
      <c r="CD88" s="131"/>
      <c r="CE88" s="131"/>
      <c r="CF88" s="131"/>
      <c r="CG88" s="131"/>
      <c r="CH88" s="131"/>
      <c r="CI88" s="131"/>
      <c r="CJ88" s="131"/>
      <c r="CK88" s="131"/>
      <c r="CL88" s="131"/>
      <c r="CM88" s="131"/>
      <c r="CN88" s="131"/>
      <c r="CO88" s="131"/>
      <c r="CP88" s="131"/>
      <c r="CQ88" s="131"/>
      <c r="CR88" s="131"/>
      <c r="CS88" s="131"/>
      <c r="CT88" s="131"/>
      <c r="CU88" s="131"/>
      <c r="CV88" s="131"/>
      <c r="CW88" s="131"/>
      <c r="CX88" s="131"/>
      <c r="CY88" s="131"/>
      <c r="CZ88" s="131"/>
      <c r="DA88" s="131"/>
      <c r="DB88" s="131"/>
      <c r="DC88" s="131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31"/>
      <c r="DO88" s="131"/>
      <c r="DP88" s="131"/>
      <c r="DQ88" s="131"/>
      <c r="DR88" s="131"/>
      <c r="DS88" s="131"/>
      <c r="DT88" s="131"/>
      <c r="DU88" s="131"/>
      <c r="DV88" s="131"/>
      <c r="DW88" s="131"/>
      <c r="DX88" s="131"/>
      <c r="DY88" s="131"/>
      <c r="DZ88" s="131"/>
      <c r="EA88" s="131"/>
      <c r="EB88" s="131"/>
      <c r="EC88" s="131"/>
      <c r="ED88" s="131"/>
      <c r="EE88" s="131"/>
      <c r="EF88" s="131"/>
      <c r="EG88" s="131"/>
      <c r="EH88" s="131"/>
      <c r="EI88" s="131"/>
      <c r="EJ88" s="131"/>
      <c r="EK88" s="131"/>
      <c r="EL88" s="131"/>
      <c r="EM88" s="131"/>
      <c r="EN88" s="131"/>
      <c r="EO88" s="131"/>
      <c r="EP88" s="131"/>
      <c r="EQ88" s="131"/>
      <c r="ER88" s="131"/>
      <c r="ES88" s="131"/>
      <c r="ET88" s="131"/>
      <c r="EU88" s="131"/>
      <c r="EV88" s="131"/>
      <c r="EW88" s="131"/>
      <c r="EX88" s="131"/>
      <c r="EY88" s="131"/>
      <c r="EZ88" s="131"/>
      <c r="FA88" s="131"/>
      <c r="FB88" s="131"/>
      <c r="FC88" s="131"/>
      <c r="FD88" s="131"/>
      <c r="FE88" s="131"/>
      <c r="FF88" s="131"/>
      <c r="FG88" s="131"/>
      <c r="FH88" s="131"/>
      <c r="FI88" s="131"/>
      <c r="FJ88" s="131"/>
      <c r="FK88" s="131"/>
      <c r="FL88" s="131"/>
      <c r="FM88" s="131"/>
      <c r="FN88" s="131"/>
      <c r="FO88" s="131"/>
      <c r="FP88" s="131"/>
      <c r="FQ88" s="131"/>
      <c r="FR88" s="131"/>
      <c r="FS88" s="131"/>
      <c r="FT88" s="131"/>
      <c r="FU88" s="131"/>
      <c r="FV88" s="131"/>
      <c r="FW88" s="131"/>
      <c r="FX88" s="131"/>
      <c r="FY88" s="131"/>
      <c r="FZ88" s="131"/>
      <c r="GA88" s="131"/>
      <c r="GB88" s="131"/>
      <c r="GC88" s="131"/>
      <c r="GD88" s="131"/>
      <c r="GE88" s="131"/>
      <c r="GF88" s="131"/>
      <c r="GG88" s="131"/>
      <c r="GH88" s="131"/>
      <c r="GI88" s="131"/>
      <c r="GJ88" s="131"/>
      <c r="GK88" s="131"/>
      <c r="GL88" s="131"/>
      <c r="GM88" s="131"/>
      <c r="GN88" s="131"/>
      <c r="GO88" s="131"/>
      <c r="GP88" s="131"/>
      <c r="GQ88" s="131"/>
      <c r="GR88" s="131"/>
      <c r="GS88" s="131"/>
      <c r="GT88" s="131"/>
      <c r="GU88" s="131"/>
      <c r="GV88" s="131"/>
      <c r="GW88" s="131"/>
      <c r="GX88" s="131"/>
      <c r="GY88" s="131"/>
      <c r="GZ88" s="131"/>
      <c r="HA88" s="131"/>
      <c r="HB88" s="131"/>
      <c r="HC88" s="131"/>
      <c r="HD88" s="131"/>
      <c r="HE88" s="131"/>
      <c r="HF88" s="131"/>
      <c r="HG88" s="131"/>
      <c r="HH88" s="131"/>
      <c r="HI88" s="131"/>
      <c r="HJ88" s="131"/>
      <c r="HK88" s="131"/>
      <c r="HL88" s="131"/>
      <c r="HM88" s="131"/>
      <c r="HN88" s="131"/>
      <c r="HO88" s="131"/>
      <c r="HP88" s="131"/>
      <c r="HQ88" s="131"/>
      <c r="HR88" s="131"/>
      <c r="HS88" s="131"/>
      <c r="HT88" s="131"/>
      <c r="HU88" s="131"/>
      <c r="HV88" s="131"/>
      <c r="HW88" s="131"/>
      <c r="HX88" s="131"/>
      <c r="HY88" s="131"/>
      <c r="HZ88" s="131"/>
      <c r="IA88" s="131"/>
      <c r="IB88" s="131"/>
      <c r="IC88" s="131"/>
      <c r="ID88" s="131"/>
      <c r="IE88" s="131"/>
      <c r="IF88" s="131"/>
      <c r="IG88" s="131"/>
      <c r="IH88" s="131"/>
      <c r="II88" s="131"/>
      <c r="IJ88" s="131"/>
      <c r="IK88" s="131"/>
      <c r="IL88" s="131"/>
      <c r="IM88" s="131"/>
      <c r="IN88" s="131"/>
      <c r="IO88" s="131"/>
      <c r="IP88" s="131"/>
      <c r="IQ88" s="131"/>
      <c r="IR88" s="131"/>
      <c r="IS88" s="131"/>
      <c r="IT88" s="131"/>
      <c r="IU88" s="131"/>
      <c r="IV88" s="131"/>
      <c r="IW88" s="131"/>
      <c r="IX88" s="131"/>
      <c r="IY88" s="131"/>
      <c r="IZ88" s="131"/>
      <c r="JA88" s="131"/>
      <c r="JB88" s="131"/>
      <c r="JC88" s="131"/>
      <c r="JD88" s="131"/>
      <c r="JE88" s="131"/>
      <c r="JF88" s="131"/>
      <c r="JG88" s="131"/>
      <c r="JH88" s="131"/>
      <c r="JI88" s="131"/>
      <c r="JJ88" s="131"/>
      <c r="JK88" s="131"/>
      <c r="JL88" s="131"/>
      <c r="JM88" s="131"/>
      <c r="JN88" s="131"/>
      <c r="JO88" s="131"/>
      <c r="JP88" s="131"/>
      <c r="JQ88" s="131"/>
      <c r="JR88" s="131"/>
      <c r="JS88" s="131"/>
      <c r="JT88" s="131"/>
      <c r="JU88" s="131"/>
      <c r="JV88" s="131"/>
      <c r="JW88" s="131"/>
      <c r="JX88" s="131"/>
      <c r="JY88" s="131"/>
      <c r="JZ88" s="131"/>
      <c r="KA88" s="131"/>
      <c r="KB88" s="131"/>
      <c r="KC88" s="131"/>
      <c r="KD88" s="131"/>
      <c r="KE88" s="131"/>
      <c r="KF88" s="131"/>
      <c r="KG88" s="131"/>
      <c r="KH88" s="131"/>
      <c r="KI88" s="131"/>
      <c r="KJ88" s="131"/>
      <c r="KK88" s="131"/>
      <c r="KL88" s="131"/>
      <c r="KM88" s="131"/>
      <c r="KN88" s="131"/>
      <c r="KO88" s="131"/>
      <c r="KP88" s="131"/>
      <c r="KQ88" s="131"/>
      <c r="KR88" s="131"/>
      <c r="KS88" s="131"/>
      <c r="KT88" s="131"/>
      <c r="KU88" s="131"/>
      <c r="KV88" s="131"/>
      <c r="KW88" s="131"/>
      <c r="KX88" s="131"/>
      <c r="KY88" s="131"/>
      <c r="KZ88" s="131"/>
      <c r="LA88" s="131"/>
      <c r="LB88" s="131"/>
      <c r="LC88" s="131"/>
      <c r="LD88" s="131"/>
      <c r="LE88" s="131"/>
      <c r="LF88" s="131"/>
      <c r="LG88" s="131"/>
      <c r="LH88" s="131"/>
      <c r="LI88" s="131"/>
      <c r="LJ88" s="131"/>
      <c r="LK88" s="131"/>
      <c r="LL88" s="131"/>
      <c r="LM88" s="131"/>
      <c r="LN88" s="131"/>
      <c r="LO88" s="131"/>
      <c r="LP88" s="131"/>
      <c r="LQ88" s="131"/>
      <c r="LR88" s="131"/>
      <c r="LS88" s="131"/>
      <c r="LT88" s="131"/>
      <c r="LU88" s="131"/>
      <c r="LV88" s="131"/>
      <c r="LW88" s="131"/>
      <c r="LX88" s="131"/>
      <c r="LY88" s="131"/>
      <c r="LZ88" s="131"/>
      <c r="MA88" s="131"/>
      <c r="MB88" s="131"/>
      <c r="MC88" s="131"/>
      <c r="MD88" s="131"/>
      <c r="ME88" s="131"/>
      <c r="MF88" s="131"/>
      <c r="MG88" s="131"/>
      <c r="MH88" s="131"/>
      <c r="MI88" s="131"/>
      <c r="MJ88" s="131"/>
      <c r="MK88" s="131"/>
      <c r="ML88" s="131"/>
      <c r="MM88" s="131"/>
      <c r="MN88" s="131"/>
      <c r="MO88" s="131"/>
      <c r="MP88" s="131"/>
      <c r="MQ88" s="131"/>
      <c r="MR88" s="131"/>
      <c r="MS88" s="131"/>
      <c r="MT88" s="131"/>
      <c r="MU88" s="131"/>
      <c r="MV88" s="131"/>
      <c r="MW88" s="131"/>
      <c r="MX88" s="131"/>
      <c r="MY88" s="131"/>
      <c r="MZ88" s="131"/>
      <c r="NA88" s="131"/>
      <c r="NB88" s="131"/>
      <c r="NC88" s="131"/>
      <c r="ND88" s="131"/>
      <c r="NE88" s="131"/>
      <c r="NF88" s="131"/>
      <c r="NG88" s="131"/>
      <c r="NH88" s="131"/>
      <c r="NI88" s="131"/>
      <c r="NJ88" s="131"/>
      <c r="NK88" s="131"/>
      <c r="NL88" s="131"/>
      <c r="NM88" s="131"/>
      <c r="NN88" s="131"/>
      <c r="NO88" s="131"/>
      <c r="NP88" s="131"/>
      <c r="NQ88" s="131"/>
      <c r="NR88" s="131"/>
      <c r="NS88" s="131"/>
      <c r="NT88" s="131"/>
      <c r="NU88" s="131"/>
      <c r="NV88" s="131"/>
      <c r="NW88" s="131"/>
      <c r="NX88" s="131"/>
      <c r="NY88" s="131"/>
      <c r="NZ88" s="131"/>
      <c r="OA88" s="131"/>
      <c r="OB88" s="131"/>
      <c r="OC88" s="131"/>
      <c r="OD88" s="131"/>
    </row>
    <row r="89" spans="1:512" s="133" customFormat="1" ht="57" customHeight="1" x14ac:dyDescent="0.25">
      <c r="A89" s="112"/>
      <c r="B89" s="184"/>
      <c r="C89" s="184"/>
      <c r="D89" s="185"/>
      <c r="E89" s="185"/>
      <c r="F89" s="132"/>
      <c r="G89" s="132"/>
      <c r="H89" s="132"/>
      <c r="I89" s="132"/>
    </row>
    <row r="90" spans="1:512" s="133" customFormat="1" ht="63.2" customHeight="1" x14ac:dyDescent="0.25">
      <c r="A90" s="112"/>
      <c r="B90" s="184"/>
      <c r="C90" s="184"/>
      <c r="D90" s="185"/>
      <c r="E90" s="185"/>
      <c r="F90" s="132"/>
      <c r="G90" s="132"/>
      <c r="H90" s="132"/>
      <c r="I90" s="132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  <c r="BN90" s="131"/>
      <c r="BO90" s="131"/>
      <c r="BP90" s="131"/>
      <c r="BQ90" s="131"/>
      <c r="BR90" s="131"/>
      <c r="BS90" s="131"/>
      <c r="BT90" s="131"/>
      <c r="BU90" s="131"/>
      <c r="BV90" s="131"/>
      <c r="BW90" s="131"/>
      <c r="BX90" s="131"/>
      <c r="BY90" s="131"/>
      <c r="BZ90" s="131"/>
      <c r="CA90" s="131"/>
      <c r="CB90" s="131"/>
      <c r="CC90" s="131"/>
      <c r="CD90" s="131"/>
      <c r="CE90" s="131"/>
      <c r="CF90" s="131"/>
      <c r="CG90" s="131"/>
      <c r="CH90" s="131"/>
      <c r="CI90" s="131"/>
      <c r="CJ90" s="131"/>
      <c r="CK90" s="131"/>
      <c r="CL90" s="131"/>
      <c r="CM90" s="131"/>
      <c r="CN90" s="131"/>
      <c r="CO90" s="131"/>
      <c r="CP90" s="131"/>
      <c r="CQ90" s="131"/>
      <c r="CR90" s="131"/>
      <c r="CS90" s="131"/>
      <c r="CT90" s="131"/>
      <c r="CU90" s="131"/>
      <c r="CV90" s="131"/>
      <c r="CW90" s="131"/>
      <c r="CX90" s="131"/>
      <c r="CY90" s="131"/>
      <c r="CZ90" s="131"/>
      <c r="DA90" s="131"/>
      <c r="DB90" s="131"/>
      <c r="DC90" s="131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31"/>
      <c r="DO90" s="131"/>
      <c r="DP90" s="131"/>
      <c r="DQ90" s="131"/>
      <c r="DR90" s="131"/>
      <c r="DS90" s="131"/>
      <c r="DT90" s="131"/>
      <c r="DU90" s="131"/>
      <c r="DV90" s="131"/>
      <c r="DW90" s="131"/>
      <c r="DX90" s="131"/>
      <c r="DY90" s="131"/>
      <c r="DZ90" s="131"/>
      <c r="EA90" s="131"/>
      <c r="EB90" s="131"/>
      <c r="EC90" s="131"/>
      <c r="ED90" s="131"/>
      <c r="EE90" s="131"/>
      <c r="EF90" s="131"/>
      <c r="EG90" s="131"/>
      <c r="EH90" s="131"/>
      <c r="EI90" s="131"/>
      <c r="EJ90" s="131"/>
      <c r="EK90" s="131"/>
      <c r="EL90" s="131"/>
      <c r="EM90" s="131"/>
      <c r="EN90" s="131"/>
      <c r="EO90" s="131"/>
      <c r="EP90" s="131"/>
      <c r="EQ90" s="131"/>
      <c r="ER90" s="131"/>
      <c r="ES90" s="131"/>
      <c r="ET90" s="131"/>
      <c r="EU90" s="131"/>
      <c r="EV90" s="131"/>
      <c r="EW90" s="131"/>
      <c r="EX90" s="131"/>
      <c r="EY90" s="131"/>
      <c r="EZ90" s="131"/>
      <c r="FA90" s="131"/>
      <c r="FB90" s="131"/>
      <c r="FC90" s="131"/>
      <c r="FD90" s="131"/>
      <c r="FE90" s="131"/>
      <c r="FF90" s="131"/>
      <c r="FG90" s="131"/>
      <c r="FH90" s="131"/>
      <c r="FI90" s="131"/>
      <c r="FJ90" s="131"/>
      <c r="FK90" s="131"/>
      <c r="FL90" s="131"/>
      <c r="FM90" s="131"/>
      <c r="FN90" s="131"/>
      <c r="FO90" s="131"/>
      <c r="FP90" s="131"/>
      <c r="FQ90" s="131"/>
      <c r="FR90" s="131"/>
      <c r="FS90" s="131"/>
      <c r="FT90" s="131"/>
      <c r="FU90" s="131"/>
      <c r="FV90" s="131"/>
      <c r="FW90" s="131"/>
      <c r="FX90" s="131"/>
      <c r="FY90" s="131"/>
      <c r="FZ90" s="131"/>
      <c r="GA90" s="131"/>
      <c r="GB90" s="131"/>
      <c r="GC90" s="131"/>
      <c r="GD90" s="131"/>
      <c r="GE90" s="131"/>
      <c r="GF90" s="131"/>
      <c r="GG90" s="131"/>
      <c r="GH90" s="131"/>
      <c r="GI90" s="131"/>
      <c r="GJ90" s="131"/>
      <c r="GK90" s="131"/>
      <c r="GL90" s="131"/>
      <c r="GM90" s="131"/>
      <c r="GN90" s="131"/>
      <c r="GO90" s="131"/>
      <c r="GP90" s="131"/>
      <c r="GQ90" s="131"/>
      <c r="GR90" s="131"/>
      <c r="GS90" s="131"/>
      <c r="GT90" s="131"/>
      <c r="GU90" s="131"/>
      <c r="GV90" s="131"/>
      <c r="GW90" s="131"/>
      <c r="GX90" s="131"/>
      <c r="GY90" s="131"/>
      <c r="GZ90" s="131"/>
      <c r="HA90" s="131"/>
      <c r="HB90" s="131"/>
      <c r="HC90" s="131"/>
      <c r="HD90" s="131"/>
      <c r="HE90" s="131"/>
      <c r="HF90" s="131"/>
      <c r="HG90" s="131"/>
      <c r="HH90" s="131"/>
      <c r="HI90" s="131"/>
      <c r="HJ90" s="131"/>
      <c r="HK90" s="131"/>
      <c r="HL90" s="131"/>
      <c r="HM90" s="131"/>
      <c r="HN90" s="131"/>
      <c r="HO90" s="131"/>
      <c r="HP90" s="131"/>
      <c r="HQ90" s="131"/>
      <c r="HR90" s="131"/>
      <c r="HS90" s="131"/>
      <c r="HT90" s="131"/>
      <c r="HU90" s="131"/>
      <c r="HV90" s="131"/>
      <c r="HW90" s="131"/>
      <c r="HX90" s="131"/>
      <c r="HY90" s="131"/>
      <c r="HZ90" s="131"/>
      <c r="IA90" s="131"/>
      <c r="IB90" s="131"/>
      <c r="IC90" s="131"/>
      <c r="ID90" s="131"/>
      <c r="IE90" s="131"/>
      <c r="IF90" s="131"/>
      <c r="IG90" s="131"/>
      <c r="IH90" s="131"/>
      <c r="II90" s="131"/>
      <c r="IJ90" s="131"/>
      <c r="IK90" s="131"/>
      <c r="IL90" s="131"/>
      <c r="IM90" s="131"/>
      <c r="IN90" s="131"/>
      <c r="IO90" s="131"/>
      <c r="IP90" s="131"/>
      <c r="IQ90" s="131"/>
      <c r="IR90" s="131"/>
      <c r="IS90" s="131"/>
      <c r="IT90" s="131"/>
      <c r="IU90" s="131"/>
      <c r="IV90" s="131"/>
      <c r="IW90" s="131"/>
      <c r="IX90" s="131"/>
      <c r="IY90" s="131"/>
      <c r="IZ90" s="131"/>
      <c r="JA90" s="131"/>
      <c r="JB90" s="131"/>
      <c r="JC90" s="131"/>
      <c r="JD90" s="131"/>
      <c r="JE90" s="131"/>
      <c r="JF90" s="131"/>
      <c r="JG90" s="131"/>
      <c r="JH90" s="131"/>
      <c r="JI90" s="131"/>
      <c r="JJ90" s="131"/>
      <c r="JK90" s="131"/>
      <c r="JL90" s="131"/>
      <c r="JM90" s="131"/>
      <c r="JN90" s="131"/>
      <c r="JO90" s="131"/>
      <c r="JP90" s="131"/>
      <c r="JQ90" s="131"/>
      <c r="JR90" s="131"/>
      <c r="JS90" s="131"/>
      <c r="JT90" s="131"/>
      <c r="JU90" s="131"/>
      <c r="JV90" s="131"/>
      <c r="JW90" s="131"/>
      <c r="JX90" s="131"/>
      <c r="JY90" s="131"/>
      <c r="JZ90" s="131"/>
      <c r="KA90" s="131"/>
      <c r="KB90" s="131"/>
      <c r="KC90" s="131"/>
      <c r="KD90" s="131"/>
      <c r="KE90" s="131"/>
      <c r="KF90" s="131"/>
      <c r="KG90" s="131"/>
      <c r="KH90" s="131"/>
      <c r="KI90" s="131"/>
      <c r="KJ90" s="131"/>
      <c r="KK90" s="131"/>
      <c r="KL90" s="131"/>
      <c r="KM90" s="131"/>
      <c r="KN90" s="131"/>
      <c r="KO90" s="131"/>
      <c r="KP90" s="131"/>
      <c r="KQ90" s="131"/>
      <c r="KR90" s="131"/>
      <c r="KS90" s="131"/>
      <c r="KT90" s="131"/>
      <c r="KU90" s="131"/>
      <c r="KV90" s="131"/>
      <c r="KW90" s="131"/>
      <c r="KX90" s="131"/>
      <c r="KY90" s="131"/>
      <c r="KZ90" s="131"/>
      <c r="LA90" s="131"/>
      <c r="LB90" s="131"/>
      <c r="LC90" s="131"/>
      <c r="LD90" s="131"/>
      <c r="LE90" s="131"/>
      <c r="LF90" s="131"/>
      <c r="LG90" s="131"/>
      <c r="LH90" s="131"/>
      <c r="LI90" s="131"/>
      <c r="LJ90" s="131"/>
      <c r="LK90" s="131"/>
      <c r="LL90" s="131"/>
      <c r="LM90" s="131"/>
      <c r="LN90" s="131"/>
      <c r="LO90" s="131"/>
      <c r="LP90" s="131"/>
      <c r="LQ90" s="131"/>
      <c r="LR90" s="131"/>
      <c r="LS90" s="131"/>
      <c r="LT90" s="131"/>
      <c r="LU90" s="131"/>
      <c r="LV90" s="131"/>
      <c r="LW90" s="131"/>
      <c r="LX90" s="131"/>
      <c r="LY90" s="131"/>
      <c r="LZ90" s="131"/>
      <c r="MA90" s="131"/>
      <c r="MB90" s="131"/>
      <c r="MC90" s="131"/>
      <c r="MD90" s="131"/>
      <c r="ME90" s="131"/>
      <c r="MF90" s="131"/>
      <c r="MG90" s="131"/>
      <c r="MH90" s="131"/>
      <c r="MI90" s="131"/>
      <c r="MJ90" s="131"/>
      <c r="MK90" s="131"/>
      <c r="ML90" s="131"/>
      <c r="MM90" s="131"/>
      <c r="MN90" s="131"/>
      <c r="MO90" s="131"/>
      <c r="MP90" s="131"/>
      <c r="MQ90" s="131"/>
      <c r="MR90" s="131"/>
      <c r="MS90" s="131"/>
      <c r="MT90" s="131"/>
      <c r="MU90" s="131"/>
      <c r="MV90" s="131"/>
      <c r="MW90" s="131"/>
      <c r="MX90" s="131"/>
      <c r="MY90" s="131"/>
      <c r="MZ90" s="131"/>
      <c r="NA90" s="131"/>
      <c r="NB90" s="131"/>
      <c r="NC90" s="131"/>
      <c r="ND90" s="131"/>
      <c r="NE90" s="131"/>
      <c r="NF90" s="131"/>
      <c r="NG90" s="131"/>
      <c r="NH90" s="131"/>
      <c r="NI90" s="131"/>
      <c r="NJ90" s="131"/>
      <c r="NK90" s="131"/>
      <c r="NL90" s="131"/>
      <c r="NM90" s="131"/>
      <c r="NN90" s="131"/>
      <c r="NO90" s="131"/>
      <c r="NP90" s="131"/>
      <c r="NQ90" s="131"/>
      <c r="NR90" s="131"/>
      <c r="NS90" s="131"/>
      <c r="NT90" s="131"/>
      <c r="NU90" s="131"/>
      <c r="NV90" s="131"/>
      <c r="NW90" s="131"/>
      <c r="NX90" s="131"/>
      <c r="NY90" s="131"/>
      <c r="NZ90" s="131"/>
      <c r="OA90" s="131"/>
      <c r="OB90" s="131"/>
      <c r="OC90" s="131"/>
      <c r="OD90" s="131"/>
    </row>
    <row r="91" spans="1:512" s="133" customFormat="1" ht="55.9" customHeight="1" x14ac:dyDescent="0.25">
      <c r="A91" s="112"/>
      <c r="B91" s="184"/>
      <c r="C91" s="184"/>
      <c r="D91" s="185"/>
      <c r="E91" s="185"/>
      <c r="F91" s="132"/>
      <c r="G91" s="132"/>
      <c r="H91" s="132"/>
      <c r="I91" s="132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131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  <c r="BN91" s="131"/>
      <c r="BO91" s="131"/>
      <c r="BP91" s="131"/>
      <c r="BQ91" s="131"/>
      <c r="BR91" s="131"/>
      <c r="BS91" s="131"/>
      <c r="BT91" s="131"/>
      <c r="BU91" s="131"/>
      <c r="BV91" s="131"/>
      <c r="BW91" s="131"/>
      <c r="BX91" s="131"/>
      <c r="BY91" s="131"/>
      <c r="BZ91" s="131"/>
      <c r="CA91" s="131"/>
      <c r="CB91" s="131"/>
      <c r="CC91" s="131"/>
      <c r="CD91" s="131"/>
      <c r="CE91" s="131"/>
      <c r="CF91" s="131"/>
      <c r="CG91" s="131"/>
      <c r="CH91" s="131"/>
      <c r="CI91" s="131"/>
      <c r="CJ91" s="131"/>
      <c r="CK91" s="131"/>
      <c r="CL91" s="131"/>
      <c r="CM91" s="131"/>
      <c r="CN91" s="131"/>
      <c r="CO91" s="131"/>
      <c r="CP91" s="131"/>
      <c r="CQ91" s="131"/>
      <c r="CR91" s="131"/>
      <c r="CS91" s="131"/>
      <c r="CT91" s="131"/>
      <c r="CU91" s="131"/>
      <c r="CV91" s="131"/>
      <c r="CW91" s="131"/>
      <c r="CX91" s="131"/>
      <c r="CY91" s="131"/>
      <c r="CZ91" s="131"/>
      <c r="DA91" s="131"/>
      <c r="DB91" s="131"/>
      <c r="DC91" s="131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31"/>
      <c r="DO91" s="131"/>
      <c r="DP91" s="131"/>
      <c r="DQ91" s="131"/>
      <c r="DR91" s="131"/>
      <c r="DS91" s="131"/>
      <c r="DT91" s="131"/>
      <c r="DU91" s="131"/>
      <c r="DV91" s="131"/>
      <c r="DW91" s="131"/>
      <c r="DX91" s="131"/>
      <c r="DY91" s="131"/>
      <c r="DZ91" s="131"/>
      <c r="EA91" s="131"/>
      <c r="EB91" s="131"/>
      <c r="EC91" s="131"/>
      <c r="ED91" s="131"/>
      <c r="EE91" s="131"/>
      <c r="EF91" s="131"/>
      <c r="EG91" s="131"/>
      <c r="EH91" s="131"/>
      <c r="EI91" s="131"/>
      <c r="EJ91" s="131"/>
      <c r="EK91" s="131"/>
      <c r="EL91" s="131"/>
      <c r="EM91" s="131"/>
      <c r="EN91" s="131"/>
      <c r="EO91" s="131"/>
      <c r="EP91" s="131"/>
      <c r="EQ91" s="131"/>
      <c r="ER91" s="131"/>
      <c r="ES91" s="131"/>
      <c r="ET91" s="131"/>
      <c r="EU91" s="131"/>
      <c r="EV91" s="131"/>
      <c r="EW91" s="131"/>
      <c r="EX91" s="131"/>
      <c r="EY91" s="131"/>
      <c r="EZ91" s="131"/>
      <c r="FA91" s="131"/>
      <c r="FB91" s="131"/>
      <c r="FC91" s="131"/>
      <c r="FD91" s="131"/>
      <c r="FE91" s="131"/>
      <c r="FF91" s="131"/>
      <c r="FG91" s="131"/>
      <c r="FH91" s="131"/>
      <c r="FI91" s="131"/>
      <c r="FJ91" s="131"/>
      <c r="FK91" s="131"/>
      <c r="FL91" s="131"/>
      <c r="FM91" s="131"/>
      <c r="FN91" s="131"/>
      <c r="FO91" s="131"/>
      <c r="FP91" s="131"/>
      <c r="FQ91" s="131"/>
      <c r="FR91" s="131"/>
      <c r="FS91" s="131"/>
      <c r="FT91" s="131"/>
      <c r="FU91" s="131"/>
      <c r="FV91" s="131"/>
      <c r="FW91" s="131"/>
      <c r="FX91" s="131"/>
      <c r="FY91" s="131"/>
      <c r="FZ91" s="131"/>
      <c r="GA91" s="131"/>
      <c r="GB91" s="131"/>
      <c r="GC91" s="131"/>
      <c r="GD91" s="131"/>
      <c r="GE91" s="131"/>
      <c r="GF91" s="131"/>
      <c r="GG91" s="131"/>
      <c r="GH91" s="131"/>
      <c r="GI91" s="131"/>
      <c r="GJ91" s="131"/>
      <c r="GK91" s="131"/>
      <c r="GL91" s="131"/>
      <c r="GM91" s="131"/>
      <c r="GN91" s="131"/>
      <c r="GO91" s="131"/>
      <c r="GP91" s="131"/>
      <c r="GQ91" s="131"/>
      <c r="GR91" s="131"/>
      <c r="GS91" s="131"/>
      <c r="GT91" s="131"/>
      <c r="GU91" s="131"/>
      <c r="GV91" s="131"/>
      <c r="GW91" s="131"/>
      <c r="GX91" s="131"/>
      <c r="GY91" s="131"/>
      <c r="GZ91" s="131"/>
      <c r="HA91" s="131"/>
      <c r="HB91" s="131"/>
      <c r="HC91" s="131"/>
      <c r="HD91" s="131"/>
      <c r="HE91" s="131"/>
      <c r="HF91" s="131"/>
      <c r="HG91" s="131"/>
      <c r="HH91" s="131"/>
      <c r="HI91" s="131"/>
      <c r="HJ91" s="131"/>
      <c r="HK91" s="131"/>
      <c r="HL91" s="131"/>
      <c r="HM91" s="131"/>
      <c r="HN91" s="131"/>
      <c r="HO91" s="131"/>
      <c r="HP91" s="131"/>
      <c r="HQ91" s="131"/>
      <c r="HR91" s="131"/>
      <c r="HS91" s="131"/>
      <c r="HT91" s="131"/>
      <c r="HU91" s="131"/>
      <c r="HV91" s="131"/>
      <c r="HW91" s="131"/>
      <c r="HX91" s="131"/>
      <c r="HY91" s="131"/>
      <c r="HZ91" s="131"/>
      <c r="IA91" s="131"/>
      <c r="IB91" s="131"/>
      <c r="IC91" s="131"/>
      <c r="ID91" s="131"/>
      <c r="IE91" s="131"/>
      <c r="IF91" s="131"/>
      <c r="IG91" s="131"/>
      <c r="IH91" s="131"/>
      <c r="II91" s="131"/>
      <c r="IJ91" s="131"/>
      <c r="IK91" s="131"/>
      <c r="IL91" s="131"/>
      <c r="IM91" s="131"/>
      <c r="IN91" s="131"/>
      <c r="IO91" s="131"/>
      <c r="IP91" s="131"/>
      <c r="IQ91" s="131"/>
      <c r="IR91" s="131"/>
      <c r="IS91" s="131"/>
      <c r="IT91" s="131"/>
      <c r="IU91" s="131"/>
      <c r="IV91" s="131"/>
      <c r="IW91" s="131"/>
      <c r="IX91" s="131"/>
      <c r="IY91" s="131"/>
      <c r="IZ91" s="131"/>
      <c r="JA91" s="131"/>
      <c r="JB91" s="131"/>
      <c r="JC91" s="131"/>
      <c r="JD91" s="131"/>
      <c r="JE91" s="131"/>
      <c r="JF91" s="131"/>
      <c r="JG91" s="131"/>
      <c r="JH91" s="131"/>
      <c r="JI91" s="131"/>
      <c r="JJ91" s="131"/>
      <c r="JK91" s="131"/>
      <c r="JL91" s="131"/>
      <c r="JM91" s="131"/>
      <c r="JN91" s="131"/>
      <c r="JO91" s="131"/>
      <c r="JP91" s="131"/>
      <c r="JQ91" s="131"/>
      <c r="JR91" s="131"/>
      <c r="JS91" s="131"/>
      <c r="JT91" s="131"/>
      <c r="JU91" s="131"/>
      <c r="JV91" s="131"/>
      <c r="JW91" s="131"/>
      <c r="JX91" s="131"/>
      <c r="JY91" s="131"/>
      <c r="JZ91" s="131"/>
      <c r="KA91" s="131"/>
      <c r="KB91" s="131"/>
      <c r="KC91" s="131"/>
      <c r="KD91" s="131"/>
      <c r="KE91" s="131"/>
      <c r="KF91" s="131"/>
      <c r="KG91" s="131"/>
      <c r="KH91" s="131"/>
      <c r="KI91" s="131"/>
      <c r="KJ91" s="131"/>
      <c r="KK91" s="131"/>
      <c r="KL91" s="131"/>
      <c r="KM91" s="131"/>
      <c r="KN91" s="131"/>
      <c r="KO91" s="131"/>
      <c r="KP91" s="131"/>
      <c r="KQ91" s="131"/>
      <c r="KR91" s="131"/>
      <c r="KS91" s="131"/>
      <c r="KT91" s="131"/>
      <c r="KU91" s="131"/>
      <c r="KV91" s="131"/>
      <c r="KW91" s="131"/>
      <c r="KX91" s="131"/>
      <c r="KY91" s="131"/>
      <c r="KZ91" s="131"/>
      <c r="LA91" s="131"/>
      <c r="LB91" s="131"/>
      <c r="LC91" s="131"/>
      <c r="LD91" s="131"/>
      <c r="LE91" s="131"/>
      <c r="LF91" s="131"/>
      <c r="LG91" s="131"/>
      <c r="LH91" s="131"/>
      <c r="LI91" s="131"/>
      <c r="LJ91" s="131"/>
      <c r="LK91" s="131"/>
      <c r="LL91" s="131"/>
      <c r="LM91" s="131"/>
      <c r="LN91" s="131"/>
      <c r="LO91" s="131"/>
      <c r="LP91" s="131"/>
      <c r="LQ91" s="131"/>
      <c r="LR91" s="131"/>
      <c r="LS91" s="131"/>
      <c r="LT91" s="131"/>
      <c r="LU91" s="131"/>
      <c r="LV91" s="131"/>
      <c r="LW91" s="131"/>
      <c r="LX91" s="131"/>
      <c r="LY91" s="131"/>
      <c r="LZ91" s="131"/>
      <c r="MA91" s="131"/>
      <c r="MB91" s="131"/>
      <c r="MC91" s="131"/>
      <c r="MD91" s="131"/>
      <c r="ME91" s="131"/>
      <c r="MF91" s="131"/>
      <c r="MG91" s="131"/>
      <c r="MH91" s="131"/>
      <c r="MI91" s="131"/>
      <c r="MJ91" s="131"/>
      <c r="MK91" s="131"/>
      <c r="ML91" s="131"/>
      <c r="MM91" s="131"/>
      <c r="MN91" s="131"/>
      <c r="MO91" s="131"/>
      <c r="MP91" s="131"/>
      <c r="MQ91" s="131"/>
      <c r="MR91" s="131"/>
      <c r="MS91" s="131"/>
      <c r="MT91" s="131"/>
      <c r="MU91" s="131"/>
      <c r="MV91" s="131"/>
      <c r="MW91" s="131"/>
      <c r="MX91" s="131"/>
      <c r="MY91" s="131"/>
      <c r="MZ91" s="131"/>
      <c r="NA91" s="131"/>
      <c r="NB91" s="131"/>
      <c r="NC91" s="131"/>
      <c r="ND91" s="131"/>
      <c r="NE91" s="131"/>
      <c r="NF91" s="131"/>
      <c r="NG91" s="131"/>
      <c r="NH91" s="131"/>
      <c r="NI91" s="131"/>
      <c r="NJ91" s="131"/>
      <c r="NK91" s="131"/>
      <c r="NL91" s="131"/>
      <c r="NM91" s="131"/>
      <c r="NN91" s="131"/>
      <c r="NO91" s="131"/>
      <c r="NP91" s="131"/>
      <c r="NQ91" s="131"/>
      <c r="NR91" s="131"/>
      <c r="NS91" s="131"/>
      <c r="NT91" s="131"/>
      <c r="NU91" s="131"/>
      <c r="NV91" s="131"/>
      <c r="NW91" s="131"/>
      <c r="NX91" s="131"/>
      <c r="NY91" s="131"/>
      <c r="NZ91" s="131"/>
      <c r="OA91" s="131"/>
      <c r="OB91" s="131"/>
      <c r="OC91" s="131"/>
      <c r="OD91" s="131"/>
    </row>
    <row r="92" spans="1:512" s="133" customFormat="1" ht="36.6" customHeight="1" x14ac:dyDescent="0.25">
      <c r="A92" s="112"/>
      <c r="B92" s="184"/>
      <c r="C92" s="184"/>
      <c r="D92" s="185"/>
      <c r="E92" s="185"/>
      <c r="F92" s="132"/>
      <c r="G92" s="132"/>
      <c r="H92" s="132"/>
      <c r="I92" s="132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  <c r="AL92" s="131"/>
      <c r="AM92" s="131"/>
      <c r="AN92" s="131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  <c r="BA92" s="131"/>
      <c r="BB92" s="131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  <c r="BN92" s="131"/>
      <c r="BO92" s="131"/>
      <c r="BP92" s="131"/>
      <c r="BQ92" s="131"/>
      <c r="BR92" s="131"/>
      <c r="BS92" s="131"/>
      <c r="BT92" s="131"/>
      <c r="BU92" s="131"/>
      <c r="BV92" s="131"/>
      <c r="BW92" s="131"/>
      <c r="BX92" s="131"/>
      <c r="BY92" s="131"/>
      <c r="BZ92" s="131"/>
      <c r="CA92" s="131"/>
      <c r="CB92" s="131"/>
      <c r="CC92" s="131"/>
      <c r="CD92" s="131"/>
      <c r="CE92" s="131"/>
      <c r="CF92" s="131"/>
      <c r="CG92" s="131"/>
      <c r="CH92" s="131"/>
      <c r="CI92" s="131"/>
      <c r="CJ92" s="131"/>
      <c r="CK92" s="131"/>
      <c r="CL92" s="131"/>
      <c r="CM92" s="131"/>
      <c r="CN92" s="131"/>
      <c r="CO92" s="131"/>
      <c r="CP92" s="131"/>
      <c r="CQ92" s="131"/>
      <c r="CR92" s="131"/>
      <c r="CS92" s="131"/>
      <c r="CT92" s="131"/>
      <c r="CU92" s="131"/>
      <c r="CV92" s="131"/>
      <c r="CW92" s="131"/>
      <c r="CX92" s="131"/>
      <c r="CY92" s="131"/>
      <c r="CZ92" s="131"/>
      <c r="DA92" s="131"/>
      <c r="DB92" s="131"/>
      <c r="DC92" s="131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31"/>
      <c r="DO92" s="131"/>
      <c r="DP92" s="131"/>
      <c r="DQ92" s="131"/>
      <c r="DR92" s="131"/>
      <c r="DS92" s="131"/>
      <c r="DT92" s="131"/>
      <c r="DU92" s="131"/>
      <c r="DV92" s="131"/>
      <c r="DW92" s="131"/>
      <c r="DX92" s="131"/>
      <c r="DY92" s="131"/>
      <c r="DZ92" s="131"/>
      <c r="EA92" s="131"/>
      <c r="EB92" s="131"/>
      <c r="EC92" s="131"/>
      <c r="ED92" s="131"/>
      <c r="EE92" s="131"/>
      <c r="EF92" s="131"/>
      <c r="EG92" s="131"/>
      <c r="EH92" s="131"/>
      <c r="EI92" s="131"/>
      <c r="EJ92" s="131"/>
      <c r="EK92" s="131"/>
      <c r="EL92" s="131"/>
      <c r="EM92" s="131"/>
      <c r="EN92" s="131"/>
      <c r="EO92" s="131"/>
      <c r="EP92" s="131"/>
      <c r="EQ92" s="131"/>
      <c r="ER92" s="131"/>
      <c r="ES92" s="131"/>
      <c r="ET92" s="131"/>
      <c r="EU92" s="131"/>
      <c r="EV92" s="131"/>
      <c r="EW92" s="131"/>
      <c r="EX92" s="131"/>
      <c r="EY92" s="131"/>
      <c r="EZ92" s="131"/>
      <c r="FA92" s="131"/>
      <c r="FB92" s="131"/>
      <c r="FC92" s="131"/>
      <c r="FD92" s="131"/>
      <c r="FE92" s="131"/>
      <c r="FF92" s="131"/>
      <c r="FG92" s="131"/>
      <c r="FH92" s="131"/>
      <c r="FI92" s="131"/>
      <c r="FJ92" s="131"/>
      <c r="FK92" s="131"/>
      <c r="FL92" s="131"/>
      <c r="FM92" s="131"/>
      <c r="FN92" s="131"/>
      <c r="FO92" s="131"/>
      <c r="FP92" s="131"/>
      <c r="FQ92" s="131"/>
      <c r="FR92" s="131"/>
      <c r="FS92" s="131"/>
      <c r="FT92" s="131"/>
      <c r="FU92" s="131"/>
      <c r="FV92" s="131"/>
      <c r="FW92" s="131"/>
      <c r="FX92" s="131"/>
      <c r="FY92" s="131"/>
      <c r="FZ92" s="131"/>
      <c r="GA92" s="131"/>
      <c r="GB92" s="131"/>
      <c r="GC92" s="131"/>
      <c r="GD92" s="131"/>
      <c r="GE92" s="131"/>
      <c r="GF92" s="131"/>
      <c r="GG92" s="131"/>
      <c r="GH92" s="131"/>
      <c r="GI92" s="131"/>
      <c r="GJ92" s="131"/>
      <c r="GK92" s="131"/>
      <c r="GL92" s="131"/>
      <c r="GM92" s="131"/>
      <c r="GN92" s="131"/>
      <c r="GO92" s="131"/>
      <c r="GP92" s="131"/>
      <c r="GQ92" s="131"/>
      <c r="GR92" s="131"/>
      <c r="GS92" s="131"/>
      <c r="GT92" s="131"/>
      <c r="GU92" s="131"/>
      <c r="GV92" s="131"/>
      <c r="GW92" s="131"/>
      <c r="GX92" s="131"/>
      <c r="GY92" s="131"/>
      <c r="GZ92" s="131"/>
      <c r="HA92" s="131"/>
      <c r="HB92" s="131"/>
      <c r="HC92" s="131"/>
      <c r="HD92" s="131"/>
      <c r="HE92" s="131"/>
      <c r="HF92" s="131"/>
      <c r="HG92" s="131"/>
      <c r="HH92" s="131"/>
      <c r="HI92" s="131"/>
      <c r="HJ92" s="131"/>
      <c r="HK92" s="131"/>
      <c r="HL92" s="131"/>
      <c r="HM92" s="131"/>
      <c r="HN92" s="131"/>
      <c r="HO92" s="131"/>
      <c r="HP92" s="131"/>
      <c r="HQ92" s="131"/>
      <c r="HR92" s="131"/>
      <c r="HS92" s="131"/>
      <c r="HT92" s="131"/>
      <c r="HU92" s="131"/>
      <c r="HV92" s="131"/>
      <c r="HW92" s="131"/>
      <c r="HX92" s="131"/>
      <c r="HY92" s="131"/>
      <c r="HZ92" s="131"/>
      <c r="IA92" s="131"/>
      <c r="IB92" s="131"/>
      <c r="IC92" s="131"/>
      <c r="ID92" s="131"/>
      <c r="IE92" s="131"/>
      <c r="IF92" s="131"/>
      <c r="IG92" s="131"/>
      <c r="IH92" s="131"/>
      <c r="II92" s="131"/>
      <c r="IJ92" s="131"/>
      <c r="IK92" s="131"/>
      <c r="IL92" s="131"/>
      <c r="IM92" s="131"/>
      <c r="IN92" s="131"/>
      <c r="IO92" s="131"/>
      <c r="IP92" s="131"/>
      <c r="IQ92" s="131"/>
      <c r="IR92" s="131"/>
      <c r="IS92" s="131"/>
      <c r="IT92" s="131"/>
      <c r="IU92" s="131"/>
      <c r="IV92" s="131"/>
      <c r="IW92" s="131"/>
      <c r="IX92" s="131"/>
      <c r="IY92" s="131"/>
      <c r="IZ92" s="131"/>
      <c r="JA92" s="131"/>
      <c r="JB92" s="131"/>
      <c r="JC92" s="131"/>
      <c r="JD92" s="131"/>
      <c r="JE92" s="131"/>
      <c r="JF92" s="131"/>
      <c r="JG92" s="131"/>
      <c r="JH92" s="131"/>
      <c r="JI92" s="131"/>
      <c r="JJ92" s="131"/>
      <c r="JK92" s="131"/>
      <c r="JL92" s="131"/>
      <c r="JM92" s="131"/>
      <c r="JN92" s="131"/>
      <c r="JO92" s="131"/>
      <c r="JP92" s="131"/>
      <c r="JQ92" s="131"/>
      <c r="JR92" s="131"/>
      <c r="JS92" s="131"/>
      <c r="JT92" s="131"/>
      <c r="JU92" s="131"/>
      <c r="JV92" s="131"/>
      <c r="JW92" s="131"/>
      <c r="JX92" s="131"/>
      <c r="JY92" s="131"/>
      <c r="JZ92" s="131"/>
      <c r="KA92" s="131"/>
      <c r="KB92" s="131"/>
      <c r="KC92" s="131"/>
      <c r="KD92" s="131"/>
      <c r="KE92" s="131"/>
      <c r="KF92" s="131"/>
      <c r="KG92" s="131"/>
      <c r="KH92" s="131"/>
      <c r="KI92" s="131"/>
      <c r="KJ92" s="131"/>
      <c r="KK92" s="131"/>
      <c r="KL92" s="131"/>
      <c r="KM92" s="131"/>
      <c r="KN92" s="131"/>
      <c r="KO92" s="131"/>
      <c r="KP92" s="131"/>
      <c r="KQ92" s="131"/>
      <c r="KR92" s="131"/>
      <c r="KS92" s="131"/>
      <c r="KT92" s="131"/>
      <c r="KU92" s="131"/>
      <c r="KV92" s="131"/>
      <c r="KW92" s="131"/>
      <c r="KX92" s="131"/>
      <c r="KY92" s="131"/>
      <c r="KZ92" s="131"/>
      <c r="LA92" s="131"/>
      <c r="LB92" s="131"/>
      <c r="LC92" s="131"/>
      <c r="LD92" s="131"/>
      <c r="LE92" s="131"/>
      <c r="LF92" s="131"/>
      <c r="LG92" s="131"/>
      <c r="LH92" s="131"/>
      <c r="LI92" s="131"/>
      <c r="LJ92" s="131"/>
      <c r="LK92" s="131"/>
      <c r="LL92" s="131"/>
      <c r="LM92" s="131"/>
      <c r="LN92" s="131"/>
      <c r="LO92" s="131"/>
      <c r="LP92" s="131"/>
      <c r="LQ92" s="131"/>
      <c r="LR92" s="131"/>
      <c r="LS92" s="131"/>
      <c r="LT92" s="131"/>
      <c r="LU92" s="131"/>
      <c r="LV92" s="131"/>
      <c r="LW92" s="131"/>
      <c r="LX92" s="131"/>
      <c r="LY92" s="131"/>
      <c r="LZ92" s="131"/>
      <c r="MA92" s="131"/>
      <c r="MB92" s="131"/>
      <c r="MC92" s="131"/>
      <c r="MD92" s="131"/>
      <c r="ME92" s="131"/>
      <c r="MF92" s="131"/>
      <c r="MG92" s="131"/>
      <c r="MH92" s="131"/>
      <c r="MI92" s="131"/>
      <c r="MJ92" s="131"/>
      <c r="MK92" s="131"/>
      <c r="ML92" s="131"/>
      <c r="MM92" s="131"/>
      <c r="MN92" s="131"/>
      <c r="MO92" s="131"/>
      <c r="MP92" s="131"/>
      <c r="MQ92" s="131"/>
      <c r="MR92" s="131"/>
      <c r="MS92" s="131"/>
      <c r="MT92" s="131"/>
      <c r="MU92" s="131"/>
      <c r="MV92" s="131"/>
      <c r="MW92" s="131"/>
      <c r="MX92" s="131"/>
      <c r="MY92" s="131"/>
      <c r="MZ92" s="131"/>
      <c r="NA92" s="131"/>
      <c r="NB92" s="131"/>
      <c r="NC92" s="131"/>
      <c r="ND92" s="131"/>
      <c r="NE92" s="131"/>
      <c r="NF92" s="131"/>
      <c r="NG92" s="131"/>
      <c r="NH92" s="131"/>
      <c r="NI92" s="131"/>
      <c r="NJ92" s="131"/>
      <c r="NK92" s="131"/>
      <c r="NL92" s="131"/>
      <c r="NM92" s="131"/>
      <c r="NN92" s="131"/>
      <c r="NO92" s="131"/>
      <c r="NP92" s="131"/>
      <c r="NQ92" s="131"/>
      <c r="NR92" s="131"/>
      <c r="NS92" s="131"/>
      <c r="NT92" s="131"/>
      <c r="NU92" s="131"/>
      <c r="NV92" s="131"/>
      <c r="NW92" s="131"/>
      <c r="NX92" s="131"/>
      <c r="NY92" s="131"/>
      <c r="NZ92" s="131"/>
      <c r="OA92" s="131"/>
      <c r="OB92" s="131"/>
      <c r="OC92" s="131"/>
      <c r="OD92" s="131"/>
    </row>
    <row r="93" spans="1:512" s="133" customFormat="1" ht="36.6" customHeight="1" x14ac:dyDescent="0.25">
      <c r="A93" s="112"/>
      <c r="B93" s="184"/>
      <c r="C93" s="184"/>
      <c r="D93" s="185"/>
      <c r="E93" s="185"/>
      <c r="F93" s="132"/>
      <c r="G93" s="132"/>
      <c r="H93" s="132"/>
      <c r="I93" s="132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31"/>
      <c r="BA93" s="131"/>
      <c r="BB93" s="131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  <c r="BN93" s="131"/>
      <c r="BO93" s="131"/>
      <c r="BP93" s="131"/>
      <c r="BQ93" s="131"/>
      <c r="BR93" s="131"/>
      <c r="BS93" s="131"/>
      <c r="BT93" s="131"/>
      <c r="BU93" s="131"/>
      <c r="BV93" s="131"/>
      <c r="BW93" s="131"/>
      <c r="BX93" s="131"/>
      <c r="BY93" s="131"/>
      <c r="BZ93" s="131"/>
      <c r="CA93" s="131"/>
      <c r="CB93" s="131"/>
      <c r="CC93" s="131"/>
      <c r="CD93" s="131"/>
      <c r="CE93" s="131"/>
      <c r="CF93" s="131"/>
      <c r="CG93" s="131"/>
      <c r="CH93" s="131"/>
      <c r="CI93" s="131"/>
      <c r="CJ93" s="131"/>
      <c r="CK93" s="131"/>
      <c r="CL93" s="131"/>
      <c r="CM93" s="131"/>
      <c r="CN93" s="131"/>
      <c r="CO93" s="131"/>
      <c r="CP93" s="131"/>
      <c r="CQ93" s="131"/>
      <c r="CR93" s="131"/>
      <c r="CS93" s="131"/>
      <c r="CT93" s="131"/>
      <c r="CU93" s="131"/>
      <c r="CV93" s="131"/>
      <c r="CW93" s="131"/>
      <c r="CX93" s="131"/>
      <c r="CY93" s="131"/>
      <c r="CZ93" s="131"/>
      <c r="DA93" s="131"/>
      <c r="DB93" s="131"/>
      <c r="DC93" s="131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31"/>
      <c r="DO93" s="131"/>
      <c r="DP93" s="131"/>
      <c r="DQ93" s="131"/>
      <c r="DR93" s="131"/>
      <c r="DS93" s="131"/>
      <c r="DT93" s="131"/>
      <c r="DU93" s="131"/>
      <c r="DV93" s="131"/>
      <c r="DW93" s="131"/>
      <c r="DX93" s="131"/>
      <c r="DY93" s="131"/>
      <c r="DZ93" s="131"/>
      <c r="EA93" s="131"/>
      <c r="EB93" s="131"/>
      <c r="EC93" s="131"/>
      <c r="ED93" s="131"/>
      <c r="EE93" s="131"/>
      <c r="EF93" s="131"/>
      <c r="EG93" s="131"/>
      <c r="EH93" s="131"/>
      <c r="EI93" s="131"/>
      <c r="EJ93" s="131"/>
      <c r="EK93" s="131"/>
      <c r="EL93" s="131"/>
      <c r="EM93" s="131"/>
      <c r="EN93" s="131"/>
      <c r="EO93" s="131"/>
      <c r="EP93" s="131"/>
      <c r="EQ93" s="131"/>
      <c r="ER93" s="131"/>
      <c r="ES93" s="131"/>
      <c r="ET93" s="131"/>
      <c r="EU93" s="131"/>
      <c r="EV93" s="131"/>
      <c r="EW93" s="131"/>
      <c r="EX93" s="131"/>
      <c r="EY93" s="131"/>
      <c r="EZ93" s="131"/>
      <c r="FA93" s="131"/>
      <c r="FB93" s="131"/>
      <c r="FC93" s="131"/>
      <c r="FD93" s="131"/>
      <c r="FE93" s="131"/>
      <c r="FF93" s="131"/>
      <c r="FG93" s="131"/>
      <c r="FH93" s="131"/>
      <c r="FI93" s="131"/>
      <c r="FJ93" s="131"/>
      <c r="FK93" s="131"/>
      <c r="FL93" s="131"/>
      <c r="FM93" s="131"/>
      <c r="FN93" s="131"/>
      <c r="FO93" s="131"/>
      <c r="FP93" s="131"/>
      <c r="FQ93" s="131"/>
      <c r="FR93" s="131"/>
      <c r="FS93" s="131"/>
      <c r="FT93" s="131"/>
      <c r="FU93" s="131"/>
      <c r="FV93" s="131"/>
      <c r="FW93" s="131"/>
      <c r="FX93" s="131"/>
      <c r="FY93" s="131"/>
      <c r="FZ93" s="131"/>
      <c r="GA93" s="131"/>
      <c r="GB93" s="131"/>
      <c r="GC93" s="131"/>
      <c r="GD93" s="131"/>
      <c r="GE93" s="131"/>
      <c r="GF93" s="131"/>
      <c r="GG93" s="131"/>
      <c r="GH93" s="131"/>
      <c r="GI93" s="131"/>
      <c r="GJ93" s="131"/>
      <c r="GK93" s="131"/>
      <c r="GL93" s="131"/>
      <c r="GM93" s="131"/>
      <c r="GN93" s="131"/>
      <c r="GO93" s="131"/>
      <c r="GP93" s="131"/>
      <c r="GQ93" s="131"/>
      <c r="GR93" s="131"/>
      <c r="GS93" s="131"/>
      <c r="GT93" s="131"/>
      <c r="GU93" s="131"/>
      <c r="GV93" s="131"/>
      <c r="GW93" s="131"/>
      <c r="GX93" s="131"/>
      <c r="GY93" s="131"/>
      <c r="GZ93" s="131"/>
      <c r="HA93" s="131"/>
      <c r="HB93" s="131"/>
      <c r="HC93" s="131"/>
      <c r="HD93" s="131"/>
      <c r="HE93" s="131"/>
      <c r="HF93" s="131"/>
      <c r="HG93" s="131"/>
      <c r="HH93" s="131"/>
      <c r="HI93" s="131"/>
      <c r="HJ93" s="131"/>
      <c r="HK93" s="131"/>
      <c r="HL93" s="131"/>
      <c r="HM93" s="131"/>
      <c r="HN93" s="131"/>
      <c r="HO93" s="131"/>
      <c r="HP93" s="131"/>
      <c r="HQ93" s="131"/>
      <c r="HR93" s="131"/>
      <c r="HS93" s="131"/>
      <c r="HT93" s="131"/>
      <c r="HU93" s="131"/>
      <c r="HV93" s="131"/>
      <c r="HW93" s="131"/>
      <c r="HX93" s="131"/>
      <c r="HY93" s="131"/>
      <c r="HZ93" s="131"/>
      <c r="IA93" s="131"/>
      <c r="IB93" s="131"/>
      <c r="IC93" s="131"/>
      <c r="ID93" s="131"/>
      <c r="IE93" s="131"/>
      <c r="IF93" s="131"/>
      <c r="IG93" s="131"/>
      <c r="IH93" s="131"/>
      <c r="II93" s="131"/>
      <c r="IJ93" s="131"/>
      <c r="IK93" s="131"/>
      <c r="IL93" s="131"/>
      <c r="IM93" s="131"/>
      <c r="IN93" s="131"/>
      <c r="IO93" s="131"/>
      <c r="IP93" s="131"/>
      <c r="IQ93" s="131"/>
      <c r="IR93" s="131"/>
      <c r="IS93" s="131"/>
      <c r="IT93" s="131"/>
      <c r="IU93" s="131"/>
      <c r="IV93" s="131"/>
      <c r="IW93" s="131"/>
      <c r="IX93" s="131"/>
      <c r="IY93" s="131"/>
      <c r="IZ93" s="131"/>
      <c r="JA93" s="131"/>
      <c r="JB93" s="131"/>
      <c r="JC93" s="131"/>
      <c r="JD93" s="131"/>
      <c r="JE93" s="131"/>
      <c r="JF93" s="131"/>
      <c r="JG93" s="131"/>
      <c r="JH93" s="131"/>
      <c r="JI93" s="131"/>
      <c r="JJ93" s="131"/>
      <c r="JK93" s="131"/>
      <c r="JL93" s="131"/>
      <c r="JM93" s="131"/>
      <c r="JN93" s="131"/>
      <c r="JO93" s="131"/>
      <c r="JP93" s="131"/>
      <c r="JQ93" s="131"/>
      <c r="JR93" s="131"/>
      <c r="JS93" s="131"/>
      <c r="JT93" s="131"/>
      <c r="JU93" s="131"/>
      <c r="JV93" s="131"/>
      <c r="JW93" s="131"/>
      <c r="JX93" s="131"/>
      <c r="JY93" s="131"/>
      <c r="JZ93" s="131"/>
      <c r="KA93" s="131"/>
      <c r="KB93" s="131"/>
      <c r="KC93" s="131"/>
      <c r="KD93" s="131"/>
      <c r="KE93" s="131"/>
      <c r="KF93" s="131"/>
      <c r="KG93" s="131"/>
      <c r="KH93" s="131"/>
      <c r="KI93" s="131"/>
      <c r="KJ93" s="131"/>
      <c r="KK93" s="131"/>
      <c r="KL93" s="131"/>
      <c r="KM93" s="131"/>
      <c r="KN93" s="131"/>
      <c r="KO93" s="131"/>
      <c r="KP93" s="131"/>
      <c r="KQ93" s="131"/>
      <c r="KR93" s="131"/>
      <c r="KS93" s="131"/>
      <c r="KT93" s="131"/>
      <c r="KU93" s="131"/>
      <c r="KV93" s="131"/>
      <c r="KW93" s="131"/>
      <c r="KX93" s="131"/>
      <c r="KY93" s="131"/>
      <c r="KZ93" s="131"/>
      <c r="LA93" s="131"/>
      <c r="LB93" s="131"/>
      <c r="LC93" s="131"/>
      <c r="LD93" s="131"/>
      <c r="LE93" s="131"/>
      <c r="LF93" s="131"/>
      <c r="LG93" s="131"/>
      <c r="LH93" s="131"/>
      <c r="LI93" s="131"/>
      <c r="LJ93" s="131"/>
      <c r="LK93" s="131"/>
      <c r="LL93" s="131"/>
      <c r="LM93" s="131"/>
      <c r="LN93" s="131"/>
      <c r="LO93" s="131"/>
      <c r="LP93" s="131"/>
      <c r="LQ93" s="131"/>
      <c r="LR93" s="131"/>
      <c r="LS93" s="131"/>
      <c r="LT93" s="131"/>
      <c r="LU93" s="131"/>
      <c r="LV93" s="131"/>
      <c r="LW93" s="131"/>
      <c r="LX93" s="131"/>
      <c r="LY93" s="131"/>
      <c r="LZ93" s="131"/>
      <c r="MA93" s="131"/>
      <c r="MB93" s="131"/>
      <c r="MC93" s="131"/>
      <c r="MD93" s="131"/>
      <c r="ME93" s="131"/>
      <c r="MF93" s="131"/>
      <c r="MG93" s="131"/>
      <c r="MH93" s="131"/>
      <c r="MI93" s="131"/>
      <c r="MJ93" s="131"/>
      <c r="MK93" s="131"/>
      <c r="ML93" s="131"/>
      <c r="MM93" s="131"/>
      <c r="MN93" s="131"/>
      <c r="MO93" s="131"/>
      <c r="MP93" s="131"/>
      <c r="MQ93" s="131"/>
      <c r="MR93" s="131"/>
      <c r="MS93" s="131"/>
      <c r="MT93" s="131"/>
      <c r="MU93" s="131"/>
      <c r="MV93" s="131"/>
      <c r="MW93" s="131"/>
      <c r="MX93" s="131"/>
      <c r="MY93" s="131"/>
      <c r="MZ93" s="131"/>
      <c r="NA93" s="131"/>
      <c r="NB93" s="131"/>
      <c r="NC93" s="131"/>
      <c r="ND93" s="131"/>
      <c r="NE93" s="131"/>
      <c r="NF93" s="131"/>
      <c r="NG93" s="131"/>
      <c r="NH93" s="131"/>
      <c r="NI93" s="131"/>
      <c r="NJ93" s="131"/>
      <c r="NK93" s="131"/>
      <c r="NL93" s="131"/>
      <c r="NM93" s="131"/>
      <c r="NN93" s="131"/>
      <c r="NO93" s="131"/>
      <c r="NP93" s="131"/>
      <c r="NQ93" s="131"/>
      <c r="NR93" s="131"/>
      <c r="NS93" s="131"/>
      <c r="NT93" s="131"/>
      <c r="NU93" s="131"/>
      <c r="NV93" s="131"/>
      <c r="NW93" s="131"/>
      <c r="NX93" s="131"/>
      <c r="NY93" s="131"/>
      <c r="NZ93" s="131"/>
      <c r="OA93" s="131"/>
      <c r="OB93" s="131"/>
      <c r="OC93" s="131"/>
      <c r="OD93" s="131"/>
    </row>
    <row r="94" spans="1:512" s="133" customFormat="1" ht="41.45" customHeight="1" x14ac:dyDescent="0.25">
      <c r="A94" s="112"/>
      <c r="B94" s="184"/>
      <c r="C94" s="184"/>
      <c r="D94" s="185"/>
      <c r="E94" s="185"/>
      <c r="F94" s="132"/>
      <c r="G94" s="132"/>
      <c r="H94" s="132"/>
      <c r="I94" s="132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  <c r="AI94" s="131"/>
      <c r="AJ94" s="131"/>
      <c r="AK94" s="131"/>
      <c r="AL94" s="131"/>
      <c r="AM94" s="131"/>
      <c r="AN94" s="131"/>
      <c r="AO94" s="131"/>
      <c r="AP94" s="131"/>
      <c r="AQ94" s="131"/>
      <c r="AR94" s="131"/>
      <c r="AS94" s="131"/>
      <c r="AT94" s="131"/>
      <c r="AU94" s="131"/>
      <c r="AV94" s="131"/>
      <c r="AW94" s="131"/>
      <c r="AX94" s="131"/>
      <c r="AY94" s="131"/>
      <c r="AZ94" s="131"/>
      <c r="BA94" s="131"/>
      <c r="BB94" s="131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  <c r="BN94" s="131"/>
      <c r="BO94" s="131"/>
      <c r="BP94" s="131"/>
      <c r="BQ94" s="131"/>
      <c r="BR94" s="131"/>
      <c r="BS94" s="131"/>
      <c r="BT94" s="131"/>
      <c r="BU94" s="131"/>
      <c r="BV94" s="131"/>
      <c r="BW94" s="131"/>
      <c r="BX94" s="131"/>
      <c r="BY94" s="131"/>
      <c r="BZ94" s="131"/>
      <c r="CA94" s="131"/>
      <c r="CB94" s="131"/>
      <c r="CC94" s="131"/>
      <c r="CD94" s="131"/>
      <c r="CE94" s="131"/>
      <c r="CF94" s="131"/>
      <c r="CG94" s="131"/>
      <c r="CH94" s="131"/>
      <c r="CI94" s="131"/>
      <c r="CJ94" s="131"/>
      <c r="CK94" s="131"/>
      <c r="CL94" s="131"/>
      <c r="CM94" s="131"/>
      <c r="CN94" s="131"/>
      <c r="CO94" s="131"/>
      <c r="CP94" s="131"/>
      <c r="CQ94" s="131"/>
      <c r="CR94" s="131"/>
      <c r="CS94" s="131"/>
      <c r="CT94" s="131"/>
      <c r="CU94" s="131"/>
      <c r="CV94" s="131"/>
      <c r="CW94" s="131"/>
      <c r="CX94" s="131"/>
      <c r="CY94" s="131"/>
      <c r="CZ94" s="131"/>
      <c r="DA94" s="131"/>
      <c r="DB94" s="131"/>
      <c r="DC94" s="131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31"/>
      <c r="DO94" s="131"/>
      <c r="DP94" s="131"/>
      <c r="DQ94" s="131"/>
      <c r="DR94" s="131"/>
      <c r="DS94" s="131"/>
      <c r="DT94" s="131"/>
      <c r="DU94" s="131"/>
      <c r="DV94" s="131"/>
      <c r="DW94" s="131"/>
      <c r="DX94" s="131"/>
      <c r="DY94" s="131"/>
      <c r="DZ94" s="131"/>
      <c r="EA94" s="131"/>
      <c r="EB94" s="131"/>
      <c r="EC94" s="131"/>
      <c r="ED94" s="131"/>
      <c r="EE94" s="131"/>
      <c r="EF94" s="131"/>
      <c r="EG94" s="131"/>
      <c r="EH94" s="131"/>
      <c r="EI94" s="131"/>
      <c r="EJ94" s="131"/>
      <c r="EK94" s="131"/>
      <c r="EL94" s="131"/>
      <c r="EM94" s="131"/>
      <c r="EN94" s="131"/>
      <c r="EO94" s="131"/>
      <c r="EP94" s="131"/>
      <c r="EQ94" s="131"/>
      <c r="ER94" s="131"/>
      <c r="ES94" s="131"/>
      <c r="ET94" s="131"/>
      <c r="EU94" s="131"/>
      <c r="EV94" s="131"/>
      <c r="EW94" s="131"/>
      <c r="EX94" s="131"/>
      <c r="EY94" s="131"/>
      <c r="EZ94" s="131"/>
      <c r="FA94" s="131"/>
      <c r="FB94" s="131"/>
      <c r="FC94" s="131"/>
      <c r="FD94" s="131"/>
      <c r="FE94" s="131"/>
      <c r="FF94" s="131"/>
      <c r="FG94" s="131"/>
      <c r="FH94" s="131"/>
      <c r="FI94" s="131"/>
      <c r="FJ94" s="131"/>
      <c r="FK94" s="131"/>
      <c r="FL94" s="131"/>
      <c r="FM94" s="131"/>
      <c r="FN94" s="131"/>
      <c r="FO94" s="131"/>
      <c r="FP94" s="131"/>
      <c r="FQ94" s="131"/>
      <c r="FR94" s="131"/>
      <c r="FS94" s="131"/>
      <c r="FT94" s="131"/>
      <c r="FU94" s="131"/>
      <c r="FV94" s="131"/>
      <c r="FW94" s="131"/>
      <c r="FX94" s="131"/>
      <c r="FY94" s="131"/>
      <c r="FZ94" s="131"/>
      <c r="GA94" s="131"/>
      <c r="GB94" s="131"/>
      <c r="GC94" s="131"/>
      <c r="GD94" s="131"/>
      <c r="GE94" s="131"/>
      <c r="GF94" s="131"/>
      <c r="GG94" s="131"/>
      <c r="GH94" s="131"/>
      <c r="GI94" s="131"/>
      <c r="GJ94" s="131"/>
      <c r="GK94" s="131"/>
      <c r="GL94" s="131"/>
      <c r="GM94" s="131"/>
      <c r="GN94" s="131"/>
      <c r="GO94" s="131"/>
      <c r="GP94" s="131"/>
      <c r="GQ94" s="131"/>
      <c r="GR94" s="131"/>
      <c r="GS94" s="131"/>
      <c r="GT94" s="131"/>
      <c r="GU94" s="131"/>
      <c r="GV94" s="131"/>
      <c r="GW94" s="131"/>
      <c r="GX94" s="131"/>
      <c r="GY94" s="131"/>
      <c r="GZ94" s="131"/>
      <c r="HA94" s="131"/>
      <c r="HB94" s="131"/>
      <c r="HC94" s="131"/>
      <c r="HD94" s="131"/>
      <c r="HE94" s="131"/>
      <c r="HF94" s="131"/>
      <c r="HG94" s="131"/>
      <c r="HH94" s="131"/>
      <c r="HI94" s="131"/>
      <c r="HJ94" s="131"/>
      <c r="HK94" s="131"/>
      <c r="HL94" s="131"/>
      <c r="HM94" s="131"/>
      <c r="HN94" s="131"/>
      <c r="HO94" s="131"/>
      <c r="HP94" s="131"/>
      <c r="HQ94" s="131"/>
      <c r="HR94" s="131"/>
      <c r="HS94" s="131"/>
      <c r="HT94" s="131"/>
      <c r="HU94" s="131"/>
      <c r="HV94" s="131"/>
      <c r="HW94" s="131"/>
      <c r="HX94" s="131"/>
      <c r="HY94" s="131"/>
      <c r="HZ94" s="131"/>
      <c r="IA94" s="131"/>
      <c r="IB94" s="131"/>
      <c r="IC94" s="131"/>
      <c r="ID94" s="131"/>
      <c r="IE94" s="131"/>
      <c r="IF94" s="131"/>
      <c r="IG94" s="131"/>
      <c r="IH94" s="131"/>
      <c r="II94" s="131"/>
      <c r="IJ94" s="131"/>
      <c r="IK94" s="131"/>
      <c r="IL94" s="131"/>
      <c r="IM94" s="131"/>
      <c r="IN94" s="131"/>
      <c r="IO94" s="131"/>
      <c r="IP94" s="131"/>
      <c r="IQ94" s="131"/>
      <c r="IR94" s="131"/>
      <c r="IS94" s="131"/>
      <c r="IT94" s="131"/>
      <c r="IU94" s="131"/>
      <c r="IV94" s="131"/>
      <c r="IW94" s="131"/>
      <c r="IX94" s="131"/>
      <c r="IY94" s="131"/>
      <c r="IZ94" s="131"/>
      <c r="JA94" s="131"/>
      <c r="JB94" s="131"/>
      <c r="JC94" s="131"/>
      <c r="JD94" s="131"/>
      <c r="JE94" s="131"/>
      <c r="JF94" s="131"/>
      <c r="JG94" s="131"/>
      <c r="JH94" s="131"/>
      <c r="JI94" s="131"/>
      <c r="JJ94" s="131"/>
      <c r="JK94" s="131"/>
      <c r="JL94" s="131"/>
      <c r="JM94" s="131"/>
      <c r="JN94" s="131"/>
      <c r="JO94" s="131"/>
      <c r="JP94" s="131"/>
      <c r="JQ94" s="131"/>
      <c r="JR94" s="131"/>
      <c r="JS94" s="131"/>
      <c r="JT94" s="131"/>
      <c r="JU94" s="131"/>
      <c r="JV94" s="131"/>
      <c r="JW94" s="131"/>
      <c r="JX94" s="131"/>
      <c r="JY94" s="131"/>
      <c r="JZ94" s="131"/>
      <c r="KA94" s="131"/>
      <c r="KB94" s="131"/>
      <c r="KC94" s="131"/>
      <c r="KD94" s="131"/>
      <c r="KE94" s="131"/>
      <c r="KF94" s="131"/>
      <c r="KG94" s="131"/>
      <c r="KH94" s="131"/>
      <c r="KI94" s="131"/>
      <c r="KJ94" s="131"/>
      <c r="KK94" s="131"/>
      <c r="KL94" s="131"/>
      <c r="KM94" s="131"/>
      <c r="KN94" s="131"/>
      <c r="KO94" s="131"/>
      <c r="KP94" s="131"/>
      <c r="KQ94" s="131"/>
      <c r="KR94" s="131"/>
      <c r="KS94" s="131"/>
      <c r="KT94" s="131"/>
      <c r="KU94" s="131"/>
      <c r="KV94" s="131"/>
      <c r="KW94" s="131"/>
      <c r="KX94" s="131"/>
      <c r="KY94" s="131"/>
      <c r="KZ94" s="131"/>
      <c r="LA94" s="131"/>
      <c r="LB94" s="131"/>
      <c r="LC94" s="131"/>
      <c r="LD94" s="131"/>
      <c r="LE94" s="131"/>
      <c r="LF94" s="131"/>
      <c r="LG94" s="131"/>
      <c r="LH94" s="131"/>
      <c r="LI94" s="131"/>
      <c r="LJ94" s="131"/>
      <c r="LK94" s="131"/>
      <c r="LL94" s="131"/>
      <c r="LM94" s="131"/>
      <c r="LN94" s="131"/>
      <c r="LO94" s="131"/>
      <c r="LP94" s="131"/>
      <c r="LQ94" s="131"/>
      <c r="LR94" s="131"/>
      <c r="LS94" s="131"/>
      <c r="LT94" s="131"/>
      <c r="LU94" s="131"/>
      <c r="LV94" s="131"/>
      <c r="LW94" s="131"/>
      <c r="LX94" s="131"/>
      <c r="LY94" s="131"/>
      <c r="LZ94" s="131"/>
      <c r="MA94" s="131"/>
      <c r="MB94" s="131"/>
      <c r="MC94" s="131"/>
      <c r="MD94" s="131"/>
      <c r="ME94" s="131"/>
      <c r="MF94" s="131"/>
      <c r="MG94" s="131"/>
      <c r="MH94" s="131"/>
      <c r="MI94" s="131"/>
      <c r="MJ94" s="131"/>
      <c r="MK94" s="131"/>
      <c r="ML94" s="131"/>
      <c r="MM94" s="131"/>
      <c r="MN94" s="131"/>
      <c r="MO94" s="131"/>
      <c r="MP94" s="131"/>
      <c r="MQ94" s="131"/>
      <c r="MR94" s="131"/>
      <c r="MS94" s="131"/>
      <c r="MT94" s="131"/>
      <c r="MU94" s="131"/>
      <c r="MV94" s="131"/>
      <c r="MW94" s="131"/>
      <c r="MX94" s="131"/>
      <c r="MY94" s="131"/>
      <c r="MZ94" s="131"/>
      <c r="NA94" s="131"/>
      <c r="NB94" s="131"/>
      <c r="NC94" s="131"/>
      <c r="ND94" s="131"/>
      <c r="NE94" s="131"/>
      <c r="NF94" s="131"/>
      <c r="NG94" s="131"/>
      <c r="NH94" s="131"/>
      <c r="NI94" s="131"/>
      <c r="NJ94" s="131"/>
      <c r="NK94" s="131"/>
      <c r="NL94" s="131"/>
      <c r="NM94" s="131"/>
      <c r="NN94" s="131"/>
      <c r="NO94" s="131"/>
      <c r="NP94" s="131"/>
      <c r="NQ94" s="131"/>
      <c r="NR94" s="131"/>
      <c r="NS94" s="131"/>
      <c r="NT94" s="131"/>
      <c r="NU94" s="131"/>
      <c r="NV94" s="131"/>
      <c r="NW94" s="131"/>
      <c r="NX94" s="131"/>
      <c r="NY94" s="131"/>
      <c r="NZ94" s="131"/>
      <c r="OA94" s="131"/>
      <c r="OB94" s="131"/>
      <c r="OC94" s="131"/>
      <c r="OD94" s="131"/>
    </row>
    <row r="95" spans="1:512" s="133" customFormat="1" ht="41.45" customHeight="1" x14ac:dyDescent="0.25">
      <c r="A95" s="112"/>
      <c r="B95" s="187"/>
      <c r="C95" s="187"/>
      <c r="D95" s="188"/>
      <c r="E95" s="188"/>
      <c r="F95" s="132"/>
      <c r="G95" s="132"/>
      <c r="H95" s="132"/>
      <c r="I95" s="132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31"/>
      <c r="AJ95" s="131"/>
      <c r="AK95" s="131"/>
      <c r="AL95" s="131"/>
      <c r="AM95" s="131"/>
      <c r="AN95" s="131"/>
      <c r="AO95" s="131"/>
      <c r="AP95" s="131"/>
      <c r="AQ95" s="131"/>
      <c r="AR95" s="131"/>
      <c r="AS95" s="131"/>
      <c r="AT95" s="131"/>
      <c r="AU95" s="131"/>
      <c r="AV95" s="131"/>
      <c r="AW95" s="131"/>
      <c r="AX95" s="131"/>
      <c r="AY95" s="131"/>
      <c r="AZ95" s="131"/>
      <c r="BA95" s="131"/>
      <c r="BB95" s="131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  <c r="BN95" s="131"/>
      <c r="BO95" s="131"/>
      <c r="BP95" s="131"/>
      <c r="BQ95" s="131"/>
      <c r="BR95" s="131"/>
      <c r="BS95" s="131"/>
      <c r="BT95" s="131"/>
      <c r="BU95" s="131"/>
      <c r="BV95" s="131"/>
      <c r="BW95" s="131"/>
      <c r="BX95" s="131"/>
      <c r="BY95" s="131"/>
      <c r="BZ95" s="131"/>
      <c r="CA95" s="131"/>
      <c r="CB95" s="131"/>
      <c r="CC95" s="131"/>
      <c r="CD95" s="131"/>
      <c r="CE95" s="131"/>
      <c r="CF95" s="131"/>
      <c r="CG95" s="131"/>
      <c r="CH95" s="131"/>
      <c r="CI95" s="131"/>
      <c r="CJ95" s="131"/>
      <c r="CK95" s="131"/>
      <c r="CL95" s="131"/>
      <c r="CM95" s="131"/>
      <c r="CN95" s="131"/>
      <c r="CO95" s="131"/>
      <c r="CP95" s="131"/>
      <c r="CQ95" s="131"/>
      <c r="CR95" s="131"/>
      <c r="CS95" s="131"/>
      <c r="CT95" s="131"/>
      <c r="CU95" s="131"/>
      <c r="CV95" s="131"/>
      <c r="CW95" s="131"/>
      <c r="CX95" s="131"/>
      <c r="CY95" s="131"/>
      <c r="CZ95" s="131"/>
      <c r="DA95" s="131"/>
      <c r="DB95" s="131"/>
      <c r="DC95" s="131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31"/>
      <c r="DO95" s="131"/>
      <c r="DP95" s="131"/>
      <c r="DQ95" s="131"/>
      <c r="DR95" s="131"/>
      <c r="DS95" s="131"/>
      <c r="DT95" s="131"/>
      <c r="DU95" s="131"/>
      <c r="DV95" s="131"/>
      <c r="DW95" s="131"/>
      <c r="DX95" s="131"/>
      <c r="DY95" s="131"/>
      <c r="DZ95" s="131"/>
      <c r="EA95" s="131"/>
      <c r="EB95" s="131"/>
      <c r="EC95" s="131"/>
      <c r="ED95" s="131"/>
      <c r="EE95" s="131"/>
      <c r="EF95" s="131"/>
      <c r="EG95" s="131"/>
      <c r="EH95" s="131"/>
      <c r="EI95" s="131"/>
      <c r="EJ95" s="131"/>
      <c r="EK95" s="131"/>
      <c r="EL95" s="131"/>
      <c r="EM95" s="131"/>
      <c r="EN95" s="131"/>
      <c r="EO95" s="131"/>
      <c r="EP95" s="131"/>
      <c r="EQ95" s="131"/>
      <c r="ER95" s="131"/>
      <c r="ES95" s="131"/>
      <c r="ET95" s="131"/>
      <c r="EU95" s="131"/>
      <c r="EV95" s="131"/>
      <c r="EW95" s="131"/>
      <c r="EX95" s="131"/>
      <c r="EY95" s="131"/>
      <c r="EZ95" s="131"/>
      <c r="FA95" s="131"/>
      <c r="FB95" s="131"/>
      <c r="FC95" s="131"/>
      <c r="FD95" s="131"/>
      <c r="FE95" s="131"/>
      <c r="FF95" s="131"/>
      <c r="FG95" s="131"/>
      <c r="FH95" s="131"/>
      <c r="FI95" s="131"/>
      <c r="FJ95" s="131"/>
      <c r="FK95" s="131"/>
      <c r="FL95" s="131"/>
      <c r="FM95" s="131"/>
      <c r="FN95" s="131"/>
      <c r="FO95" s="131"/>
      <c r="FP95" s="131"/>
      <c r="FQ95" s="131"/>
      <c r="FR95" s="131"/>
      <c r="FS95" s="131"/>
      <c r="FT95" s="131"/>
      <c r="FU95" s="131"/>
      <c r="FV95" s="131"/>
      <c r="FW95" s="131"/>
      <c r="FX95" s="131"/>
      <c r="FY95" s="131"/>
      <c r="FZ95" s="131"/>
      <c r="GA95" s="131"/>
      <c r="GB95" s="131"/>
      <c r="GC95" s="131"/>
      <c r="GD95" s="131"/>
      <c r="GE95" s="131"/>
      <c r="GF95" s="131"/>
      <c r="GG95" s="131"/>
      <c r="GH95" s="131"/>
      <c r="GI95" s="131"/>
      <c r="GJ95" s="131"/>
      <c r="GK95" s="131"/>
      <c r="GL95" s="131"/>
      <c r="GM95" s="131"/>
      <c r="GN95" s="131"/>
      <c r="GO95" s="131"/>
      <c r="GP95" s="131"/>
      <c r="GQ95" s="131"/>
      <c r="GR95" s="131"/>
      <c r="GS95" s="131"/>
      <c r="GT95" s="131"/>
      <c r="GU95" s="131"/>
      <c r="GV95" s="131"/>
      <c r="GW95" s="131"/>
      <c r="GX95" s="131"/>
      <c r="GY95" s="131"/>
      <c r="GZ95" s="131"/>
      <c r="HA95" s="131"/>
      <c r="HB95" s="131"/>
      <c r="HC95" s="131"/>
      <c r="HD95" s="131"/>
      <c r="HE95" s="131"/>
      <c r="HF95" s="131"/>
      <c r="HG95" s="131"/>
      <c r="HH95" s="131"/>
      <c r="HI95" s="131"/>
      <c r="HJ95" s="131"/>
      <c r="HK95" s="131"/>
      <c r="HL95" s="131"/>
      <c r="HM95" s="131"/>
      <c r="HN95" s="131"/>
      <c r="HO95" s="131"/>
      <c r="HP95" s="131"/>
      <c r="HQ95" s="131"/>
      <c r="HR95" s="131"/>
      <c r="HS95" s="131"/>
      <c r="HT95" s="131"/>
      <c r="HU95" s="131"/>
      <c r="HV95" s="131"/>
      <c r="HW95" s="131"/>
      <c r="HX95" s="131"/>
      <c r="HY95" s="131"/>
      <c r="HZ95" s="131"/>
      <c r="IA95" s="131"/>
      <c r="IB95" s="131"/>
      <c r="IC95" s="131"/>
      <c r="ID95" s="131"/>
      <c r="IE95" s="131"/>
      <c r="IF95" s="131"/>
      <c r="IG95" s="131"/>
      <c r="IH95" s="131"/>
      <c r="II95" s="131"/>
      <c r="IJ95" s="131"/>
      <c r="IK95" s="131"/>
      <c r="IL95" s="131"/>
      <c r="IM95" s="131"/>
      <c r="IN95" s="131"/>
      <c r="IO95" s="131"/>
      <c r="IP95" s="131"/>
      <c r="IQ95" s="131"/>
      <c r="IR95" s="131"/>
      <c r="IS95" s="131"/>
      <c r="IT95" s="131"/>
      <c r="IU95" s="131"/>
      <c r="IV95" s="131"/>
      <c r="IW95" s="131"/>
      <c r="IX95" s="131"/>
      <c r="IY95" s="131"/>
      <c r="IZ95" s="131"/>
      <c r="JA95" s="131"/>
      <c r="JB95" s="131"/>
      <c r="JC95" s="131"/>
      <c r="JD95" s="131"/>
      <c r="JE95" s="131"/>
      <c r="JF95" s="131"/>
      <c r="JG95" s="131"/>
      <c r="JH95" s="131"/>
      <c r="JI95" s="131"/>
      <c r="JJ95" s="131"/>
      <c r="JK95" s="131"/>
      <c r="JL95" s="131"/>
      <c r="JM95" s="131"/>
      <c r="JN95" s="131"/>
      <c r="JO95" s="131"/>
      <c r="JP95" s="131"/>
      <c r="JQ95" s="131"/>
      <c r="JR95" s="131"/>
      <c r="JS95" s="131"/>
      <c r="JT95" s="131"/>
      <c r="JU95" s="131"/>
      <c r="JV95" s="131"/>
      <c r="JW95" s="131"/>
      <c r="JX95" s="131"/>
      <c r="JY95" s="131"/>
      <c r="JZ95" s="131"/>
      <c r="KA95" s="131"/>
      <c r="KB95" s="131"/>
      <c r="KC95" s="131"/>
      <c r="KD95" s="131"/>
      <c r="KE95" s="131"/>
      <c r="KF95" s="131"/>
      <c r="KG95" s="131"/>
      <c r="KH95" s="131"/>
      <c r="KI95" s="131"/>
      <c r="KJ95" s="131"/>
      <c r="KK95" s="131"/>
      <c r="KL95" s="131"/>
      <c r="KM95" s="131"/>
      <c r="KN95" s="131"/>
      <c r="KO95" s="131"/>
      <c r="KP95" s="131"/>
      <c r="KQ95" s="131"/>
      <c r="KR95" s="131"/>
      <c r="KS95" s="131"/>
      <c r="KT95" s="131"/>
      <c r="KU95" s="131"/>
      <c r="KV95" s="131"/>
      <c r="KW95" s="131"/>
      <c r="KX95" s="131"/>
      <c r="KY95" s="131"/>
      <c r="KZ95" s="131"/>
      <c r="LA95" s="131"/>
      <c r="LB95" s="131"/>
      <c r="LC95" s="131"/>
      <c r="LD95" s="131"/>
      <c r="LE95" s="131"/>
      <c r="LF95" s="131"/>
      <c r="LG95" s="131"/>
      <c r="LH95" s="131"/>
      <c r="LI95" s="131"/>
      <c r="LJ95" s="131"/>
      <c r="LK95" s="131"/>
      <c r="LL95" s="131"/>
      <c r="LM95" s="131"/>
      <c r="LN95" s="131"/>
      <c r="LO95" s="131"/>
      <c r="LP95" s="131"/>
      <c r="LQ95" s="131"/>
      <c r="LR95" s="131"/>
      <c r="LS95" s="131"/>
      <c r="LT95" s="131"/>
      <c r="LU95" s="131"/>
      <c r="LV95" s="131"/>
      <c r="LW95" s="131"/>
      <c r="LX95" s="131"/>
      <c r="LY95" s="131"/>
      <c r="LZ95" s="131"/>
      <c r="MA95" s="131"/>
      <c r="MB95" s="131"/>
      <c r="MC95" s="131"/>
      <c r="MD95" s="131"/>
      <c r="ME95" s="131"/>
      <c r="MF95" s="131"/>
      <c r="MG95" s="131"/>
      <c r="MH95" s="131"/>
      <c r="MI95" s="131"/>
      <c r="MJ95" s="131"/>
      <c r="MK95" s="131"/>
      <c r="ML95" s="131"/>
      <c r="MM95" s="131"/>
      <c r="MN95" s="131"/>
      <c r="MO95" s="131"/>
      <c r="MP95" s="131"/>
      <c r="MQ95" s="131"/>
      <c r="MR95" s="131"/>
      <c r="MS95" s="131"/>
      <c r="MT95" s="131"/>
      <c r="MU95" s="131"/>
      <c r="MV95" s="131"/>
      <c r="MW95" s="131"/>
      <c r="MX95" s="131"/>
      <c r="MY95" s="131"/>
      <c r="MZ95" s="131"/>
      <c r="NA95" s="131"/>
      <c r="NB95" s="131"/>
      <c r="NC95" s="131"/>
      <c r="ND95" s="131"/>
      <c r="NE95" s="131"/>
      <c r="NF95" s="131"/>
      <c r="NG95" s="131"/>
      <c r="NH95" s="131"/>
      <c r="NI95" s="131"/>
      <c r="NJ95" s="131"/>
      <c r="NK95" s="131"/>
      <c r="NL95" s="131"/>
      <c r="NM95" s="131"/>
      <c r="NN95" s="131"/>
      <c r="NO95" s="131"/>
      <c r="NP95" s="131"/>
      <c r="NQ95" s="131"/>
      <c r="NR95" s="131"/>
      <c r="NS95" s="131"/>
      <c r="NT95" s="131"/>
      <c r="NU95" s="131"/>
      <c r="NV95" s="131"/>
      <c r="NW95" s="131"/>
      <c r="NX95" s="131"/>
      <c r="NY95" s="131"/>
      <c r="NZ95" s="131"/>
      <c r="OA95" s="131"/>
      <c r="OB95" s="131"/>
      <c r="OC95" s="131"/>
      <c r="OD95" s="131"/>
    </row>
    <row r="96" spans="1:512" s="190" customFormat="1" ht="36.6" customHeight="1" x14ac:dyDescent="0.25">
      <c r="A96" s="112"/>
      <c r="B96" s="187"/>
      <c r="C96" s="187"/>
      <c r="D96" s="188"/>
      <c r="E96" s="188"/>
      <c r="F96" s="189"/>
      <c r="G96" s="189"/>
      <c r="H96" s="189"/>
      <c r="I96" s="189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  <c r="BR96" s="131"/>
      <c r="BS96" s="131"/>
      <c r="BT96" s="131"/>
      <c r="BU96" s="131"/>
      <c r="BV96" s="131"/>
      <c r="BW96" s="131"/>
      <c r="BX96" s="131"/>
      <c r="BY96" s="131"/>
      <c r="BZ96" s="131"/>
      <c r="CA96" s="131"/>
      <c r="CB96" s="131"/>
      <c r="CC96" s="131"/>
      <c r="CD96" s="131"/>
      <c r="CE96" s="131"/>
      <c r="CF96" s="131"/>
      <c r="CG96" s="131"/>
      <c r="CH96" s="131"/>
      <c r="CI96" s="131"/>
      <c r="CJ96" s="131"/>
      <c r="CK96" s="131"/>
      <c r="CL96" s="131"/>
      <c r="CM96" s="131"/>
      <c r="CN96" s="131"/>
      <c r="CO96" s="131"/>
      <c r="CP96" s="131"/>
      <c r="CQ96" s="131"/>
      <c r="CR96" s="131"/>
      <c r="CS96" s="131"/>
      <c r="CT96" s="131"/>
      <c r="CU96" s="131"/>
      <c r="CV96" s="131"/>
      <c r="CW96" s="131"/>
      <c r="CX96" s="131"/>
      <c r="CY96" s="131"/>
      <c r="CZ96" s="131"/>
      <c r="DA96" s="131"/>
      <c r="DB96" s="131"/>
      <c r="DC96" s="131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31"/>
      <c r="DO96" s="131"/>
      <c r="DP96" s="131"/>
      <c r="DQ96" s="131"/>
      <c r="DR96" s="131"/>
      <c r="DS96" s="131"/>
      <c r="DT96" s="131"/>
      <c r="DU96" s="131"/>
      <c r="DV96" s="131"/>
      <c r="DW96" s="131"/>
      <c r="DX96" s="131"/>
      <c r="DY96" s="131"/>
      <c r="DZ96" s="131"/>
      <c r="EA96" s="131"/>
      <c r="EB96" s="131"/>
      <c r="EC96" s="131"/>
      <c r="ED96" s="131"/>
      <c r="EE96" s="131"/>
      <c r="EF96" s="131"/>
      <c r="EG96" s="131"/>
      <c r="EH96" s="131"/>
      <c r="EI96" s="131"/>
      <c r="EJ96" s="131"/>
      <c r="EK96" s="131"/>
      <c r="EL96" s="131"/>
      <c r="EM96" s="131"/>
      <c r="EN96" s="131"/>
      <c r="EO96" s="131"/>
      <c r="EP96" s="131"/>
      <c r="EQ96" s="131"/>
      <c r="ER96" s="131"/>
      <c r="ES96" s="131"/>
      <c r="ET96" s="131"/>
      <c r="EU96" s="131"/>
      <c r="EV96" s="131"/>
      <c r="EW96" s="131"/>
      <c r="EX96" s="131"/>
      <c r="EY96" s="131"/>
      <c r="EZ96" s="131"/>
      <c r="FA96" s="131"/>
      <c r="FB96" s="131"/>
      <c r="FC96" s="131"/>
      <c r="FD96" s="131"/>
      <c r="FE96" s="131"/>
      <c r="FF96" s="131"/>
      <c r="FG96" s="131"/>
      <c r="FH96" s="131"/>
      <c r="FI96" s="131"/>
      <c r="FJ96" s="131"/>
      <c r="FK96" s="131"/>
      <c r="FL96" s="131"/>
      <c r="FM96" s="131"/>
      <c r="FN96" s="131"/>
      <c r="FO96" s="131"/>
      <c r="FP96" s="131"/>
      <c r="FQ96" s="131"/>
      <c r="FR96" s="131"/>
      <c r="FS96" s="131"/>
      <c r="FT96" s="131"/>
      <c r="FU96" s="131"/>
      <c r="FV96" s="131"/>
      <c r="FW96" s="131"/>
      <c r="FX96" s="131"/>
      <c r="FY96" s="131"/>
      <c r="FZ96" s="131"/>
      <c r="GA96" s="131"/>
      <c r="GB96" s="131"/>
      <c r="GC96" s="131"/>
      <c r="GD96" s="131"/>
      <c r="GE96" s="131"/>
      <c r="GF96" s="131"/>
      <c r="GG96" s="131"/>
      <c r="GH96" s="131"/>
      <c r="GI96" s="131"/>
      <c r="GJ96" s="131"/>
      <c r="GK96" s="131"/>
      <c r="GL96" s="131"/>
      <c r="GM96" s="131"/>
      <c r="GN96" s="131"/>
      <c r="GO96" s="131"/>
      <c r="GP96" s="131"/>
      <c r="GQ96" s="131"/>
      <c r="GR96" s="131"/>
      <c r="GS96" s="131"/>
      <c r="GT96" s="131"/>
      <c r="GU96" s="131"/>
      <c r="GV96" s="131"/>
      <c r="GW96" s="131"/>
      <c r="GX96" s="131"/>
      <c r="GY96" s="131"/>
      <c r="GZ96" s="131"/>
      <c r="HA96" s="131"/>
      <c r="HB96" s="131"/>
      <c r="HC96" s="131"/>
      <c r="HD96" s="131"/>
      <c r="HE96" s="131"/>
      <c r="HF96" s="131"/>
      <c r="HG96" s="131"/>
      <c r="HH96" s="131"/>
      <c r="HI96" s="131"/>
      <c r="HJ96" s="131"/>
      <c r="HK96" s="131"/>
      <c r="HL96" s="131"/>
      <c r="HM96" s="131"/>
      <c r="HN96" s="131"/>
      <c r="HO96" s="131"/>
      <c r="HP96" s="131"/>
      <c r="HQ96" s="131"/>
      <c r="HR96" s="131"/>
      <c r="HS96" s="131"/>
      <c r="HT96" s="131"/>
      <c r="HU96" s="131"/>
      <c r="HV96" s="131"/>
      <c r="HW96" s="131"/>
      <c r="HX96" s="131"/>
      <c r="HY96" s="131"/>
      <c r="HZ96" s="131"/>
      <c r="IA96" s="131"/>
      <c r="IB96" s="131"/>
      <c r="IC96" s="131"/>
      <c r="ID96" s="131"/>
      <c r="IE96" s="131"/>
      <c r="IF96" s="131"/>
      <c r="IG96" s="131"/>
      <c r="IH96" s="131"/>
      <c r="II96" s="131"/>
      <c r="IJ96" s="131"/>
      <c r="IK96" s="131"/>
      <c r="IL96" s="131"/>
      <c r="IM96" s="131"/>
      <c r="IN96" s="131"/>
      <c r="IO96" s="131"/>
      <c r="IP96" s="131"/>
      <c r="IQ96" s="131"/>
      <c r="IR96" s="131"/>
      <c r="IS96" s="131"/>
      <c r="IT96" s="131"/>
      <c r="IU96" s="131"/>
      <c r="IV96" s="131"/>
      <c r="IW96" s="131"/>
      <c r="IX96" s="131"/>
      <c r="IY96" s="131"/>
      <c r="IZ96" s="131"/>
      <c r="JA96" s="131"/>
      <c r="JB96" s="131"/>
      <c r="JC96" s="131"/>
      <c r="JD96" s="131"/>
      <c r="JE96" s="131"/>
      <c r="JF96" s="131"/>
      <c r="JG96" s="131"/>
      <c r="JH96" s="131"/>
      <c r="JI96" s="131"/>
      <c r="JJ96" s="131"/>
      <c r="JK96" s="131"/>
      <c r="JL96" s="131"/>
      <c r="JM96" s="131"/>
      <c r="JN96" s="131"/>
      <c r="JO96" s="131"/>
      <c r="JP96" s="131"/>
      <c r="JQ96" s="131"/>
      <c r="JR96" s="131"/>
      <c r="JS96" s="131"/>
      <c r="JT96" s="131"/>
      <c r="JU96" s="131"/>
      <c r="JV96" s="131"/>
      <c r="JW96" s="131"/>
      <c r="JX96" s="131"/>
      <c r="JY96" s="131"/>
      <c r="JZ96" s="131"/>
      <c r="KA96" s="131"/>
      <c r="KB96" s="131"/>
      <c r="KC96" s="131"/>
      <c r="KD96" s="131"/>
      <c r="KE96" s="131"/>
      <c r="KF96" s="131"/>
      <c r="KG96" s="131"/>
      <c r="KH96" s="131"/>
      <c r="KI96" s="131"/>
      <c r="KJ96" s="131"/>
      <c r="KK96" s="131"/>
      <c r="KL96" s="131"/>
      <c r="KM96" s="131"/>
      <c r="KN96" s="131"/>
      <c r="KO96" s="131"/>
      <c r="KP96" s="131"/>
      <c r="KQ96" s="131"/>
      <c r="KR96" s="131"/>
      <c r="KS96" s="131"/>
      <c r="KT96" s="131"/>
      <c r="KU96" s="131"/>
      <c r="KV96" s="131"/>
      <c r="KW96" s="131"/>
      <c r="KX96" s="131"/>
      <c r="KY96" s="131"/>
      <c r="KZ96" s="131"/>
      <c r="LA96" s="131"/>
      <c r="LB96" s="131"/>
      <c r="LC96" s="131"/>
      <c r="LD96" s="131"/>
      <c r="LE96" s="131"/>
      <c r="LF96" s="131"/>
      <c r="LG96" s="131"/>
      <c r="LH96" s="131"/>
      <c r="LI96" s="131"/>
      <c r="LJ96" s="131"/>
      <c r="LK96" s="131"/>
      <c r="LL96" s="131"/>
      <c r="LM96" s="131"/>
      <c r="LN96" s="131"/>
      <c r="LO96" s="131"/>
      <c r="LP96" s="131"/>
      <c r="LQ96" s="131"/>
      <c r="LR96" s="131"/>
      <c r="LS96" s="131"/>
      <c r="LT96" s="131"/>
      <c r="LU96" s="131"/>
      <c r="LV96" s="131"/>
      <c r="LW96" s="131"/>
      <c r="LX96" s="131"/>
      <c r="LY96" s="131"/>
      <c r="LZ96" s="131"/>
      <c r="MA96" s="131"/>
      <c r="MB96" s="131"/>
      <c r="MC96" s="131"/>
      <c r="MD96" s="131"/>
      <c r="ME96" s="131"/>
      <c r="MF96" s="131"/>
      <c r="MG96" s="131"/>
      <c r="MH96" s="131"/>
      <c r="MI96" s="131"/>
      <c r="MJ96" s="131"/>
      <c r="MK96" s="131"/>
      <c r="ML96" s="131"/>
      <c r="MM96" s="131"/>
      <c r="MN96" s="131"/>
      <c r="MO96" s="131"/>
      <c r="MP96" s="131"/>
      <c r="MQ96" s="131"/>
      <c r="MR96" s="131"/>
      <c r="MS96" s="131"/>
      <c r="MT96" s="131"/>
      <c r="MU96" s="131"/>
      <c r="MV96" s="131"/>
      <c r="MW96" s="131"/>
      <c r="MX96" s="131"/>
      <c r="MY96" s="131"/>
      <c r="MZ96" s="131"/>
      <c r="NA96" s="131"/>
      <c r="NB96" s="131"/>
      <c r="NC96" s="131"/>
      <c r="ND96" s="131"/>
      <c r="NE96" s="131"/>
      <c r="NF96" s="131"/>
      <c r="NG96" s="131"/>
      <c r="NH96" s="131"/>
      <c r="NI96" s="131"/>
      <c r="NJ96" s="131"/>
      <c r="NK96" s="131"/>
      <c r="NL96" s="131"/>
      <c r="NM96" s="131"/>
      <c r="NN96" s="131"/>
      <c r="NO96" s="131"/>
      <c r="NP96" s="131"/>
      <c r="NQ96" s="131"/>
      <c r="NR96" s="131"/>
      <c r="NS96" s="131"/>
      <c r="NT96" s="131"/>
      <c r="NU96" s="131"/>
      <c r="NV96" s="131"/>
      <c r="NW96" s="131"/>
      <c r="NX96" s="131"/>
      <c r="NY96" s="131"/>
      <c r="NZ96" s="131"/>
      <c r="OA96" s="131"/>
      <c r="OB96" s="131"/>
      <c r="OC96" s="131"/>
      <c r="OD96" s="131"/>
      <c r="OE96" s="131"/>
      <c r="OF96" s="131"/>
      <c r="OG96" s="131"/>
      <c r="OH96" s="131"/>
      <c r="OI96" s="131"/>
      <c r="OJ96" s="131"/>
      <c r="OK96" s="131"/>
      <c r="OL96" s="131"/>
      <c r="OM96" s="131"/>
      <c r="ON96" s="131"/>
      <c r="OO96" s="131"/>
      <c r="OP96" s="131"/>
      <c r="OQ96" s="131"/>
      <c r="OR96" s="131"/>
      <c r="OS96" s="131"/>
      <c r="OT96" s="131"/>
      <c r="OU96" s="131"/>
      <c r="OV96" s="131"/>
      <c r="OW96" s="131"/>
      <c r="OX96" s="131"/>
      <c r="OY96" s="131"/>
      <c r="OZ96" s="131"/>
      <c r="PA96" s="131"/>
      <c r="PB96" s="131"/>
      <c r="PC96" s="131"/>
      <c r="PD96" s="131"/>
      <c r="PE96" s="131"/>
      <c r="PF96" s="131"/>
      <c r="PG96" s="131"/>
      <c r="PH96" s="131"/>
      <c r="PI96" s="131"/>
      <c r="PJ96" s="131"/>
      <c r="PK96" s="131"/>
      <c r="PL96" s="131"/>
      <c r="PM96" s="131"/>
      <c r="PN96" s="131"/>
      <c r="PO96" s="131"/>
      <c r="PP96" s="131"/>
      <c r="PQ96" s="131"/>
      <c r="PR96" s="131"/>
      <c r="PS96" s="131"/>
      <c r="PT96" s="131"/>
      <c r="PU96" s="131"/>
      <c r="PV96" s="131"/>
      <c r="PW96" s="131"/>
      <c r="PX96" s="131"/>
      <c r="PY96" s="131"/>
      <c r="PZ96" s="131"/>
      <c r="QA96" s="131"/>
      <c r="QB96" s="131"/>
      <c r="QC96" s="131"/>
      <c r="QD96" s="131"/>
      <c r="QE96" s="131"/>
      <c r="QF96" s="131"/>
      <c r="QG96" s="131"/>
      <c r="QH96" s="131"/>
      <c r="QI96" s="131"/>
      <c r="QJ96" s="131"/>
      <c r="QK96" s="131"/>
      <c r="QL96" s="131"/>
      <c r="QM96" s="131"/>
      <c r="QN96" s="131"/>
      <c r="QO96" s="131"/>
      <c r="QP96" s="131"/>
      <c r="QQ96" s="131"/>
      <c r="QR96" s="131"/>
      <c r="QS96" s="131"/>
      <c r="QT96" s="131"/>
      <c r="QU96" s="131"/>
      <c r="QV96" s="131"/>
      <c r="QW96" s="131"/>
      <c r="QX96" s="131"/>
      <c r="QY96" s="131"/>
      <c r="QZ96" s="131"/>
      <c r="RA96" s="131"/>
      <c r="RB96" s="131"/>
      <c r="RC96" s="131"/>
      <c r="RD96" s="131"/>
      <c r="RE96" s="131"/>
      <c r="RF96" s="131"/>
      <c r="RG96" s="131"/>
      <c r="RH96" s="131"/>
      <c r="RI96" s="131"/>
      <c r="RJ96" s="131"/>
      <c r="RK96" s="131"/>
      <c r="RL96" s="131"/>
      <c r="RM96" s="131"/>
      <c r="RN96" s="131"/>
      <c r="RO96" s="131"/>
      <c r="RP96" s="131"/>
      <c r="RQ96" s="131"/>
      <c r="RR96" s="131"/>
      <c r="RS96" s="131"/>
      <c r="RT96" s="131"/>
      <c r="RU96" s="131"/>
      <c r="RV96" s="131"/>
      <c r="RW96" s="131"/>
      <c r="RX96" s="131"/>
      <c r="RY96" s="131"/>
      <c r="RZ96" s="131"/>
      <c r="SA96" s="131"/>
      <c r="SB96" s="131"/>
      <c r="SC96" s="131"/>
      <c r="SD96" s="131"/>
      <c r="SE96" s="131"/>
      <c r="SF96" s="131"/>
      <c r="SG96" s="131"/>
      <c r="SH96" s="131"/>
      <c r="SI96" s="131"/>
      <c r="SJ96" s="131"/>
      <c r="SK96" s="131"/>
      <c r="SL96" s="131"/>
      <c r="SM96" s="131"/>
      <c r="SN96" s="131"/>
      <c r="SO96" s="131"/>
      <c r="SP96" s="131"/>
      <c r="SQ96" s="131"/>
      <c r="SR96" s="131"/>
    </row>
    <row r="97" spans="1:512" s="190" customFormat="1" ht="57" customHeight="1" x14ac:dyDescent="0.25">
      <c r="A97" s="112"/>
      <c r="B97" s="187"/>
      <c r="C97" s="187"/>
      <c r="D97" s="188"/>
      <c r="E97" s="188"/>
      <c r="F97" s="189"/>
      <c r="G97" s="189"/>
      <c r="H97" s="189"/>
      <c r="I97" s="189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  <c r="AA97" s="131"/>
      <c r="AB97" s="131"/>
      <c r="AC97" s="131"/>
      <c r="AD97" s="131"/>
      <c r="AE97" s="131"/>
      <c r="AF97" s="131"/>
      <c r="AG97" s="131"/>
      <c r="AH97" s="131"/>
      <c r="AI97" s="131"/>
      <c r="AJ97" s="131"/>
      <c r="AK97" s="131"/>
      <c r="AL97" s="131"/>
      <c r="AM97" s="131"/>
      <c r="AN97" s="131"/>
      <c r="AO97" s="131"/>
      <c r="AP97" s="131"/>
      <c r="AQ97" s="131"/>
      <c r="AR97" s="131"/>
      <c r="AS97" s="131"/>
      <c r="AT97" s="131"/>
      <c r="AU97" s="131"/>
      <c r="AV97" s="131"/>
      <c r="AW97" s="131"/>
      <c r="AX97" s="131"/>
      <c r="AY97" s="131"/>
      <c r="AZ97" s="131"/>
      <c r="BA97" s="131"/>
      <c r="BB97" s="131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  <c r="BN97" s="131"/>
      <c r="BO97" s="131"/>
      <c r="BP97" s="131"/>
      <c r="BQ97" s="131"/>
      <c r="BR97" s="131"/>
      <c r="BS97" s="131"/>
      <c r="BT97" s="131"/>
      <c r="BU97" s="131"/>
      <c r="BV97" s="131"/>
      <c r="BW97" s="131"/>
      <c r="BX97" s="131"/>
      <c r="BY97" s="131"/>
      <c r="BZ97" s="131"/>
      <c r="CA97" s="131"/>
      <c r="CB97" s="131"/>
      <c r="CC97" s="131"/>
      <c r="CD97" s="131"/>
      <c r="CE97" s="131"/>
      <c r="CF97" s="131"/>
      <c r="CG97" s="131"/>
      <c r="CH97" s="131"/>
      <c r="CI97" s="131"/>
      <c r="CJ97" s="131"/>
      <c r="CK97" s="131"/>
      <c r="CL97" s="131"/>
      <c r="CM97" s="131"/>
      <c r="CN97" s="131"/>
      <c r="CO97" s="131"/>
      <c r="CP97" s="131"/>
      <c r="CQ97" s="131"/>
      <c r="CR97" s="131"/>
      <c r="CS97" s="131"/>
      <c r="CT97" s="131"/>
      <c r="CU97" s="131"/>
      <c r="CV97" s="131"/>
      <c r="CW97" s="131"/>
      <c r="CX97" s="131"/>
      <c r="CY97" s="131"/>
      <c r="CZ97" s="131"/>
      <c r="DA97" s="131"/>
      <c r="DB97" s="131"/>
      <c r="DC97" s="131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31"/>
      <c r="DO97" s="131"/>
      <c r="DP97" s="131"/>
      <c r="DQ97" s="131"/>
      <c r="DR97" s="131"/>
      <c r="DS97" s="131"/>
      <c r="DT97" s="131"/>
      <c r="DU97" s="131"/>
      <c r="DV97" s="131"/>
      <c r="DW97" s="131"/>
      <c r="DX97" s="131"/>
      <c r="DY97" s="131"/>
      <c r="DZ97" s="131"/>
      <c r="EA97" s="131"/>
      <c r="EB97" s="131"/>
      <c r="EC97" s="131"/>
      <c r="ED97" s="131"/>
      <c r="EE97" s="131"/>
      <c r="EF97" s="131"/>
      <c r="EG97" s="131"/>
      <c r="EH97" s="131"/>
      <c r="EI97" s="131"/>
      <c r="EJ97" s="131"/>
      <c r="EK97" s="131"/>
      <c r="EL97" s="131"/>
      <c r="EM97" s="131"/>
      <c r="EN97" s="131"/>
      <c r="EO97" s="131"/>
      <c r="EP97" s="131"/>
      <c r="EQ97" s="131"/>
      <c r="ER97" s="131"/>
      <c r="ES97" s="131"/>
      <c r="ET97" s="131"/>
      <c r="EU97" s="131"/>
      <c r="EV97" s="131"/>
      <c r="EW97" s="131"/>
      <c r="EX97" s="131"/>
      <c r="EY97" s="131"/>
      <c r="EZ97" s="131"/>
      <c r="FA97" s="131"/>
      <c r="FB97" s="131"/>
      <c r="FC97" s="131"/>
      <c r="FD97" s="131"/>
      <c r="FE97" s="131"/>
      <c r="FF97" s="131"/>
      <c r="FG97" s="131"/>
      <c r="FH97" s="131"/>
      <c r="FI97" s="131"/>
      <c r="FJ97" s="131"/>
      <c r="FK97" s="131"/>
      <c r="FL97" s="131"/>
      <c r="FM97" s="131"/>
      <c r="FN97" s="131"/>
      <c r="FO97" s="131"/>
      <c r="FP97" s="131"/>
      <c r="FQ97" s="131"/>
      <c r="FR97" s="131"/>
      <c r="FS97" s="131"/>
      <c r="FT97" s="131"/>
      <c r="FU97" s="131"/>
      <c r="FV97" s="131"/>
      <c r="FW97" s="131"/>
      <c r="FX97" s="131"/>
      <c r="FY97" s="131"/>
      <c r="FZ97" s="131"/>
      <c r="GA97" s="131"/>
      <c r="GB97" s="131"/>
      <c r="GC97" s="131"/>
      <c r="GD97" s="131"/>
      <c r="GE97" s="131"/>
      <c r="GF97" s="131"/>
      <c r="GG97" s="131"/>
      <c r="GH97" s="131"/>
      <c r="GI97" s="131"/>
      <c r="GJ97" s="131"/>
      <c r="GK97" s="131"/>
      <c r="GL97" s="131"/>
      <c r="GM97" s="131"/>
      <c r="GN97" s="131"/>
      <c r="GO97" s="131"/>
      <c r="GP97" s="131"/>
      <c r="GQ97" s="131"/>
      <c r="GR97" s="131"/>
      <c r="GS97" s="131"/>
      <c r="GT97" s="131"/>
      <c r="GU97" s="131"/>
      <c r="GV97" s="131"/>
      <c r="GW97" s="131"/>
      <c r="GX97" s="131"/>
      <c r="GY97" s="131"/>
      <c r="GZ97" s="131"/>
      <c r="HA97" s="131"/>
      <c r="HB97" s="131"/>
      <c r="HC97" s="131"/>
      <c r="HD97" s="131"/>
      <c r="HE97" s="131"/>
      <c r="HF97" s="131"/>
      <c r="HG97" s="131"/>
      <c r="HH97" s="131"/>
      <c r="HI97" s="131"/>
      <c r="HJ97" s="131"/>
      <c r="HK97" s="131"/>
      <c r="HL97" s="131"/>
      <c r="HM97" s="131"/>
      <c r="HN97" s="131"/>
      <c r="HO97" s="131"/>
      <c r="HP97" s="131"/>
      <c r="HQ97" s="131"/>
      <c r="HR97" s="131"/>
      <c r="HS97" s="131"/>
      <c r="HT97" s="131"/>
      <c r="HU97" s="131"/>
      <c r="HV97" s="131"/>
      <c r="HW97" s="131"/>
      <c r="HX97" s="131"/>
      <c r="HY97" s="131"/>
      <c r="HZ97" s="131"/>
      <c r="IA97" s="131"/>
      <c r="IB97" s="131"/>
      <c r="IC97" s="131"/>
      <c r="ID97" s="131"/>
      <c r="IE97" s="131"/>
      <c r="IF97" s="131"/>
      <c r="IG97" s="131"/>
      <c r="IH97" s="131"/>
      <c r="II97" s="131"/>
      <c r="IJ97" s="131"/>
      <c r="IK97" s="131"/>
      <c r="IL97" s="131"/>
      <c r="IM97" s="131"/>
      <c r="IN97" s="131"/>
      <c r="IO97" s="131"/>
      <c r="IP97" s="131"/>
      <c r="IQ97" s="131"/>
      <c r="IR97" s="131"/>
      <c r="IS97" s="131"/>
      <c r="IT97" s="131"/>
      <c r="IU97" s="131"/>
      <c r="IV97" s="131"/>
      <c r="IW97" s="131"/>
      <c r="IX97" s="131"/>
      <c r="IY97" s="131"/>
      <c r="IZ97" s="131"/>
      <c r="JA97" s="131"/>
      <c r="JB97" s="131"/>
      <c r="JC97" s="131"/>
      <c r="JD97" s="131"/>
      <c r="JE97" s="131"/>
      <c r="JF97" s="131"/>
      <c r="JG97" s="131"/>
      <c r="JH97" s="131"/>
      <c r="JI97" s="131"/>
      <c r="JJ97" s="131"/>
      <c r="JK97" s="131"/>
      <c r="JL97" s="131"/>
      <c r="JM97" s="131"/>
      <c r="JN97" s="131"/>
      <c r="JO97" s="131"/>
      <c r="JP97" s="131"/>
      <c r="JQ97" s="131"/>
      <c r="JR97" s="131"/>
      <c r="JS97" s="131"/>
      <c r="JT97" s="131"/>
      <c r="JU97" s="131"/>
      <c r="JV97" s="131"/>
      <c r="JW97" s="131"/>
      <c r="JX97" s="131"/>
      <c r="JY97" s="131"/>
      <c r="JZ97" s="131"/>
      <c r="KA97" s="131"/>
      <c r="KB97" s="131"/>
      <c r="KC97" s="131"/>
      <c r="KD97" s="131"/>
      <c r="KE97" s="131"/>
      <c r="KF97" s="131"/>
      <c r="KG97" s="131"/>
      <c r="KH97" s="131"/>
      <c r="KI97" s="131"/>
      <c r="KJ97" s="131"/>
      <c r="KK97" s="131"/>
      <c r="KL97" s="131"/>
      <c r="KM97" s="131"/>
      <c r="KN97" s="131"/>
      <c r="KO97" s="131"/>
      <c r="KP97" s="131"/>
      <c r="KQ97" s="131"/>
      <c r="KR97" s="131"/>
      <c r="KS97" s="131"/>
      <c r="KT97" s="131"/>
      <c r="KU97" s="131"/>
      <c r="KV97" s="131"/>
      <c r="KW97" s="131"/>
      <c r="KX97" s="131"/>
      <c r="KY97" s="131"/>
      <c r="KZ97" s="131"/>
      <c r="LA97" s="131"/>
      <c r="LB97" s="131"/>
      <c r="LC97" s="131"/>
      <c r="LD97" s="131"/>
      <c r="LE97" s="131"/>
      <c r="LF97" s="131"/>
      <c r="LG97" s="131"/>
      <c r="LH97" s="131"/>
      <c r="LI97" s="131"/>
      <c r="LJ97" s="131"/>
      <c r="LK97" s="131"/>
      <c r="LL97" s="131"/>
      <c r="LM97" s="131"/>
      <c r="LN97" s="131"/>
      <c r="LO97" s="131"/>
      <c r="LP97" s="131"/>
      <c r="LQ97" s="131"/>
      <c r="LR97" s="131"/>
      <c r="LS97" s="131"/>
      <c r="LT97" s="131"/>
      <c r="LU97" s="131"/>
      <c r="LV97" s="131"/>
      <c r="LW97" s="131"/>
      <c r="LX97" s="131"/>
      <c r="LY97" s="131"/>
      <c r="LZ97" s="131"/>
      <c r="MA97" s="131"/>
      <c r="MB97" s="131"/>
      <c r="MC97" s="131"/>
      <c r="MD97" s="131"/>
      <c r="ME97" s="131"/>
      <c r="MF97" s="131"/>
      <c r="MG97" s="131"/>
      <c r="MH97" s="131"/>
      <c r="MI97" s="131"/>
      <c r="MJ97" s="131"/>
      <c r="MK97" s="131"/>
      <c r="ML97" s="131"/>
      <c r="MM97" s="131"/>
      <c r="MN97" s="131"/>
      <c r="MO97" s="131"/>
      <c r="MP97" s="131"/>
      <c r="MQ97" s="131"/>
      <c r="MR97" s="131"/>
      <c r="MS97" s="131"/>
      <c r="MT97" s="131"/>
      <c r="MU97" s="131"/>
      <c r="MV97" s="131"/>
      <c r="MW97" s="131"/>
      <c r="MX97" s="131"/>
      <c r="MY97" s="131"/>
      <c r="MZ97" s="131"/>
      <c r="NA97" s="131"/>
      <c r="NB97" s="131"/>
      <c r="NC97" s="131"/>
      <c r="ND97" s="131"/>
      <c r="NE97" s="131"/>
      <c r="NF97" s="131"/>
      <c r="NG97" s="131"/>
      <c r="NH97" s="131"/>
      <c r="NI97" s="131"/>
      <c r="NJ97" s="131"/>
      <c r="NK97" s="131"/>
      <c r="NL97" s="131"/>
      <c r="NM97" s="131"/>
      <c r="NN97" s="131"/>
      <c r="NO97" s="131"/>
      <c r="NP97" s="131"/>
      <c r="NQ97" s="131"/>
      <c r="NR97" s="131"/>
      <c r="NS97" s="131"/>
      <c r="NT97" s="131"/>
      <c r="NU97" s="131"/>
      <c r="NV97" s="131"/>
      <c r="NW97" s="131"/>
      <c r="NX97" s="131"/>
      <c r="NY97" s="131"/>
      <c r="NZ97" s="131"/>
      <c r="OA97" s="131"/>
      <c r="OB97" s="131"/>
      <c r="OC97" s="131"/>
      <c r="OD97" s="131"/>
      <c r="OE97" s="131"/>
      <c r="OF97" s="131"/>
      <c r="OG97" s="131"/>
      <c r="OH97" s="131"/>
      <c r="OI97" s="131"/>
      <c r="OJ97" s="131"/>
      <c r="OK97" s="131"/>
      <c r="OL97" s="131"/>
      <c r="OM97" s="131"/>
      <c r="ON97" s="131"/>
      <c r="OO97" s="131"/>
      <c r="OP97" s="131"/>
      <c r="OQ97" s="131"/>
      <c r="OR97" s="131"/>
      <c r="OS97" s="131"/>
      <c r="OT97" s="131"/>
      <c r="OU97" s="131"/>
      <c r="OV97" s="131"/>
      <c r="OW97" s="131"/>
      <c r="OX97" s="131"/>
      <c r="OY97" s="131"/>
      <c r="OZ97" s="131"/>
      <c r="PA97" s="131"/>
      <c r="PB97" s="131"/>
      <c r="PC97" s="131"/>
      <c r="PD97" s="131"/>
      <c r="PE97" s="131"/>
      <c r="PF97" s="131"/>
      <c r="PG97" s="131"/>
      <c r="PH97" s="131"/>
      <c r="PI97" s="131"/>
      <c r="PJ97" s="131"/>
      <c r="PK97" s="131"/>
      <c r="PL97" s="131"/>
      <c r="PM97" s="131"/>
      <c r="PN97" s="131"/>
      <c r="PO97" s="131"/>
      <c r="PP97" s="131"/>
      <c r="PQ97" s="131"/>
      <c r="PR97" s="131"/>
      <c r="PS97" s="131"/>
      <c r="PT97" s="131"/>
      <c r="PU97" s="131"/>
      <c r="PV97" s="131"/>
      <c r="PW97" s="131"/>
      <c r="PX97" s="131"/>
      <c r="PY97" s="131"/>
      <c r="PZ97" s="131"/>
      <c r="QA97" s="131"/>
      <c r="QB97" s="131"/>
      <c r="QC97" s="131"/>
      <c r="QD97" s="131"/>
      <c r="QE97" s="131"/>
      <c r="QF97" s="131"/>
      <c r="QG97" s="131"/>
      <c r="QH97" s="131"/>
      <c r="QI97" s="131"/>
      <c r="QJ97" s="131"/>
      <c r="QK97" s="131"/>
      <c r="QL97" s="131"/>
      <c r="QM97" s="131"/>
      <c r="QN97" s="131"/>
      <c r="QO97" s="131"/>
      <c r="QP97" s="131"/>
      <c r="QQ97" s="131"/>
      <c r="QR97" s="131"/>
      <c r="QS97" s="131"/>
      <c r="QT97" s="131"/>
      <c r="QU97" s="131"/>
      <c r="QV97" s="131"/>
      <c r="QW97" s="131"/>
      <c r="QX97" s="131"/>
      <c r="QY97" s="131"/>
      <c r="QZ97" s="131"/>
      <c r="RA97" s="131"/>
      <c r="RB97" s="131"/>
      <c r="RC97" s="131"/>
      <c r="RD97" s="131"/>
      <c r="RE97" s="131"/>
      <c r="RF97" s="131"/>
      <c r="RG97" s="131"/>
      <c r="RH97" s="131"/>
      <c r="RI97" s="131"/>
      <c r="RJ97" s="131"/>
      <c r="RK97" s="131"/>
      <c r="RL97" s="131"/>
      <c r="RM97" s="131"/>
      <c r="RN97" s="131"/>
      <c r="RO97" s="131"/>
      <c r="RP97" s="131"/>
      <c r="RQ97" s="131"/>
      <c r="RR97" s="131"/>
      <c r="RS97" s="131"/>
      <c r="RT97" s="131"/>
      <c r="RU97" s="131"/>
      <c r="RV97" s="131"/>
      <c r="RW97" s="131"/>
      <c r="RX97" s="131"/>
      <c r="RY97" s="131"/>
      <c r="RZ97" s="131"/>
      <c r="SA97" s="131"/>
      <c r="SB97" s="131"/>
      <c r="SC97" s="131"/>
      <c r="SD97" s="131"/>
      <c r="SE97" s="131"/>
      <c r="SF97" s="131"/>
      <c r="SG97" s="131"/>
      <c r="SH97" s="131"/>
      <c r="SI97" s="131"/>
      <c r="SJ97" s="131"/>
      <c r="SK97" s="131"/>
      <c r="SL97" s="131"/>
      <c r="SM97" s="131"/>
      <c r="SN97" s="131"/>
      <c r="SO97" s="131"/>
      <c r="SP97" s="131"/>
      <c r="SQ97" s="131"/>
      <c r="SR97" s="131"/>
    </row>
    <row r="98" spans="1:512" s="190" customFormat="1" ht="36.6" customHeight="1" x14ac:dyDescent="0.25">
      <c r="A98" s="112"/>
      <c r="B98" s="187"/>
      <c r="C98" s="187"/>
      <c r="D98" s="188"/>
      <c r="E98" s="188"/>
      <c r="F98" s="189"/>
      <c r="G98" s="189"/>
      <c r="H98" s="189"/>
      <c r="I98" s="189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  <c r="AB98" s="131"/>
      <c r="AC98" s="131"/>
      <c r="AD98" s="131"/>
      <c r="AE98" s="131"/>
      <c r="AF98" s="131"/>
      <c r="AG98" s="131"/>
      <c r="AH98" s="131"/>
      <c r="AI98" s="131"/>
      <c r="AJ98" s="131"/>
      <c r="AK98" s="131"/>
      <c r="AL98" s="131"/>
      <c r="AM98" s="131"/>
      <c r="AN98" s="131"/>
      <c r="AO98" s="131"/>
      <c r="AP98" s="131"/>
      <c r="AQ98" s="131"/>
      <c r="AR98" s="131"/>
      <c r="AS98" s="131"/>
      <c r="AT98" s="131"/>
      <c r="AU98" s="131"/>
      <c r="AV98" s="131"/>
      <c r="AW98" s="131"/>
      <c r="AX98" s="131"/>
      <c r="AY98" s="131"/>
      <c r="AZ98" s="131"/>
      <c r="BA98" s="131"/>
      <c r="BB98" s="131"/>
      <c r="BC98" s="131"/>
      <c r="BD98" s="131"/>
      <c r="BE98" s="131"/>
      <c r="BF98" s="131"/>
      <c r="BG98" s="131"/>
      <c r="BH98" s="131"/>
      <c r="BI98" s="131"/>
      <c r="BJ98" s="131"/>
      <c r="BK98" s="131"/>
      <c r="BL98" s="131"/>
      <c r="BM98" s="131"/>
      <c r="BN98" s="131"/>
      <c r="BO98" s="131"/>
      <c r="BP98" s="131"/>
      <c r="BQ98" s="131"/>
      <c r="BR98" s="131"/>
      <c r="BS98" s="131"/>
      <c r="BT98" s="131"/>
      <c r="BU98" s="131"/>
      <c r="BV98" s="131"/>
      <c r="BW98" s="131"/>
      <c r="BX98" s="131"/>
      <c r="BY98" s="131"/>
      <c r="BZ98" s="131"/>
      <c r="CA98" s="131"/>
      <c r="CB98" s="131"/>
      <c r="CC98" s="131"/>
      <c r="CD98" s="131"/>
      <c r="CE98" s="131"/>
      <c r="CF98" s="131"/>
      <c r="CG98" s="131"/>
      <c r="CH98" s="131"/>
      <c r="CI98" s="131"/>
      <c r="CJ98" s="131"/>
      <c r="CK98" s="131"/>
      <c r="CL98" s="131"/>
      <c r="CM98" s="131"/>
      <c r="CN98" s="131"/>
      <c r="CO98" s="131"/>
      <c r="CP98" s="131"/>
      <c r="CQ98" s="131"/>
      <c r="CR98" s="131"/>
      <c r="CS98" s="131"/>
      <c r="CT98" s="131"/>
      <c r="CU98" s="131"/>
      <c r="CV98" s="131"/>
      <c r="CW98" s="131"/>
      <c r="CX98" s="131"/>
      <c r="CY98" s="131"/>
      <c r="CZ98" s="131"/>
      <c r="DA98" s="131"/>
      <c r="DB98" s="131"/>
      <c r="DC98" s="131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31"/>
      <c r="DO98" s="131"/>
      <c r="DP98" s="131"/>
      <c r="DQ98" s="131"/>
      <c r="DR98" s="131"/>
      <c r="DS98" s="131"/>
      <c r="DT98" s="131"/>
      <c r="DU98" s="131"/>
      <c r="DV98" s="131"/>
      <c r="DW98" s="131"/>
      <c r="DX98" s="131"/>
      <c r="DY98" s="131"/>
      <c r="DZ98" s="131"/>
      <c r="EA98" s="131"/>
      <c r="EB98" s="131"/>
      <c r="EC98" s="131"/>
      <c r="ED98" s="131"/>
      <c r="EE98" s="131"/>
      <c r="EF98" s="131"/>
      <c r="EG98" s="131"/>
      <c r="EH98" s="131"/>
      <c r="EI98" s="131"/>
      <c r="EJ98" s="131"/>
      <c r="EK98" s="131"/>
      <c r="EL98" s="131"/>
      <c r="EM98" s="131"/>
      <c r="EN98" s="131"/>
      <c r="EO98" s="131"/>
      <c r="EP98" s="131"/>
      <c r="EQ98" s="131"/>
      <c r="ER98" s="131"/>
      <c r="ES98" s="131"/>
      <c r="ET98" s="131"/>
      <c r="EU98" s="131"/>
      <c r="EV98" s="131"/>
      <c r="EW98" s="131"/>
      <c r="EX98" s="131"/>
      <c r="EY98" s="131"/>
      <c r="EZ98" s="131"/>
      <c r="FA98" s="131"/>
      <c r="FB98" s="131"/>
      <c r="FC98" s="131"/>
      <c r="FD98" s="131"/>
      <c r="FE98" s="131"/>
      <c r="FF98" s="131"/>
      <c r="FG98" s="131"/>
      <c r="FH98" s="131"/>
      <c r="FI98" s="131"/>
      <c r="FJ98" s="131"/>
      <c r="FK98" s="131"/>
      <c r="FL98" s="131"/>
      <c r="FM98" s="131"/>
      <c r="FN98" s="131"/>
      <c r="FO98" s="131"/>
      <c r="FP98" s="131"/>
      <c r="FQ98" s="131"/>
      <c r="FR98" s="131"/>
      <c r="FS98" s="131"/>
      <c r="FT98" s="131"/>
      <c r="FU98" s="131"/>
      <c r="FV98" s="131"/>
      <c r="FW98" s="131"/>
      <c r="FX98" s="131"/>
      <c r="FY98" s="131"/>
      <c r="FZ98" s="131"/>
      <c r="GA98" s="131"/>
      <c r="GB98" s="131"/>
      <c r="GC98" s="131"/>
      <c r="GD98" s="131"/>
      <c r="GE98" s="131"/>
      <c r="GF98" s="131"/>
      <c r="GG98" s="131"/>
      <c r="GH98" s="131"/>
      <c r="GI98" s="131"/>
      <c r="GJ98" s="131"/>
      <c r="GK98" s="131"/>
      <c r="GL98" s="131"/>
      <c r="GM98" s="131"/>
      <c r="GN98" s="131"/>
      <c r="GO98" s="131"/>
      <c r="GP98" s="131"/>
      <c r="GQ98" s="131"/>
      <c r="GR98" s="131"/>
      <c r="GS98" s="131"/>
      <c r="GT98" s="131"/>
      <c r="GU98" s="131"/>
      <c r="GV98" s="131"/>
      <c r="GW98" s="131"/>
      <c r="GX98" s="131"/>
      <c r="GY98" s="131"/>
      <c r="GZ98" s="131"/>
      <c r="HA98" s="131"/>
      <c r="HB98" s="131"/>
      <c r="HC98" s="131"/>
      <c r="HD98" s="131"/>
      <c r="HE98" s="131"/>
      <c r="HF98" s="131"/>
      <c r="HG98" s="131"/>
      <c r="HH98" s="131"/>
      <c r="HI98" s="131"/>
      <c r="HJ98" s="131"/>
      <c r="HK98" s="131"/>
      <c r="HL98" s="131"/>
      <c r="HM98" s="131"/>
      <c r="HN98" s="131"/>
      <c r="HO98" s="131"/>
      <c r="HP98" s="131"/>
      <c r="HQ98" s="131"/>
      <c r="HR98" s="131"/>
      <c r="HS98" s="131"/>
      <c r="HT98" s="131"/>
      <c r="HU98" s="131"/>
      <c r="HV98" s="131"/>
      <c r="HW98" s="131"/>
      <c r="HX98" s="131"/>
      <c r="HY98" s="131"/>
      <c r="HZ98" s="131"/>
      <c r="IA98" s="131"/>
      <c r="IB98" s="131"/>
      <c r="IC98" s="131"/>
      <c r="ID98" s="131"/>
      <c r="IE98" s="131"/>
      <c r="IF98" s="131"/>
      <c r="IG98" s="131"/>
      <c r="IH98" s="131"/>
      <c r="II98" s="131"/>
      <c r="IJ98" s="131"/>
      <c r="IK98" s="131"/>
      <c r="IL98" s="131"/>
      <c r="IM98" s="131"/>
      <c r="IN98" s="131"/>
      <c r="IO98" s="131"/>
      <c r="IP98" s="131"/>
      <c r="IQ98" s="131"/>
      <c r="IR98" s="131"/>
      <c r="IS98" s="131"/>
      <c r="IT98" s="131"/>
      <c r="IU98" s="131"/>
      <c r="IV98" s="131"/>
      <c r="IW98" s="131"/>
      <c r="IX98" s="131"/>
      <c r="IY98" s="131"/>
      <c r="IZ98" s="131"/>
      <c r="JA98" s="131"/>
      <c r="JB98" s="131"/>
      <c r="JC98" s="131"/>
      <c r="JD98" s="131"/>
      <c r="JE98" s="131"/>
      <c r="JF98" s="131"/>
      <c r="JG98" s="131"/>
      <c r="JH98" s="131"/>
      <c r="JI98" s="131"/>
      <c r="JJ98" s="131"/>
      <c r="JK98" s="131"/>
      <c r="JL98" s="131"/>
      <c r="JM98" s="131"/>
      <c r="JN98" s="131"/>
      <c r="JO98" s="131"/>
      <c r="JP98" s="131"/>
      <c r="JQ98" s="131"/>
      <c r="JR98" s="131"/>
      <c r="JS98" s="131"/>
      <c r="JT98" s="131"/>
      <c r="JU98" s="131"/>
      <c r="JV98" s="131"/>
      <c r="JW98" s="131"/>
      <c r="JX98" s="131"/>
      <c r="JY98" s="131"/>
      <c r="JZ98" s="131"/>
      <c r="KA98" s="131"/>
      <c r="KB98" s="131"/>
      <c r="KC98" s="131"/>
      <c r="KD98" s="131"/>
      <c r="KE98" s="131"/>
      <c r="KF98" s="131"/>
      <c r="KG98" s="131"/>
      <c r="KH98" s="131"/>
      <c r="KI98" s="131"/>
      <c r="KJ98" s="131"/>
      <c r="KK98" s="131"/>
      <c r="KL98" s="131"/>
      <c r="KM98" s="131"/>
      <c r="KN98" s="131"/>
      <c r="KO98" s="131"/>
      <c r="KP98" s="131"/>
      <c r="KQ98" s="131"/>
      <c r="KR98" s="131"/>
      <c r="KS98" s="131"/>
      <c r="KT98" s="131"/>
      <c r="KU98" s="131"/>
      <c r="KV98" s="131"/>
      <c r="KW98" s="131"/>
      <c r="KX98" s="131"/>
      <c r="KY98" s="131"/>
      <c r="KZ98" s="131"/>
      <c r="LA98" s="131"/>
      <c r="LB98" s="131"/>
      <c r="LC98" s="131"/>
      <c r="LD98" s="131"/>
      <c r="LE98" s="131"/>
      <c r="LF98" s="131"/>
      <c r="LG98" s="131"/>
      <c r="LH98" s="131"/>
      <c r="LI98" s="131"/>
      <c r="LJ98" s="131"/>
      <c r="LK98" s="131"/>
      <c r="LL98" s="131"/>
      <c r="LM98" s="131"/>
      <c r="LN98" s="131"/>
      <c r="LO98" s="131"/>
      <c r="LP98" s="131"/>
      <c r="LQ98" s="131"/>
      <c r="LR98" s="131"/>
      <c r="LS98" s="131"/>
      <c r="LT98" s="131"/>
      <c r="LU98" s="131"/>
      <c r="LV98" s="131"/>
      <c r="LW98" s="131"/>
      <c r="LX98" s="131"/>
      <c r="LY98" s="131"/>
      <c r="LZ98" s="131"/>
      <c r="MA98" s="131"/>
      <c r="MB98" s="131"/>
      <c r="MC98" s="131"/>
      <c r="MD98" s="131"/>
      <c r="ME98" s="131"/>
      <c r="MF98" s="131"/>
      <c r="MG98" s="131"/>
      <c r="MH98" s="131"/>
      <c r="MI98" s="131"/>
      <c r="MJ98" s="131"/>
      <c r="MK98" s="131"/>
      <c r="ML98" s="131"/>
      <c r="MM98" s="131"/>
      <c r="MN98" s="131"/>
      <c r="MO98" s="131"/>
      <c r="MP98" s="131"/>
      <c r="MQ98" s="131"/>
      <c r="MR98" s="131"/>
      <c r="MS98" s="131"/>
      <c r="MT98" s="131"/>
      <c r="MU98" s="131"/>
      <c r="MV98" s="131"/>
      <c r="MW98" s="131"/>
      <c r="MX98" s="131"/>
      <c r="MY98" s="131"/>
      <c r="MZ98" s="131"/>
      <c r="NA98" s="131"/>
      <c r="NB98" s="131"/>
      <c r="NC98" s="131"/>
      <c r="ND98" s="131"/>
      <c r="NE98" s="131"/>
      <c r="NF98" s="131"/>
      <c r="NG98" s="131"/>
      <c r="NH98" s="131"/>
      <c r="NI98" s="131"/>
      <c r="NJ98" s="131"/>
      <c r="NK98" s="131"/>
      <c r="NL98" s="131"/>
      <c r="NM98" s="131"/>
      <c r="NN98" s="131"/>
      <c r="NO98" s="131"/>
      <c r="NP98" s="131"/>
      <c r="NQ98" s="131"/>
      <c r="NR98" s="131"/>
      <c r="NS98" s="131"/>
      <c r="NT98" s="131"/>
      <c r="NU98" s="131"/>
      <c r="NV98" s="131"/>
      <c r="NW98" s="131"/>
      <c r="NX98" s="131"/>
      <c r="NY98" s="131"/>
      <c r="NZ98" s="131"/>
      <c r="OA98" s="131"/>
      <c r="OB98" s="131"/>
      <c r="OC98" s="131"/>
      <c r="OD98" s="131"/>
      <c r="OE98" s="131"/>
      <c r="OF98" s="131"/>
      <c r="OG98" s="131"/>
      <c r="OH98" s="131"/>
      <c r="OI98" s="131"/>
      <c r="OJ98" s="131"/>
      <c r="OK98" s="131"/>
      <c r="OL98" s="131"/>
      <c r="OM98" s="131"/>
      <c r="ON98" s="131"/>
      <c r="OO98" s="131"/>
      <c r="OP98" s="131"/>
      <c r="OQ98" s="131"/>
      <c r="OR98" s="131"/>
      <c r="OS98" s="131"/>
      <c r="OT98" s="131"/>
      <c r="OU98" s="131"/>
      <c r="OV98" s="131"/>
      <c r="OW98" s="131"/>
      <c r="OX98" s="131"/>
      <c r="OY98" s="131"/>
      <c r="OZ98" s="131"/>
      <c r="PA98" s="131"/>
      <c r="PB98" s="131"/>
      <c r="PC98" s="131"/>
      <c r="PD98" s="131"/>
      <c r="PE98" s="131"/>
      <c r="PF98" s="131"/>
      <c r="PG98" s="131"/>
      <c r="PH98" s="131"/>
      <c r="PI98" s="131"/>
      <c r="PJ98" s="131"/>
      <c r="PK98" s="131"/>
      <c r="PL98" s="131"/>
      <c r="PM98" s="131"/>
      <c r="PN98" s="131"/>
      <c r="PO98" s="131"/>
      <c r="PP98" s="131"/>
      <c r="PQ98" s="131"/>
      <c r="PR98" s="131"/>
      <c r="PS98" s="131"/>
      <c r="PT98" s="131"/>
      <c r="PU98" s="131"/>
      <c r="PV98" s="131"/>
      <c r="PW98" s="131"/>
      <c r="PX98" s="131"/>
      <c r="PY98" s="131"/>
      <c r="PZ98" s="131"/>
      <c r="QA98" s="131"/>
      <c r="QB98" s="131"/>
      <c r="QC98" s="131"/>
      <c r="QD98" s="131"/>
      <c r="QE98" s="131"/>
      <c r="QF98" s="131"/>
      <c r="QG98" s="131"/>
      <c r="QH98" s="131"/>
      <c r="QI98" s="131"/>
      <c r="QJ98" s="131"/>
      <c r="QK98" s="131"/>
      <c r="QL98" s="131"/>
      <c r="QM98" s="131"/>
      <c r="QN98" s="131"/>
      <c r="QO98" s="131"/>
      <c r="QP98" s="131"/>
      <c r="QQ98" s="131"/>
      <c r="QR98" s="131"/>
      <c r="QS98" s="131"/>
      <c r="QT98" s="131"/>
      <c r="QU98" s="131"/>
      <c r="QV98" s="131"/>
      <c r="QW98" s="131"/>
      <c r="QX98" s="131"/>
      <c r="QY98" s="131"/>
      <c r="QZ98" s="131"/>
      <c r="RA98" s="131"/>
      <c r="RB98" s="131"/>
      <c r="RC98" s="131"/>
      <c r="RD98" s="131"/>
      <c r="RE98" s="131"/>
      <c r="RF98" s="131"/>
      <c r="RG98" s="131"/>
      <c r="RH98" s="131"/>
      <c r="RI98" s="131"/>
      <c r="RJ98" s="131"/>
      <c r="RK98" s="131"/>
      <c r="RL98" s="131"/>
      <c r="RM98" s="131"/>
      <c r="RN98" s="131"/>
      <c r="RO98" s="131"/>
      <c r="RP98" s="131"/>
      <c r="RQ98" s="131"/>
      <c r="RR98" s="131"/>
      <c r="RS98" s="131"/>
      <c r="RT98" s="131"/>
      <c r="RU98" s="131"/>
      <c r="RV98" s="131"/>
      <c r="RW98" s="131"/>
      <c r="RX98" s="131"/>
      <c r="RY98" s="131"/>
      <c r="RZ98" s="131"/>
      <c r="SA98" s="131"/>
      <c r="SB98" s="131"/>
      <c r="SC98" s="131"/>
      <c r="SD98" s="131"/>
      <c r="SE98" s="131"/>
      <c r="SF98" s="131"/>
      <c r="SG98" s="131"/>
      <c r="SH98" s="131"/>
      <c r="SI98" s="131"/>
      <c r="SJ98" s="131"/>
      <c r="SK98" s="131"/>
      <c r="SL98" s="131"/>
      <c r="SM98" s="131"/>
      <c r="SN98" s="131"/>
      <c r="SO98" s="131"/>
      <c r="SP98" s="131"/>
      <c r="SQ98" s="131"/>
      <c r="SR98" s="131"/>
    </row>
    <row r="99" spans="1:512" s="190" customFormat="1" ht="45.75" customHeight="1" x14ac:dyDescent="0.25">
      <c r="A99" s="112"/>
      <c r="B99" s="187"/>
      <c r="C99" s="187"/>
      <c r="D99" s="188"/>
      <c r="E99" s="188"/>
      <c r="F99" s="189"/>
      <c r="G99" s="189"/>
      <c r="H99" s="189"/>
      <c r="I99" s="189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1"/>
      <c r="AQ99" s="131"/>
      <c r="AR99" s="131"/>
      <c r="AS99" s="131"/>
      <c r="AT99" s="131"/>
      <c r="AU99" s="131"/>
      <c r="AV99" s="131"/>
      <c r="AW99" s="131"/>
      <c r="AX99" s="131"/>
      <c r="AY99" s="131"/>
      <c r="AZ99" s="131"/>
      <c r="BA99" s="131"/>
      <c r="BB99" s="131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  <c r="BN99" s="131"/>
      <c r="BO99" s="131"/>
      <c r="BP99" s="131"/>
      <c r="BQ99" s="131"/>
      <c r="BR99" s="131"/>
      <c r="BS99" s="131"/>
      <c r="BT99" s="131"/>
      <c r="BU99" s="131"/>
      <c r="BV99" s="131"/>
      <c r="BW99" s="131"/>
      <c r="BX99" s="131"/>
      <c r="BY99" s="131"/>
      <c r="BZ99" s="131"/>
      <c r="CA99" s="131"/>
      <c r="CB99" s="131"/>
      <c r="CC99" s="131"/>
      <c r="CD99" s="131"/>
      <c r="CE99" s="131"/>
      <c r="CF99" s="131"/>
      <c r="CG99" s="131"/>
      <c r="CH99" s="131"/>
      <c r="CI99" s="131"/>
      <c r="CJ99" s="131"/>
      <c r="CK99" s="131"/>
      <c r="CL99" s="131"/>
      <c r="CM99" s="131"/>
      <c r="CN99" s="131"/>
      <c r="CO99" s="131"/>
      <c r="CP99" s="131"/>
      <c r="CQ99" s="131"/>
      <c r="CR99" s="131"/>
      <c r="CS99" s="131"/>
      <c r="CT99" s="131"/>
      <c r="CU99" s="131"/>
      <c r="CV99" s="131"/>
      <c r="CW99" s="131"/>
      <c r="CX99" s="131"/>
      <c r="CY99" s="131"/>
      <c r="CZ99" s="131"/>
      <c r="DA99" s="131"/>
      <c r="DB99" s="131"/>
      <c r="DC99" s="131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31"/>
      <c r="DO99" s="131"/>
      <c r="DP99" s="131"/>
      <c r="DQ99" s="131"/>
      <c r="DR99" s="131"/>
      <c r="DS99" s="131"/>
      <c r="DT99" s="131"/>
      <c r="DU99" s="131"/>
      <c r="DV99" s="131"/>
      <c r="DW99" s="131"/>
      <c r="DX99" s="131"/>
      <c r="DY99" s="131"/>
      <c r="DZ99" s="131"/>
      <c r="EA99" s="131"/>
      <c r="EB99" s="131"/>
      <c r="EC99" s="131"/>
      <c r="ED99" s="131"/>
      <c r="EE99" s="131"/>
      <c r="EF99" s="131"/>
      <c r="EG99" s="131"/>
      <c r="EH99" s="131"/>
      <c r="EI99" s="131"/>
      <c r="EJ99" s="131"/>
      <c r="EK99" s="131"/>
      <c r="EL99" s="131"/>
      <c r="EM99" s="131"/>
      <c r="EN99" s="131"/>
      <c r="EO99" s="131"/>
      <c r="EP99" s="131"/>
      <c r="EQ99" s="131"/>
      <c r="ER99" s="131"/>
      <c r="ES99" s="131"/>
      <c r="ET99" s="131"/>
      <c r="EU99" s="131"/>
      <c r="EV99" s="131"/>
      <c r="EW99" s="131"/>
      <c r="EX99" s="131"/>
      <c r="EY99" s="131"/>
      <c r="EZ99" s="131"/>
      <c r="FA99" s="131"/>
      <c r="FB99" s="131"/>
      <c r="FC99" s="131"/>
      <c r="FD99" s="131"/>
      <c r="FE99" s="131"/>
      <c r="FF99" s="131"/>
      <c r="FG99" s="131"/>
      <c r="FH99" s="131"/>
      <c r="FI99" s="131"/>
      <c r="FJ99" s="131"/>
      <c r="FK99" s="131"/>
      <c r="FL99" s="131"/>
      <c r="FM99" s="131"/>
      <c r="FN99" s="131"/>
      <c r="FO99" s="131"/>
      <c r="FP99" s="131"/>
      <c r="FQ99" s="131"/>
      <c r="FR99" s="131"/>
      <c r="FS99" s="131"/>
      <c r="FT99" s="131"/>
      <c r="FU99" s="131"/>
      <c r="FV99" s="131"/>
      <c r="FW99" s="131"/>
      <c r="FX99" s="131"/>
      <c r="FY99" s="131"/>
      <c r="FZ99" s="131"/>
      <c r="GA99" s="131"/>
      <c r="GB99" s="131"/>
      <c r="GC99" s="131"/>
      <c r="GD99" s="131"/>
      <c r="GE99" s="131"/>
      <c r="GF99" s="131"/>
      <c r="GG99" s="131"/>
      <c r="GH99" s="131"/>
      <c r="GI99" s="131"/>
      <c r="GJ99" s="131"/>
      <c r="GK99" s="131"/>
      <c r="GL99" s="131"/>
      <c r="GM99" s="131"/>
      <c r="GN99" s="131"/>
      <c r="GO99" s="131"/>
      <c r="GP99" s="131"/>
      <c r="GQ99" s="131"/>
      <c r="GR99" s="131"/>
      <c r="GS99" s="131"/>
      <c r="GT99" s="131"/>
      <c r="GU99" s="131"/>
      <c r="GV99" s="131"/>
      <c r="GW99" s="131"/>
      <c r="GX99" s="131"/>
      <c r="GY99" s="131"/>
      <c r="GZ99" s="131"/>
      <c r="HA99" s="131"/>
      <c r="HB99" s="131"/>
      <c r="HC99" s="131"/>
      <c r="HD99" s="131"/>
      <c r="HE99" s="131"/>
      <c r="HF99" s="131"/>
      <c r="HG99" s="131"/>
      <c r="HH99" s="131"/>
      <c r="HI99" s="131"/>
      <c r="HJ99" s="131"/>
      <c r="HK99" s="131"/>
      <c r="HL99" s="131"/>
      <c r="HM99" s="131"/>
      <c r="HN99" s="131"/>
      <c r="HO99" s="131"/>
      <c r="HP99" s="131"/>
      <c r="HQ99" s="131"/>
      <c r="HR99" s="131"/>
      <c r="HS99" s="131"/>
      <c r="HT99" s="131"/>
      <c r="HU99" s="131"/>
      <c r="HV99" s="131"/>
      <c r="HW99" s="131"/>
      <c r="HX99" s="131"/>
      <c r="HY99" s="131"/>
      <c r="HZ99" s="131"/>
      <c r="IA99" s="131"/>
      <c r="IB99" s="131"/>
      <c r="IC99" s="131"/>
      <c r="ID99" s="131"/>
      <c r="IE99" s="131"/>
      <c r="IF99" s="131"/>
      <c r="IG99" s="131"/>
      <c r="IH99" s="131"/>
      <c r="II99" s="131"/>
      <c r="IJ99" s="131"/>
      <c r="IK99" s="131"/>
      <c r="IL99" s="131"/>
      <c r="IM99" s="131"/>
      <c r="IN99" s="131"/>
      <c r="IO99" s="131"/>
      <c r="IP99" s="131"/>
      <c r="IQ99" s="131"/>
      <c r="IR99" s="131"/>
      <c r="IS99" s="131"/>
      <c r="IT99" s="131"/>
      <c r="IU99" s="131"/>
      <c r="IV99" s="131"/>
      <c r="IW99" s="131"/>
      <c r="IX99" s="131"/>
      <c r="IY99" s="131"/>
      <c r="IZ99" s="131"/>
      <c r="JA99" s="131"/>
      <c r="JB99" s="131"/>
      <c r="JC99" s="131"/>
      <c r="JD99" s="131"/>
      <c r="JE99" s="131"/>
      <c r="JF99" s="131"/>
      <c r="JG99" s="131"/>
      <c r="JH99" s="131"/>
      <c r="JI99" s="131"/>
      <c r="JJ99" s="131"/>
      <c r="JK99" s="131"/>
      <c r="JL99" s="131"/>
      <c r="JM99" s="131"/>
      <c r="JN99" s="131"/>
      <c r="JO99" s="131"/>
      <c r="JP99" s="131"/>
      <c r="JQ99" s="131"/>
      <c r="JR99" s="131"/>
      <c r="JS99" s="131"/>
      <c r="JT99" s="131"/>
      <c r="JU99" s="131"/>
      <c r="JV99" s="131"/>
      <c r="JW99" s="131"/>
      <c r="JX99" s="131"/>
      <c r="JY99" s="131"/>
      <c r="JZ99" s="131"/>
      <c r="KA99" s="131"/>
      <c r="KB99" s="131"/>
      <c r="KC99" s="131"/>
      <c r="KD99" s="131"/>
      <c r="KE99" s="131"/>
      <c r="KF99" s="131"/>
      <c r="KG99" s="131"/>
      <c r="KH99" s="131"/>
      <c r="KI99" s="131"/>
      <c r="KJ99" s="131"/>
      <c r="KK99" s="131"/>
      <c r="KL99" s="131"/>
      <c r="KM99" s="131"/>
      <c r="KN99" s="131"/>
      <c r="KO99" s="131"/>
      <c r="KP99" s="131"/>
      <c r="KQ99" s="131"/>
      <c r="KR99" s="131"/>
      <c r="KS99" s="131"/>
      <c r="KT99" s="131"/>
      <c r="KU99" s="131"/>
      <c r="KV99" s="131"/>
      <c r="KW99" s="131"/>
      <c r="KX99" s="131"/>
      <c r="KY99" s="131"/>
      <c r="KZ99" s="131"/>
      <c r="LA99" s="131"/>
      <c r="LB99" s="131"/>
      <c r="LC99" s="131"/>
      <c r="LD99" s="131"/>
      <c r="LE99" s="131"/>
      <c r="LF99" s="131"/>
      <c r="LG99" s="131"/>
      <c r="LH99" s="131"/>
      <c r="LI99" s="131"/>
      <c r="LJ99" s="131"/>
      <c r="LK99" s="131"/>
      <c r="LL99" s="131"/>
      <c r="LM99" s="131"/>
      <c r="LN99" s="131"/>
      <c r="LO99" s="131"/>
      <c r="LP99" s="131"/>
      <c r="LQ99" s="131"/>
      <c r="LR99" s="131"/>
      <c r="LS99" s="131"/>
      <c r="LT99" s="131"/>
      <c r="LU99" s="131"/>
      <c r="LV99" s="131"/>
      <c r="LW99" s="131"/>
      <c r="LX99" s="131"/>
      <c r="LY99" s="131"/>
      <c r="LZ99" s="131"/>
      <c r="MA99" s="131"/>
      <c r="MB99" s="131"/>
      <c r="MC99" s="131"/>
      <c r="MD99" s="131"/>
      <c r="ME99" s="131"/>
      <c r="MF99" s="131"/>
      <c r="MG99" s="131"/>
      <c r="MH99" s="131"/>
      <c r="MI99" s="131"/>
      <c r="MJ99" s="131"/>
      <c r="MK99" s="131"/>
      <c r="ML99" s="131"/>
      <c r="MM99" s="131"/>
      <c r="MN99" s="131"/>
      <c r="MO99" s="131"/>
      <c r="MP99" s="131"/>
      <c r="MQ99" s="131"/>
      <c r="MR99" s="131"/>
      <c r="MS99" s="131"/>
      <c r="MT99" s="131"/>
      <c r="MU99" s="131"/>
      <c r="MV99" s="131"/>
      <c r="MW99" s="131"/>
      <c r="MX99" s="131"/>
      <c r="MY99" s="131"/>
      <c r="MZ99" s="131"/>
      <c r="NA99" s="131"/>
      <c r="NB99" s="131"/>
      <c r="NC99" s="131"/>
      <c r="ND99" s="131"/>
      <c r="NE99" s="131"/>
      <c r="NF99" s="131"/>
      <c r="NG99" s="131"/>
      <c r="NH99" s="131"/>
      <c r="NI99" s="131"/>
      <c r="NJ99" s="131"/>
      <c r="NK99" s="131"/>
      <c r="NL99" s="131"/>
      <c r="NM99" s="131"/>
      <c r="NN99" s="131"/>
      <c r="NO99" s="131"/>
      <c r="NP99" s="131"/>
      <c r="NQ99" s="131"/>
      <c r="NR99" s="131"/>
      <c r="NS99" s="131"/>
      <c r="NT99" s="131"/>
      <c r="NU99" s="131"/>
      <c r="NV99" s="131"/>
      <c r="NW99" s="131"/>
      <c r="NX99" s="131"/>
      <c r="NY99" s="131"/>
      <c r="NZ99" s="131"/>
      <c r="OA99" s="131"/>
      <c r="OB99" s="131"/>
      <c r="OC99" s="131"/>
      <c r="OD99" s="131"/>
      <c r="OE99" s="131"/>
      <c r="OF99" s="131"/>
      <c r="OG99" s="131"/>
      <c r="OH99" s="131"/>
      <c r="OI99" s="131"/>
      <c r="OJ99" s="131"/>
      <c r="OK99" s="131"/>
      <c r="OL99" s="131"/>
      <c r="OM99" s="131"/>
      <c r="ON99" s="131"/>
      <c r="OO99" s="131"/>
      <c r="OP99" s="131"/>
      <c r="OQ99" s="131"/>
      <c r="OR99" s="131"/>
      <c r="OS99" s="131"/>
      <c r="OT99" s="131"/>
      <c r="OU99" s="131"/>
      <c r="OV99" s="131"/>
      <c r="OW99" s="131"/>
      <c r="OX99" s="131"/>
      <c r="OY99" s="131"/>
      <c r="OZ99" s="131"/>
      <c r="PA99" s="131"/>
      <c r="PB99" s="131"/>
      <c r="PC99" s="131"/>
      <c r="PD99" s="131"/>
      <c r="PE99" s="131"/>
      <c r="PF99" s="131"/>
      <c r="PG99" s="131"/>
      <c r="PH99" s="131"/>
      <c r="PI99" s="131"/>
      <c r="PJ99" s="131"/>
      <c r="PK99" s="131"/>
      <c r="PL99" s="131"/>
      <c r="PM99" s="131"/>
      <c r="PN99" s="131"/>
      <c r="PO99" s="131"/>
      <c r="PP99" s="131"/>
      <c r="PQ99" s="131"/>
      <c r="PR99" s="131"/>
      <c r="PS99" s="131"/>
      <c r="PT99" s="131"/>
      <c r="PU99" s="131"/>
      <c r="PV99" s="131"/>
      <c r="PW99" s="131"/>
      <c r="PX99" s="131"/>
      <c r="PY99" s="131"/>
      <c r="PZ99" s="131"/>
      <c r="QA99" s="131"/>
      <c r="QB99" s="131"/>
      <c r="QC99" s="131"/>
      <c r="QD99" s="131"/>
      <c r="QE99" s="131"/>
      <c r="QF99" s="131"/>
      <c r="QG99" s="131"/>
      <c r="QH99" s="131"/>
      <c r="QI99" s="131"/>
      <c r="QJ99" s="131"/>
      <c r="QK99" s="131"/>
      <c r="QL99" s="131"/>
      <c r="QM99" s="131"/>
      <c r="QN99" s="131"/>
      <c r="QO99" s="131"/>
      <c r="QP99" s="131"/>
      <c r="QQ99" s="131"/>
      <c r="QR99" s="131"/>
      <c r="QS99" s="131"/>
      <c r="QT99" s="131"/>
      <c r="QU99" s="131"/>
      <c r="QV99" s="131"/>
      <c r="QW99" s="131"/>
      <c r="QX99" s="131"/>
      <c r="QY99" s="131"/>
      <c r="QZ99" s="131"/>
      <c r="RA99" s="131"/>
      <c r="RB99" s="131"/>
      <c r="RC99" s="131"/>
      <c r="RD99" s="131"/>
      <c r="RE99" s="131"/>
      <c r="RF99" s="131"/>
      <c r="RG99" s="131"/>
      <c r="RH99" s="131"/>
      <c r="RI99" s="131"/>
      <c r="RJ99" s="131"/>
      <c r="RK99" s="131"/>
      <c r="RL99" s="131"/>
      <c r="RM99" s="131"/>
      <c r="RN99" s="131"/>
      <c r="RO99" s="131"/>
      <c r="RP99" s="131"/>
      <c r="RQ99" s="131"/>
      <c r="RR99" s="131"/>
      <c r="RS99" s="131"/>
      <c r="RT99" s="131"/>
      <c r="RU99" s="131"/>
      <c r="RV99" s="131"/>
      <c r="RW99" s="131"/>
      <c r="RX99" s="131"/>
      <c r="RY99" s="131"/>
      <c r="RZ99" s="131"/>
      <c r="SA99" s="131"/>
      <c r="SB99" s="131"/>
      <c r="SC99" s="131"/>
      <c r="SD99" s="131"/>
      <c r="SE99" s="131"/>
      <c r="SF99" s="131"/>
      <c r="SG99" s="131"/>
      <c r="SH99" s="131"/>
      <c r="SI99" s="131"/>
      <c r="SJ99" s="131"/>
      <c r="SK99" s="131"/>
      <c r="SL99" s="131"/>
      <c r="SM99" s="131"/>
      <c r="SN99" s="131"/>
      <c r="SO99" s="131"/>
      <c r="SP99" s="131"/>
      <c r="SQ99" s="131"/>
      <c r="SR99" s="131"/>
    </row>
    <row r="100" spans="1:512" s="190" customFormat="1" ht="49.5" customHeight="1" x14ac:dyDescent="0.25">
      <c r="A100" s="112"/>
      <c r="B100" s="187"/>
      <c r="C100" s="187"/>
      <c r="D100" s="188"/>
      <c r="E100" s="188"/>
      <c r="F100" s="189"/>
      <c r="G100" s="189"/>
      <c r="H100" s="189"/>
      <c r="I100" s="189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31"/>
      <c r="BB100" s="131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31"/>
      <c r="BO100" s="131"/>
      <c r="BP100" s="131"/>
      <c r="BQ100" s="131"/>
      <c r="BR100" s="131"/>
      <c r="BS100" s="131"/>
      <c r="BT100" s="131"/>
      <c r="BU100" s="131"/>
      <c r="BV100" s="131"/>
      <c r="BW100" s="131"/>
      <c r="BX100" s="131"/>
      <c r="BY100" s="131"/>
      <c r="BZ100" s="131"/>
      <c r="CA100" s="131"/>
      <c r="CB100" s="131"/>
      <c r="CC100" s="131"/>
      <c r="CD100" s="131"/>
      <c r="CE100" s="131"/>
      <c r="CF100" s="131"/>
      <c r="CG100" s="131"/>
      <c r="CH100" s="131"/>
      <c r="CI100" s="131"/>
      <c r="CJ100" s="131"/>
      <c r="CK100" s="131"/>
      <c r="CL100" s="131"/>
      <c r="CM100" s="131"/>
      <c r="CN100" s="131"/>
      <c r="CO100" s="131"/>
      <c r="CP100" s="131"/>
      <c r="CQ100" s="131"/>
      <c r="CR100" s="131"/>
      <c r="CS100" s="131"/>
      <c r="CT100" s="131"/>
      <c r="CU100" s="131"/>
      <c r="CV100" s="131"/>
      <c r="CW100" s="131"/>
      <c r="CX100" s="131"/>
      <c r="CY100" s="131"/>
      <c r="CZ100" s="131"/>
      <c r="DA100" s="131"/>
      <c r="DB100" s="131"/>
      <c r="DC100" s="131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31"/>
      <c r="DO100" s="131"/>
      <c r="DP100" s="131"/>
      <c r="DQ100" s="131"/>
      <c r="DR100" s="131"/>
      <c r="DS100" s="131"/>
      <c r="DT100" s="131"/>
      <c r="DU100" s="131"/>
      <c r="DV100" s="131"/>
      <c r="DW100" s="131"/>
      <c r="DX100" s="131"/>
      <c r="DY100" s="131"/>
      <c r="DZ100" s="131"/>
      <c r="EA100" s="131"/>
      <c r="EB100" s="131"/>
      <c r="EC100" s="131"/>
      <c r="ED100" s="131"/>
      <c r="EE100" s="131"/>
      <c r="EF100" s="131"/>
      <c r="EG100" s="131"/>
      <c r="EH100" s="131"/>
      <c r="EI100" s="131"/>
      <c r="EJ100" s="131"/>
      <c r="EK100" s="131"/>
      <c r="EL100" s="131"/>
      <c r="EM100" s="131"/>
      <c r="EN100" s="131"/>
      <c r="EO100" s="131"/>
      <c r="EP100" s="131"/>
      <c r="EQ100" s="131"/>
      <c r="ER100" s="131"/>
      <c r="ES100" s="131"/>
      <c r="ET100" s="131"/>
      <c r="EU100" s="131"/>
      <c r="EV100" s="131"/>
      <c r="EW100" s="131"/>
      <c r="EX100" s="131"/>
      <c r="EY100" s="131"/>
      <c r="EZ100" s="131"/>
      <c r="FA100" s="131"/>
      <c r="FB100" s="131"/>
      <c r="FC100" s="131"/>
      <c r="FD100" s="131"/>
      <c r="FE100" s="131"/>
      <c r="FF100" s="131"/>
      <c r="FG100" s="131"/>
      <c r="FH100" s="131"/>
      <c r="FI100" s="131"/>
      <c r="FJ100" s="131"/>
      <c r="FK100" s="131"/>
      <c r="FL100" s="131"/>
      <c r="FM100" s="131"/>
      <c r="FN100" s="131"/>
      <c r="FO100" s="131"/>
      <c r="FP100" s="131"/>
      <c r="FQ100" s="131"/>
      <c r="FR100" s="131"/>
      <c r="FS100" s="131"/>
      <c r="FT100" s="131"/>
      <c r="FU100" s="131"/>
      <c r="FV100" s="131"/>
      <c r="FW100" s="131"/>
      <c r="FX100" s="131"/>
      <c r="FY100" s="131"/>
      <c r="FZ100" s="131"/>
      <c r="GA100" s="131"/>
      <c r="GB100" s="131"/>
      <c r="GC100" s="131"/>
      <c r="GD100" s="131"/>
      <c r="GE100" s="131"/>
      <c r="GF100" s="131"/>
      <c r="GG100" s="131"/>
      <c r="GH100" s="131"/>
      <c r="GI100" s="131"/>
      <c r="GJ100" s="131"/>
      <c r="GK100" s="131"/>
      <c r="GL100" s="131"/>
      <c r="GM100" s="131"/>
      <c r="GN100" s="131"/>
      <c r="GO100" s="131"/>
      <c r="GP100" s="131"/>
      <c r="GQ100" s="131"/>
      <c r="GR100" s="131"/>
      <c r="GS100" s="131"/>
      <c r="GT100" s="131"/>
      <c r="GU100" s="131"/>
      <c r="GV100" s="131"/>
      <c r="GW100" s="131"/>
      <c r="GX100" s="131"/>
      <c r="GY100" s="131"/>
      <c r="GZ100" s="131"/>
      <c r="HA100" s="131"/>
      <c r="HB100" s="131"/>
      <c r="HC100" s="131"/>
      <c r="HD100" s="131"/>
      <c r="HE100" s="131"/>
      <c r="HF100" s="131"/>
      <c r="HG100" s="131"/>
      <c r="HH100" s="131"/>
      <c r="HI100" s="131"/>
      <c r="HJ100" s="131"/>
      <c r="HK100" s="131"/>
      <c r="HL100" s="131"/>
      <c r="HM100" s="131"/>
      <c r="HN100" s="131"/>
      <c r="HO100" s="131"/>
      <c r="HP100" s="131"/>
      <c r="HQ100" s="131"/>
      <c r="HR100" s="131"/>
      <c r="HS100" s="131"/>
      <c r="HT100" s="131"/>
      <c r="HU100" s="131"/>
      <c r="HV100" s="131"/>
      <c r="HW100" s="131"/>
      <c r="HX100" s="131"/>
      <c r="HY100" s="131"/>
      <c r="HZ100" s="131"/>
      <c r="IA100" s="131"/>
      <c r="IB100" s="131"/>
      <c r="IC100" s="131"/>
      <c r="ID100" s="131"/>
      <c r="IE100" s="131"/>
      <c r="IF100" s="131"/>
      <c r="IG100" s="131"/>
      <c r="IH100" s="131"/>
      <c r="II100" s="131"/>
      <c r="IJ100" s="131"/>
      <c r="IK100" s="131"/>
      <c r="IL100" s="131"/>
      <c r="IM100" s="131"/>
      <c r="IN100" s="131"/>
      <c r="IO100" s="131"/>
      <c r="IP100" s="131"/>
      <c r="IQ100" s="131"/>
      <c r="IR100" s="131"/>
      <c r="IS100" s="131"/>
      <c r="IT100" s="131"/>
      <c r="IU100" s="131"/>
      <c r="IV100" s="131"/>
      <c r="IW100" s="131"/>
      <c r="IX100" s="131"/>
      <c r="IY100" s="131"/>
      <c r="IZ100" s="131"/>
      <c r="JA100" s="131"/>
      <c r="JB100" s="131"/>
      <c r="JC100" s="131"/>
      <c r="JD100" s="131"/>
      <c r="JE100" s="131"/>
      <c r="JF100" s="131"/>
      <c r="JG100" s="131"/>
      <c r="JH100" s="131"/>
      <c r="JI100" s="131"/>
      <c r="JJ100" s="131"/>
      <c r="JK100" s="131"/>
      <c r="JL100" s="131"/>
      <c r="JM100" s="131"/>
      <c r="JN100" s="131"/>
      <c r="JO100" s="131"/>
      <c r="JP100" s="131"/>
      <c r="JQ100" s="131"/>
      <c r="JR100" s="131"/>
      <c r="JS100" s="131"/>
      <c r="JT100" s="131"/>
      <c r="JU100" s="131"/>
      <c r="JV100" s="131"/>
      <c r="JW100" s="131"/>
      <c r="JX100" s="131"/>
      <c r="JY100" s="131"/>
      <c r="JZ100" s="131"/>
      <c r="KA100" s="131"/>
      <c r="KB100" s="131"/>
      <c r="KC100" s="131"/>
      <c r="KD100" s="131"/>
      <c r="KE100" s="131"/>
      <c r="KF100" s="131"/>
      <c r="KG100" s="131"/>
      <c r="KH100" s="131"/>
      <c r="KI100" s="131"/>
      <c r="KJ100" s="131"/>
      <c r="KK100" s="131"/>
      <c r="KL100" s="131"/>
      <c r="KM100" s="131"/>
      <c r="KN100" s="131"/>
      <c r="KO100" s="131"/>
      <c r="KP100" s="131"/>
      <c r="KQ100" s="131"/>
      <c r="KR100" s="131"/>
      <c r="KS100" s="131"/>
      <c r="KT100" s="131"/>
      <c r="KU100" s="131"/>
      <c r="KV100" s="131"/>
      <c r="KW100" s="131"/>
      <c r="KX100" s="131"/>
      <c r="KY100" s="131"/>
      <c r="KZ100" s="131"/>
      <c r="LA100" s="131"/>
      <c r="LB100" s="131"/>
      <c r="LC100" s="131"/>
      <c r="LD100" s="131"/>
      <c r="LE100" s="131"/>
      <c r="LF100" s="131"/>
      <c r="LG100" s="131"/>
      <c r="LH100" s="131"/>
      <c r="LI100" s="131"/>
      <c r="LJ100" s="131"/>
      <c r="LK100" s="131"/>
      <c r="LL100" s="131"/>
      <c r="LM100" s="131"/>
      <c r="LN100" s="131"/>
      <c r="LO100" s="131"/>
      <c r="LP100" s="131"/>
      <c r="LQ100" s="131"/>
      <c r="LR100" s="131"/>
      <c r="LS100" s="131"/>
      <c r="LT100" s="131"/>
      <c r="LU100" s="131"/>
      <c r="LV100" s="131"/>
      <c r="LW100" s="131"/>
      <c r="LX100" s="131"/>
      <c r="LY100" s="131"/>
      <c r="LZ100" s="131"/>
      <c r="MA100" s="131"/>
      <c r="MB100" s="131"/>
      <c r="MC100" s="131"/>
      <c r="MD100" s="131"/>
      <c r="ME100" s="131"/>
      <c r="MF100" s="131"/>
      <c r="MG100" s="131"/>
      <c r="MH100" s="131"/>
      <c r="MI100" s="131"/>
      <c r="MJ100" s="131"/>
      <c r="MK100" s="131"/>
      <c r="ML100" s="131"/>
      <c r="MM100" s="131"/>
      <c r="MN100" s="131"/>
      <c r="MO100" s="131"/>
      <c r="MP100" s="131"/>
      <c r="MQ100" s="131"/>
      <c r="MR100" s="131"/>
      <c r="MS100" s="131"/>
      <c r="MT100" s="131"/>
      <c r="MU100" s="131"/>
      <c r="MV100" s="131"/>
      <c r="MW100" s="131"/>
      <c r="MX100" s="131"/>
      <c r="MY100" s="131"/>
      <c r="MZ100" s="131"/>
      <c r="NA100" s="131"/>
      <c r="NB100" s="131"/>
      <c r="NC100" s="131"/>
      <c r="ND100" s="131"/>
      <c r="NE100" s="131"/>
      <c r="NF100" s="131"/>
      <c r="NG100" s="131"/>
      <c r="NH100" s="131"/>
      <c r="NI100" s="131"/>
      <c r="NJ100" s="131"/>
      <c r="NK100" s="131"/>
      <c r="NL100" s="131"/>
      <c r="NM100" s="131"/>
      <c r="NN100" s="131"/>
      <c r="NO100" s="131"/>
      <c r="NP100" s="131"/>
      <c r="NQ100" s="131"/>
      <c r="NR100" s="131"/>
      <c r="NS100" s="131"/>
      <c r="NT100" s="131"/>
      <c r="NU100" s="131"/>
      <c r="NV100" s="131"/>
      <c r="NW100" s="131"/>
      <c r="NX100" s="131"/>
      <c r="NY100" s="131"/>
      <c r="NZ100" s="131"/>
      <c r="OA100" s="131"/>
      <c r="OB100" s="131"/>
      <c r="OC100" s="131"/>
      <c r="OD100" s="131"/>
      <c r="OE100" s="131"/>
      <c r="OF100" s="131"/>
      <c r="OG100" s="131"/>
      <c r="OH100" s="131"/>
      <c r="OI100" s="131"/>
      <c r="OJ100" s="131"/>
      <c r="OK100" s="131"/>
      <c r="OL100" s="131"/>
      <c r="OM100" s="131"/>
      <c r="ON100" s="131"/>
      <c r="OO100" s="131"/>
      <c r="OP100" s="131"/>
      <c r="OQ100" s="131"/>
      <c r="OR100" s="131"/>
      <c r="OS100" s="131"/>
      <c r="OT100" s="131"/>
      <c r="OU100" s="131"/>
      <c r="OV100" s="131"/>
      <c r="OW100" s="131"/>
      <c r="OX100" s="131"/>
      <c r="OY100" s="131"/>
      <c r="OZ100" s="131"/>
      <c r="PA100" s="131"/>
      <c r="PB100" s="131"/>
      <c r="PC100" s="131"/>
      <c r="PD100" s="131"/>
      <c r="PE100" s="131"/>
      <c r="PF100" s="131"/>
      <c r="PG100" s="131"/>
      <c r="PH100" s="131"/>
      <c r="PI100" s="131"/>
      <c r="PJ100" s="131"/>
      <c r="PK100" s="131"/>
      <c r="PL100" s="131"/>
      <c r="PM100" s="131"/>
      <c r="PN100" s="131"/>
      <c r="PO100" s="131"/>
      <c r="PP100" s="131"/>
      <c r="PQ100" s="131"/>
      <c r="PR100" s="131"/>
      <c r="PS100" s="131"/>
      <c r="PT100" s="131"/>
      <c r="PU100" s="131"/>
      <c r="PV100" s="131"/>
      <c r="PW100" s="131"/>
      <c r="PX100" s="131"/>
      <c r="PY100" s="131"/>
      <c r="PZ100" s="131"/>
      <c r="QA100" s="131"/>
      <c r="QB100" s="131"/>
      <c r="QC100" s="131"/>
      <c r="QD100" s="131"/>
      <c r="QE100" s="131"/>
      <c r="QF100" s="131"/>
      <c r="QG100" s="131"/>
      <c r="QH100" s="131"/>
      <c r="QI100" s="131"/>
      <c r="QJ100" s="131"/>
      <c r="QK100" s="131"/>
      <c r="QL100" s="131"/>
      <c r="QM100" s="131"/>
      <c r="QN100" s="131"/>
      <c r="QO100" s="131"/>
      <c r="QP100" s="131"/>
      <c r="QQ100" s="131"/>
      <c r="QR100" s="131"/>
      <c r="QS100" s="131"/>
      <c r="QT100" s="131"/>
      <c r="QU100" s="131"/>
      <c r="QV100" s="131"/>
      <c r="QW100" s="131"/>
      <c r="QX100" s="131"/>
      <c r="QY100" s="131"/>
      <c r="QZ100" s="131"/>
      <c r="RA100" s="131"/>
      <c r="RB100" s="131"/>
      <c r="RC100" s="131"/>
      <c r="RD100" s="131"/>
      <c r="RE100" s="131"/>
      <c r="RF100" s="131"/>
      <c r="RG100" s="131"/>
      <c r="RH100" s="131"/>
      <c r="RI100" s="131"/>
      <c r="RJ100" s="131"/>
      <c r="RK100" s="131"/>
      <c r="RL100" s="131"/>
      <c r="RM100" s="131"/>
      <c r="RN100" s="131"/>
      <c r="RO100" s="131"/>
      <c r="RP100" s="131"/>
      <c r="RQ100" s="131"/>
      <c r="RR100" s="131"/>
      <c r="RS100" s="131"/>
      <c r="RT100" s="131"/>
      <c r="RU100" s="131"/>
      <c r="RV100" s="131"/>
      <c r="RW100" s="131"/>
      <c r="RX100" s="131"/>
      <c r="RY100" s="131"/>
      <c r="RZ100" s="131"/>
      <c r="SA100" s="131"/>
      <c r="SB100" s="131"/>
      <c r="SC100" s="131"/>
      <c r="SD100" s="131"/>
      <c r="SE100" s="131"/>
      <c r="SF100" s="131"/>
      <c r="SG100" s="131"/>
      <c r="SH100" s="131"/>
      <c r="SI100" s="131"/>
      <c r="SJ100" s="131"/>
      <c r="SK100" s="131"/>
      <c r="SL100" s="131"/>
      <c r="SM100" s="131"/>
      <c r="SN100" s="131"/>
      <c r="SO100" s="131"/>
      <c r="SP100" s="131"/>
      <c r="SQ100" s="131"/>
      <c r="SR100" s="131"/>
    </row>
    <row r="101" spans="1:512" s="190" customFormat="1" ht="61.5" customHeight="1" x14ac:dyDescent="0.3">
      <c r="A101" s="112"/>
      <c r="B101" s="191"/>
      <c r="C101" s="191"/>
      <c r="D101" s="113"/>
      <c r="E101" s="113"/>
      <c r="F101" s="189"/>
      <c r="G101" s="189"/>
      <c r="H101" s="189"/>
      <c r="I101" s="189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131"/>
      <c r="AD101" s="131"/>
      <c r="AE101" s="131"/>
      <c r="AF101" s="131"/>
      <c r="AG101" s="131"/>
      <c r="AH101" s="131"/>
      <c r="AI101" s="131"/>
      <c r="AJ101" s="131"/>
      <c r="AK101" s="131"/>
      <c r="AL101" s="131"/>
      <c r="AM101" s="131"/>
      <c r="AN101" s="131"/>
      <c r="AO101" s="131"/>
      <c r="AP101" s="131"/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131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131"/>
      <c r="BQ101" s="131"/>
      <c r="BR101" s="131"/>
      <c r="BS101" s="131"/>
      <c r="BT101" s="131"/>
      <c r="BU101" s="131"/>
      <c r="BV101" s="131"/>
      <c r="BW101" s="131"/>
      <c r="BX101" s="131"/>
      <c r="BY101" s="131"/>
      <c r="BZ101" s="131"/>
      <c r="CA101" s="131"/>
      <c r="CB101" s="131"/>
      <c r="CC101" s="131"/>
      <c r="CD101" s="131"/>
      <c r="CE101" s="131"/>
      <c r="CF101" s="131"/>
      <c r="CG101" s="131"/>
      <c r="CH101" s="131"/>
      <c r="CI101" s="131"/>
      <c r="CJ101" s="131"/>
      <c r="CK101" s="131"/>
      <c r="CL101" s="131"/>
      <c r="CM101" s="131"/>
      <c r="CN101" s="131"/>
      <c r="CO101" s="131"/>
      <c r="CP101" s="131"/>
      <c r="CQ101" s="131"/>
      <c r="CR101" s="131"/>
      <c r="CS101" s="131"/>
      <c r="CT101" s="131"/>
      <c r="CU101" s="131"/>
      <c r="CV101" s="131"/>
      <c r="CW101" s="131"/>
      <c r="CX101" s="131"/>
      <c r="CY101" s="131"/>
      <c r="CZ101" s="131"/>
      <c r="DA101" s="131"/>
      <c r="DB101" s="131"/>
      <c r="DC101" s="131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31"/>
      <c r="DO101" s="131"/>
      <c r="DP101" s="131"/>
      <c r="DQ101" s="131"/>
      <c r="DR101" s="131"/>
      <c r="DS101" s="131"/>
      <c r="DT101" s="131"/>
      <c r="DU101" s="131"/>
      <c r="DV101" s="131"/>
      <c r="DW101" s="131"/>
      <c r="DX101" s="131"/>
      <c r="DY101" s="131"/>
      <c r="DZ101" s="131"/>
      <c r="EA101" s="131"/>
      <c r="EB101" s="131"/>
      <c r="EC101" s="131"/>
      <c r="ED101" s="131"/>
      <c r="EE101" s="131"/>
      <c r="EF101" s="131"/>
      <c r="EG101" s="131"/>
      <c r="EH101" s="131"/>
      <c r="EI101" s="131"/>
      <c r="EJ101" s="131"/>
      <c r="EK101" s="131"/>
      <c r="EL101" s="131"/>
      <c r="EM101" s="131"/>
      <c r="EN101" s="131"/>
      <c r="EO101" s="131"/>
      <c r="EP101" s="131"/>
      <c r="EQ101" s="131"/>
      <c r="ER101" s="131"/>
      <c r="ES101" s="131"/>
      <c r="ET101" s="131"/>
      <c r="EU101" s="131"/>
      <c r="EV101" s="131"/>
      <c r="EW101" s="131"/>
      <c r="EX101" s="131"/>
      <c r="EY101" s="131"/>
      <c r="EZ101" s="131"/>
      <c r="FA101" s="131"/>
      <c r="FB101" s="131"/>
      <c r="FC101" s="131"/>
      <c r="FD101" s="131"/>
      <c r="FE101" s="131"/>
      <c r="FF101" s="131"/>
      <c r="FG101" s="131"/>
      <c r="FH101" s="131"/>
      <c r="FI101" s="131"/>
      <c r="FJ101" s="131"/>
      <c r="FK101" s="131"/>
      <c r="FL101" s="131"/>
      <c r="FM101" s="131"/>
      <c r="FN101" s="131"/>
      <c r="FO101" s="131"/>
      <c r="FP101" s="131"/>
      <c r="FQ101" s="131"/>
      <c r="FR101" s="131"/>
      <c r="FS101" s="131"/>
      <c r="FT101" s="131"/>
      <c r="FU101" s="131"/>
      <c r="FV101" s="131"/>
      <c r="FW101" s="131"/>
      <c r="FX101" s="131"/>
      <c r="FY101" s="131"/>
      <c r="FZ101" s="131"/>
      <c r="GA101" s="131"/>
      <c r="GB101" s="131"/>
      <c r="GC101" s="131"/>
      <c r="GD101" s="131"/>
      <c r="GE101" s="131"/>
      <c r="GF101" s="131"/>
      <c r="GG101" s="131"/>
      <c r="GH101" s="131"/>
      <c r="GI101" s="131"/>
      <c r="GJ101" s="131"/>
      <c r="GK101" s="131"/>
      <c r="GL101" s="131"/>
      <c r="GM101" s="131"/>
      <c r="GN101" s="131"/>
      <c r="GO101" s="131"/>
      <c r="GP101" s="131"/>
      <c r="GQ101" s="131"/>
      <c r="GR101" s="131"/>
      <c r="GS101" s="131"/>
      <c r="GT101" s="131"/>
      <c r="GU101" s="131"/>
      <c r="GV101" s="131"/>
      <c r="GW101" s="131"/>
      <c r="GX101" s="131"/>
      <c r="GY101" s="131"/>
      <c r="GZ101" s="131"/>
      <c r="HA101" s="131"/>
      <c r="HB101" s="131"/>
      <c r="HC101" s="131"/>
      <c r="HD101" s="131"/>
      <c r="HE101" s="131"/>
      <c r="HF101" s="131"/>
      <c r="HG101" s="131"/>
      <c r="HH101" s="131"/>
      <c r="HI101" s="131"/>
      <c r="HJ101" s="131"/>
      <c r="HK101" s="131"/>
      <c r="HL101" s="131"/>
      <c r="HM101" s="131"/>
      <c r="HN101" s="131"/>
      <c r="HO101" s="131"/>
      <c r="HP101" s="131"/>
      <c r="HQ101" s="131"/>
      <c r="HR101" s="131"/>
      <c r="HS101" s="131"/>
      <c r="HT101" s="131"/>
      <c r="HU101" s="131"/>
      <c r="HV101" s="131"/>
      <c r="HW101" s="131"/>
      <c r="HX101" s="131"/>
      <c r="HY101" s="131"/>
      <c r="HZ101" s="131"/>
      <c r="IA101" s="131"/>
      <c r="IB101" s="131"/>
      <c r="IC101" s="131"/>
      <c r="ID101" s="131"/>
      <c r="IE101" s="131"/>
      <c r="IF101" s="131"/>
      <c r="IG101" s="131"/>
      <c r="IH101" s="131"/>
      <c r="II101" s="131"/>
      <c r="IJ101" s="131"/>
      <c r="IK101" s="131"/>
      <c r="IL101" s="131"/>
      <c r="IM101" s="131"/>
      <c r="IN101" s="131"/>
      <c r="IO101" s="131"/>
      <c r="IP101" s="131"/>
      <c r="IQ101" s="131"/>
      <c r="IR101" s="131"/>
      <c r="IS101" s="131"/>
      <c r="IT101" s="131"/>
      <c r="IU101" s="131"/>
      <c r="IV101" s="131"/>
      <c r="IW101" s="131"/>
      <c r="IX101" s="131"/>
      <c r="IY101" s="131"/>
      <c r="IZ101" s="131"/>
      <c r="JA101" s="131"/>
      <c r="JB101" s="131"/>
      <c r="JC101" s="131"/>
      <c r="JD101" s="131"/>
      <c r="JE101" s="131"/>
      <c r="JF101" s="131"/>
      <c r="JG101" s="131"/>
      <c r="JH101" s="131"/>
      <c r="JI101" s="131"/>
      <c r="JJ101" s="131"/>
      <c r="JK101" s="131"/>
      <c r="JL101" s="131"/>
      <c r="JM101" s="131"/>
      <c r="JN101" s="131"/>
      <c r="JO101" s="131"/>
      <c r="JP101" s="131"/>
      <c r="JQ101" s="131"/>
      <c r="JR101" s="131"/>
      <c r="JS101" s="131"/>
      <c r="JT101" s="131"/>
      <c r="JU101" s="131"/>
      <c r="JV101" s="131"/>
      <c r="JW101" s="131"/>
      <c r="JX101" s="131"/>
      <c r="JY101" s="131"/>
      <c r="JZ101" s="131"/>
      <c r="KA101" s="131"/>
      <c r="KB101" s="131"/>
      <c r="KC101" s="131"/>
      <c r="KD101" s="131"/>
      <c r="KE101" s="131"/>
      <c r="KF101" s="131"/>
      <c r="KG101" s="131"/>
      <c r="KH101" s="131"/>
      <c r="KI101" s="131"/>
      <c r="KJ101" s="131"/>
      <c r="KK101" s="131"/>
      <c r="KL101" s="131"/>
      <c r="KM101" s="131"/>
      <c r="KN101" s="131"/>
      <c r="KO101" s="131"/>
      <c r="KP101" s="131"/>
      <c r="KQ101" s="131"/>
      <c r="KR101" s="131"/>
      <c r="KS101" s="131"/>
      <c r="KT101" s="131"/>
      <c r="KU101" s="131"/>
      <c r="KV101" s="131"/>
      <c r="KW101" s="131"/>
      <c r="KX101" s="131"/>
      <c r="KY101" s="131"/>
      <c r="KZ101" s="131"/>
      <c r="LA101" s="131"/>
      <c r="LB101" s="131"/>
      <c r="LC101" s="131"/>
      <c r="LD101" s="131"/>
      <c r="LE101" s="131"/>
      <c r="LF101" s="131"/>
      <c r="LG101" s="131"/>
      <c r="LH101" s="131"/>
      <c r="LI101" s="131"/>
      <c r="LJ101" s="131"/>
      <c r="LK101" s="131"/>
      <c r="LL101" s="131"/>
      <c r="LM101" s="131"/>
      <c r="LN101" s="131"/>
      <c r="LO101" s="131"/>
      <c r="LP101" s="131"/>
      <c r="LQ101" s="131"/>
      <c r="LR101" s="131"/>
      <c r="LS101" s="131"/>
      <c r="LT101" s="131"/>
      <c r="LU101" s="131"/>
      <c r="LV101" s="131"/>
      <c r="LW101" s="131"/>
      <c r="LX101" s="131"/>
      <c r="LY101" s="131"/>
      <c r="LZ101" s="131"/>
      <c r="MA101" s="131"/>
      <c r="MB101" s="131"/>
      <c r="MC101" s="131"/>
      <c r="MD101" s="131"/>
      <c r="ME101" s="131"/>
      <c r="MF101" s="131"/>
      <c r="MG101" s="131"/>
      <c r="MH101" s="131"/>
      <c r="MI101" s="131"/>
      <c r="MJ101" s="131"/>
      <c r="MK101" s="131"/>
      <c r="ML101" s="131"/>
      <c r="MM101" s="131"/>
      <c r="MN101" s="131"/>
      <c r="MO101" s="131"/>
      <c r="MP101" s="131"/>
      <c r="MQ101" s="131"/>
      <c r="MR101" s="131"/>
      <c r="MS101" s="131"/>
      <c r="MT101" s="131"/>
      <c r="MU101" s="131"/>
      <c r="MV101" s="131"/>
      <c r="MW101" s="131"/>
      <c r="MX101" s="131"/>
      <c r="MY101" s="131"/>
      <c r="MZ101" s="131"/>
      <c r="NA101" s="131"/>
      <c r="NB101" s="131"/>
      <c r="NC101" s="131"/>
      <c r="ND101" s="131"/>
      <c r="NE101" s="131"/>
      <c r="NF101" s="131"/>
      <c r="NG101" s="131"/>
      <c r="NH101" s="131"/>
      <c r="NI101" s="131"/>
      <c r="NJ101" s="131"/>
      <c r="NK101" s="131"/>
      <c r="NL101" s="131"/>
      <c r="NM101" s="131"/>
      <c r="NN101" s="131"/>
      <c r="NO101" s="131"/>
      <c r="NP101" s="131"/>
      <c r="NQ101" s="131"/>
      <c r="NR101" s="131"/>
      <c r="NS101" s="131"/>
      <c r="NT101" s="131"/>
      <c r="NU101" s="131"/>
      <c r="NV101" s="131"/>
      <c r="NW101" s="131"/>
      <c r="NX101" s="131"/>
      <c r="NY101" s="131"/>
      <c r="NZ101" s="131"/>
      <c r="OA101" s="131"/>
      <c r="OB101" s="131"/>
      <c r="OC101" s="131"/>
      <c r="OD101" s="131"/>
      <c r="OE101" s="131"/>
      <c r="OF101" s="131"/>
      <c r="OG101" s="131"/>
      <c r="OH101" s="131"/>
      <c r="OI101" s="131"/>
      <c r="OJ101" s="131"/>
      <c r="OK101" s="131"/>
      <c r="OL101" s="131"/>
      <c r="OM101" s="131"/>
      <c r="ON101" s="131"/>
      <c r="OO101" s="131"/>
      <c r="OP101" s="131"/>
      <c r="OQ101" s="131"/>
      <c r="OR101" s="131"/>
      <c r="OS101" s="131"/>
      <c r="OT101" s="131"/>
      <c r="OU101" s="131"/>
      <c r="OV101" s="131"/>
      <c r="OW101" s="131"/>
      <c r="OX101" s="131"/>
      <c r="OY101" s="131"/>
      <c r="OZ101" s="131"/>
      <c r="PA101" s="131"/>
      <c r="PB101" s="131"/>
      <c r="PC101" s="131"/>
      <c r="PD101" s="131"/>
      <c r="PE101" s="131"/>
      <c r="PF101" s="131"/>
      <c r="PG101" s="131"/>
      <c r="PH101" s="131"/>
      <c r="PI101" s="131"/>
      <c r="PJ101" s="131"/>
      <c r="PK101" s="131"/>
      <c r="PL101" s="131"/>
      <c r="PM101" s="131"/>
      <c r="PN101" s="131"/>
      <c r="PO101" s="131"/>
      <c r="PP101" s="131"/>
      <c r="PQ101" s="131"/>
      <c r="PR101" s="131"/>
      <c r="PS101" s="131"/>
      <c r="PT101" s="131"/>
      <c r="PU101" s="131"/>
      <c r="PV101" s="131"/>
      <c r="PW101" s="131"/>
      <c r="PX101" s="131"/>
      <c r="PY101" s="131"/>
      <c r="PZ101" s="131"/>
      <c r="QA101" s="131"/>
      <c r="QB101" s="131"/>
      <c r="QC101" s="131"/>
      <c r="QD101" s="131"/>
      <c r="QE101" s="131"/>
      <c r="QF101" s="131"/>
      <c r="QG101" s="131"/>
      <c r="QH101" s="131"/>
      <c r="QI101" s="131"/>
      <c r="QJ101" s="131"/>
      <c r="QK101" s="131"/>
      <c r="QL101" s="131"/>
      <c r="QM101" s="131"/>
      <c r="QN101" s="131"/>
      <c r="QO101" s="131"/>
      <c r="QP101" s="131"/>
      <c r="QQ101" s="131"/>
      <c r="QR101" s="131"/>
      <c r="QS101" s="131"/>
      <c r="QT101" s="131"/>
      <c r="QU101" s="131"/>
      <c r="QV101" s="131"/>
      <c r="QW101" s="131"/>
      <c r="QX101" s="131"/>
      <c r="QY101" s="131"/>
      <c r="QZ101" s="131"/>
      <c r="RA101" s="131"/>
      <c r="RB101" s="131"/>
      <c r="RC101" s="131"/>
      <c r="RD101" s="131"/>
      <c r="RE101" s="131"/>
      <c r="RF101" s="131"/>
      <c r="RG101" s="131"/>
      <c r="RH101" s="131"/>
      <c r="RI101" s="131"/>
      <c r="RJ101" s="131"/>
      <c r="RK101" s="131"/>
      <c r="RL101" s="131"/>
      <c r="RM101" s="131"/>
      <c r="RN101" s="131"/>
      <c r="RO101" s="131"/>
      <c r="RP101" s="131"/>
      <c r="RQ101" s="131"/>
      <c r="RR101" s="131"/>
      <c r="RS101" s="131"/>
      <c r="RT101" s="131"/>
      <c r="RU101" s="131"/>
      <c r="RV101" s="131"/>
      <c r="RW101" s="131"/>
      <c r="RX101" s="131"/>
      <c r="RY101" s="131"/>
      <c r="RZ101" s="131"/>
      <c r="SA101" s="131"/>
      <c r="SB101" s="131"/>
      <c r="SC101" s="131"/>
      <c r="SD101" s="131"/>
      <c r="SE101" s="131"/>
      <c r="SF101" s="131"/>
      <c r="SG101" s="131"/>
      <c r="SH101" s="131"/>
      <c r="SI101" s="131"/>
      <c r="SJ101" s="131"/>
      <c r="SK101" s="131"/>
      <c r="SL101" s="131"/>
      <c r="SM101" s="131"/>
      <c r="SN101" s="131"/>
      <c r="SO101" s="131"/>
      <c r="SP101" s="131"/>
      <c r="SQ101" s="131"/>
      <c r="SR101" s="131"/>
    </row>
    <row r="102" spans="1:512" s="94" customFormat="1" ht="31.9" customHeight="1" x14ac:dyDescent="0.3">
      <c r="A102" s="112"/>
      <c r="B102" s="191"/>
      <c r="C102" s="191"/>
      <c r="D102" s="113"/>
      <c r="E102" s="113"/>
      <c r="F102" s="114"/>
      <c r="G102" s="114"/>
      <c r="H102" s="114"/>
      <c r="I102" s="114"/>
    </row>
    <row r="103" spans="1:512" s="94" customFormat="1" ht="33.6" customHeight="1" x14ac:dyDescent="0.3">
      <c r="A103" s="112"/>
      <c r="B103" s="192"/>
      <c r="C103" s="192"/>
      <c r="D103" s="193"/>
      <c r="E103" s="193"/>
      <c r="F103" s="114"/>
      <c r="G103" s="114"/>
      <c r="H103" s="114"/>
      <c r="I103" s="114"/>
    </row>
    <row r="104" spans="1:512" ht="30" customHeight="1" x14ac:dyDescent="0.3"/>
    <row r="108" spans="1:512" x14ac:dyDescent="0.3">
      <c r="J108" s="194"/>
    </row>
    <row r="109" spans="1:512" x14ac:dyDescent="0.3">
      <c r="J109" s="194"/>
    </row>
  </sheetData>
  <mergeCells count="2">
    <mergeCell ref="A1:B1"/>
    <mergeCell ref="D1:E1"/>
  </mergeCells>
  <hyperlinks>
    <hyperlink ref="E55" r:id="rId1"/>
    <hyperlink ref="E71" r:id="rId2" display="nikanorov78@list.ru"/>
    <hyperlink ref="E76" r:id="rId3"/>
    <hyperlink ref="E16" r:id="rId4" display="mailto:p.tsaplova@icloud.com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electricity</vt:lpstr>
      <vt:lpstr>water</vt:lpstr>
      <vt:lpstr>Лист1</vt:lpstr>
      <vt:lpstr>electricity!Заголовки_для_печати</vt:lpstr>
      <vt:lpstr>water!Заголовки_для_печати</vt:lpstr>
      <vt:lpstr>electricity!Область_печати</vt:lpstr>
      <vt:lpstr>water!Область_печати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2025-02-26T14:29:27Z</cp:lastPrinted>
  <dcterms:created xsi:type="dcterms:W3CDTF">2024-09-02T07:21:44Z</dcterms:created>
  <dcterms:modified xsi:type="dcterms:W3CDTF">2025-03-27T19:16:21Z</dcterms:modified>
</cp:coreProperties>
</file>