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holasmansfield/repos/household-money/"/>
    </mc:Choice>
  </mc:AlternateContent>
  <xr:revisionPtr revIDLastSave="0" documentId="13_ncr:1_{C6D3D523-38D7-B642-B9C4-95E7854C053D}" xr6:coauthVersionLast="47" xr6:coauthVersionMax="47" xr10:uidLastSave="{00000000-0000-0000-0000-000000000000}"/>
  <bookViews>
    <workbookView xWindow="6540" yWindow="4280" windowWidth="28040" windowHeight="17440" xr2:uid="{180D1295-64EC-7148-8EDB-A24A3B608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5" i="1"/>
  <c r="E26" i="1" s="1"/>
  <c r="E24" i="1"/>
  <c r="E23" i="1"/>
  <c r="E22" i="1"/>
  <c r="E21" i="1"/>
  <c r="E20" i="1"/>
  <c r="E19" i="1"/>
  <c r="J11" i="1"/>
  <c r="K11" i="1"/>
  <c r="K7" i="1"/>
  <c r="E13" i="1"/>
  <c r="E14" i="1"/>
  <c r="E15" i="1" s="1"/>
  <c r="E16" i="1" s="1"/>
  <c r="E17" i="1" s="1"/>
  <c r="E18" i="1" s="1"/>
  <c r="F4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I8" i="1"/>
  <c r="K8" i="1" s="1"/>
  <c r="K9" i="1" s="1"/>
  <c r="P1" i="1"/>
  <c r="H3" i="1" s="1"/>
  <c r="J3" i="1" s="1"/>
  <c r="J8" i="1" l="1"/>
  <c r="J9" i="1" s="1"/>
  <c r="K6" i="1"/>
  <c r="J6" i="1"/>
  <c r="J7" i="1" s="1"/>
</calcChain>
</file>

<file path=xl/sharedStrings.xml><?xml version="1.0" encoding="utf-8"?>
<sst xmlns="http://schemas.openxmlformats.org/spreadsheetml/2006/main" count="30" uniqueCount="29">
  <si>
    <t>Savings</t>
  </si>
  <si>
    <t>Expenses</t>
  </si>
  <si>
    <t>Date</t>
  </si>
  <si>
    <t>Total</t>
  </si>
  <si>
    <t>Monthly income</t>
  </si>
  <si>
    <t>Bills</t>
  </si>
  <si>
    <t>BILLS</t>
  </si>
  <si>
    <t>Mortagage</t>
  </si>
  <si>
    <t>Home warranty</t>
  </si>
  <si>
    <t>Internet</t>
  </si>
  <si>
    <t>Water</t>
  </si>
  <si>
    <t>Power</t>
  </si>
  <si>
    <t>Groceries</t>
  </si>
  <si>
    <t>Bethany</t>
  </si>
  <si>
    <t>Nick</t>
  </si>
  <si>
    <t>Monthly pay</t>
  </si>
  <si>
    <t>Weekly Pay</t>
  </si>
  <si>
    <t>Savings share</t>
  </si>
  <si>
    <t>weekly savings</t>
  </si>
  <si>
    <t>&lt;- Bethany</t>
  </si>
  <si>
    <t>Total savings</t>
  </si>
  <si>
    <t>Cricut</t>
  </si>
  <si>
    <t>Dumpster</t>
  </si>
  <si>
    <t>Treadmill</t>
  </si>
  <si>
    <t>(should be 411, but she got a small bonus)</t>
  </si>
  <si>
    <t>Daily pay</t>
  </si>
  <si>
    <t>weekly savings account transfer</t>
  </si>
  <si>
    <t>Quarterly bonus</t>
  </si>
  <si>
    <t>Gross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</si>
</sst>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3121-3BA1-8143-ACBD-E263B8F66547}">
  <dimension ref="A1:P28"/>
  <sheetViews>
    <sheetView tabSelected="1" workbookViewId="0">
      <selection activeCell="F22" sqref="F22"/>
    </sheetView>
  </sheetViews>
  <sheetFormatPr baseColWidth="10" defaultRowHeight="16" x14ac:dyDescent="0.2"/>
  <cols>
    <col min="2" max="2" width="13.1640625" bestFit="1" customWidth="1"/>
    <col min="6" max="6" width="34.83203125" bestFit="1" customWidth="1"/>
    <col min="7" max="7" width="15.1640625" customWidth="1"/>
    <col min="12" max="12" width="24.5" customWidth="1"/>
    <col min="14" max="14" width="13.5" bestFit="1" customWidth="1"/>
  </cols>
  <sheetData>
    <row r="1" spans="1:16" x14ac:dyDescent="0.2">
      <c r="A1" t="s">
        <v>2</v>
      </c>
      <c r="B1" t="s">
        <v>28</v>
      </c>
      <c r="C1" t="s">
        <v>0</v>
      </c>
      <c r="D1" t="s">
        <v>1</v>
      </c>
      <c r="E1" t="s">
        <v>3</v>
      </c>
      <c r="F1" t="s">
        <v>19</v>
      </c>
      <c r="M1" t="s">
        <v>6</v>
      </c>
      <c r="N1" t="s">
        <v>7</v>
      </c>
      <c r="O1">
        <v>1633</v>
      </c>
      <c r="P1">
        <f>SUM(O1:O12)</f>
        <v>2368</v>
      </c>
    </row>
    <row r="2" spans="1:16" x14ac:dyDescent="0.2">
      <c r="A2" s="1">
        <v>45480</v>
      </c>
      <c r="B2">
        <v>600</v>
      </c>
      <c r="E2">
        <f>SUM(C2:D2 )</f>
        <v>0</v>
      </c>
      <c r="G2" t="s">
        <v>4</v>
      </c>
      <c r="H2" t="s">
        <v>5</v>
      </c>
      <c r="I2" t="s">
        <v>0</v>
      </c>
      <c r="N2" t="s">
        <v>8</v>
      </c>
      <c r="O2">
        <v>75</v>
      </c>
    </row>
    <row r="3" spans="1:16" x14ac:dyDescent="0.2">
      <c r="A3" s="1">
        <v>45487</v>
      </c>
      <c r="B3">
        <v>350</v>
      </c>
      <c r="C3">
        <v>250</v>
      </c>
      <c r="E3">
        <f>SUM(C3:D3,E2)</f>
        <v>250</v>
      </c>
      <c r="F3" t="s">
        <v>20</v>
      </c>
      <c r="G3">
        <v>7200</v>
      </c>
      <c r="H3">
        <f>-P1</f>
        <v>-2368</v>
      </c>
      <c r="I3">
        <v>-3000</v>
      </c>
      <c r="J3">
        <f>SUM(G3:I3)</f>
        <v>1832</v>
      </c>
      <c r="N3" t="s">
        <v>9</v>
      </c>
      <c r="O3">
        <v>60</v>
      </c>
    </row>
    <row r="4" spans="1:16" x14ac:dyDescent="0.2">
      <c r="A4" s="1">
        <v>45494</v>
      </c>
      <c r="B4">
        <v>350</v>
      </c>
      <c r="C4">
        <v>250</v>
      </c>
      <c r="E4">
        <f t="shared" ref="E4:E18" si="0">SUM(C4:D4,E3)</f>
        <v>500</v>
      </c>
      <c r="F4">
        <f>SUM(C2:C421)</f>
        <v>8383</v>
      </c>
      <c r="N4" t="s">
        <v>10</v>
      </c>
      <c r="O4">
        <v>30</v>
      </c>
    </row>
    <row r="5" spans="1:16" x14ac:dyDescent="0.2">
      <c r="A5" s="1">
        <v>45501</v>
      </c>
      <c r="B5">
        <v>350</v>
      </c>
      <c r="C5">
        <v>250</v>
      </c>
      <c r="E5">
        <f t="shared" si="0"/>
        <v>750</v>
      </c>
      <c r="J5" t="s">
        <v>13</v>
      </c>
      <c r="K5" t="s">
        <v>14</v>
      </c>
      <c r="N5" t="s">
        <v>11</v>
      </c>
      <c r="O5">
        <v>170</v>
      </c>
    </row>
    <row r="6" spans="1:16" x14ac:dyDescent="0.2">
      <c r="A6" s="1">
        <v>45506</v>
      </c>
      <c r="B6">
        <v>422</v>
      </c>
      <c r="C6">
        <v>250</v>
      </c>
      <c r="E6">
        <f t="shared" si="0"/>
        <v>1000</v>
      </c>
      <c r="J6">
        <f>J3*(1/3)</f>
        <v>610.66666666666663</v>
      </c>
      <c r="K6">
        <f>J3*(2/3)</f>
        <v>1221.3333333333333</v>
      </c>
      <c r="L6" t="s">
        <v>15</v>
      </c>
      <c r="N6" t="s">
        <v>12</v>
      </c>
      <c r="O6">
        <v>400</v>
      </c>
    </row>
    <row r="7" spans="1:16" x14ac:dyDescent="0.2">
      <c r="A7" s="1">
        <v>45508</v>
      </c>
      <c r="D7">
        <v>-142</v>
      </c>
      <c r="E7">
        <f t="shared" si="0"/>
        <v>858</v>
      </c>
      <c r="F7" t="s">
        <v>21</v>
      </c>
      <c r="J7">
        <f>J6/4</f>
        <v>152.66666666666666</v>
      </c>
      <c r="K7">
        <f>K6/4-K10</f>
        <v>155.33333333333331</v>
      </c>
      <c r="L7" t="s">
        <v>16</v>
      </c>
    </row>
    <row r="8" spans="1:16" x14ac:dyDescent="0.2">
      <c r="A8" s="1">
        <v>45508</v>
      </c>
      <c r="D8">
        <v>-110</v>
      </c>
      <c r="E8">
        <f t="shared" si="0"/>
        <v>748</v>
      </c>
      <c r="F8" t="s">
        <v>22</v>
      </c>
      <c r="I8">
        <f>I3*-1</f>
        <v>3000</v>
      </c>
      <c r="J8">
        <f>I8*1/3</f>
        <v>1000</v>
      </c>
      <c r="K8">
        <f>I8*(2/3)</f>
        <v>2000</v>
      </c>
      <c r="L8" t="s">
        <v>17</v>
      </c>
    </row>
    <row r="9" spans="1:16" x14ac:dyDescent="0.2">
      <c r="A9" s="1">
        <v>45508</v>
      </c>
      <c r="D9">
        <v>-63</v>
      </c>
      <c r="E9">
        <f t="shared" si="0"/>
        <v>685</v>
      </c>
      <c r="F9" t="s">
        <v>23</v>
      </c>
      <c r="J9">
        <f>J8/4</f>
        <v>250</v>
      </c>
      <c r="K9">
        <f>K8/4</f>
        <v>500</v>
      </c>
      <c r="L9" t="s">
        <v>18</v>
      </c>
    </row>
    <row r="10" spans="1:16" x14ac:dyDescent="0.2">
      <c r="A10" s="1">
        <v>45513</v>
      </c>
      <c r="B10">
        <v>425</v>
      </c>
      <c r="C10">
        <v>250</v>
      </c>
      <c r="E10">
        <f t="shared" si="0"/>
        <v>935</v>
      </c>
      <c r="K10">
        <v>150</v>
      </c>
      <c r="L10" t="s">
        <v>26</v>
      </c>
    </row>
    <row r="11" spans="1:16" x14ac:dyDescent="0.2">
      <c r="A11" s="1">
        <v>45520</v>
      </c>
      <c r="B11">
        <v>425</v>
      </c>
      <c r="C11">
        <v>250</v>
      </c>
      <c r="E11">
        <f t="shared" si="0"/>
        <v>1185</v>
      </c>
      <c r="F11" t="s">
        <v>24</v>
      </c>
      <c r="J11">
        <f>J7/7</f>
        <v>21.809523809523807</v>
      </c>
      <c r="K11">
        <f>K7/7</f>
        <v>22.190476190476186</v>
      </c>
      <c r="L11" t="s">
        <v>25</v>
      </c>
    </row>
    <row r="12" spans="1:16" x14ac:dyDescent="0.2">
      <c r="A12" s="1">
        <v>45527</v>
      </c>
      <c r="B12">
        <v>411</v>
      </c>
      <c r="C12">
        <v>250</v>
      </c>
      <c r="E12">
        <f t="shared" si="0"/>
        <v>1435</v>
      </c>
    </row>
    <row r="13" spans="1:16" x14ac:dyDescent="0.2">
      <c r="A13" s="1">
        <v>45534</v>
      </c>
      <c r="B13">
        <v>411</v>
      </c>
      <c r="C13">
        <v>250</v>
      </c>
      <c r="E13">
        <f t="shared" si="0"/>
        <v>1685</v>
      </c>
    </row>
    <row r="14" spans="1:16" x14ac:dyDescent="0.2">
      <c r="A14" s="1">
        <v>45541</v>
      </c>
      <c r="B14">
        <v>411</v>
      </c>
      <c r="C14">
        <v>250</v>
      </c>
      <c r="E14">
        <f t="shared" si="0"/>
        <v>1935</v>
      </c>
    </row>
    <row r="15" spans="1:16" x14ac:dyDescent="0.2">
      <c r="A15" s="1">
        <v>45548</v>
      </c>
      <c r="B15">
        <v>411</v>
      </c>
      <c r="C15">
        <v>250</v>
      </c>
      <c r="E15">
        <f t="shared" si="0"/>
        <v>2185</v>
      </c>
    </row>
    <row r="16" spans="1:16" x14ac:dyDescent="0.2">
      <c r="A16" s="1">
        <v>45555</v>
      </c>
      <c r="B16">
        <v>411</v>
      </c>
      <c r="C16">
        <v>250</v>
      </c>
      <c r="E16">
        <f t="shared" si="0"/>
        <v>2435</v>
      </c>
    </row>
    <row r="17" spans="1:6" x14ac:dyDescent="0.2">
      <c r="A17" s="1">
        <v>45562</v>
      </c>
      <c r="B17">
        <v>411</v>
      </c>
      <c r="C17">
        <v>250</v>
      </c>
      <c r="E17">
        <f t="shared" si="0"/>
        <v>2685</v>
      </c>
    </row>
    <row r="18" spans="1:6" x14ac:dyDescent="0.2">
      <c r="A18" s="1">
        <v>45569</v>
      </c>
      <c r="B18">
        <v>411</v>
      </c>
      <c r="C18">
        <v>250</v>
      </c>
      <c r="E18">
        <f t="shared" si="0"/>
        <v>2935</v>
      </c>
    </row>
    <row r="19" spans="1:6" x14ac:dyDescent="0.2">
      <c r="A19" s="1">
        <v>45576</v>
      </c>
      <c r="B19">
        <v>411</v>
      </c>
      <c r="C19">
        <v>250</v>
      </c>
      <c r="E19">
        <f t="shared" ref="E19" si="1">SUM(C19:D19,E18)</f>
        <v>3185</v>
      </c>
    </row>
    <row r="20" spans="1:6" x14ac:dyDescent="0.2">
      <c r="A20" s="1">
        <v>45576</v>
      </c>
      <c r="B20">
        <v>4133</v>
      </c>
      <c r="C20">
        <v>3133</v>
      </c>
      <c r="E20">
        <f t="shared" ref="E20:E21" si="2">SUM(C20:D20,E19)</f>
        <v>6318</v>
      </c>
      <c r="F20" t="s">
        <v>27</v>
      </c>
    </row>
    <row r="21" spans="1:6" x14ac:dyDescent="0.2">
      <c r="A21" s="1">
        <v>45583</v>
      </c>
      <c r="B21">
        <v>411</v>
      </c>
      <c r="C21">
        <v>250</v>
      </c>
      <c r="E21">
        <f t="shared" si="2"/>
        <v>6568</v>
      </c>
    </row>
    <row r="22" spans="1:6" x14ac:dyDescent="0.2">
      <c r="A22" s="1">
        <v>45590</v>
      </c>
      <c r="B22">
        <v>411</v>
      </c>
      <c r="C22">
        <v>250</v>
      </c>
      <c r="E22">
        <f t="shared" ref="E22:E24" si="3">SUM(C22:D22,E21)</f>
        <v>6818</v>
      </c>
    </row>
    <row r="23" spans="1:6" x14ac:dyDescent="0.2">
      <c r="A23" s="1">
        <v>45597</v>
      </c>
      <c r="B23">
        <v>411</v>
      </c>
      <c r="C23">
        <v>250</v>
      </c>
      <c r="E23">
        <f t="shared" si="3"/>
        <v>7068</v>
      </c>
    </row>
    <row r="24" spans="1:6" x14ac:dyDescent="0.2">
      <c r="A24" s="1">
        <v>45604</v>
      </c>
      <c r="B24">
        <v>411</v>
      </c>
      <c r="C24">
        <v>250</v>
      </c>
      <c r="E24">
        <f t="shared" si="3"/>
        <v>7318</v>
      </c>
    </row>
    <row r="25" spans="1:6" x14ac:dyDescent="0.2">
      <c r="A25" s="1">
        <v>45611</v>
      </c>
      <c r="B25">
        <v>411</v>
      </c>
      <c r="C25">
        <v>250</v>
      </c>
      <c r="E25">
        <f t="shared" ref="E25:E26" si="4">SUM(C25:D25,E24)</f>
        <v>7568</v>
      </c>
    </row>
    <row r="26" spans="1:6" x14ac:dyDescent="0.2">
      <c r="A26" s="1">
        <v>45618</v>
      </c>
      <c r="B26">
        <v>411</v>
      </c>
      <c r="C26">
        <v>250</v>
      </c>
      <c r="E26">
        <f t="shared" si="4"/>
        <v>7818</v>
      </c>
    </row>
    <row r="27" spans="1:6" x14ac:dyDescent="0.2">
      <c r="A27" s="1">
        <v>45625</v>
      </c>
      <c r="B27">
        <v>411</v>
      </c>
      <c r="C27">
        <v>250</v>
      </c>
      <c r="E27">
        <f t="shared" ref="E27:E28" si="5">SUM(C27:D27,E26)</f>
        <v>8068</v>
      </c>
    </row>
    <row r="28" spans="1:6" x14ac:dyDescent="0.2">
      <c r="A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Mansfield</dc:creator>
  <cp:lastModifiedBy>Nicholas Mansfield</cp:lastModifiedBy>
  <dcterms:created xsi:type="dcterms:W3CDTF">2024-08-04T17:35:51Z</dcterms:created>
  <dcterms:modified xsi:type="dcterms:W3CDTF">2024-12-05T18:31:10Z</dcterms:modified>
</cp:coreProperties>
</file>