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icholasmansfield/repos/household-money/"/>
    </mc:Choice>
  </mc:AlternateContent>
  <xr:revisionPtr revIDLastSave="0" documentId="13_ncr:1_{51FAFDB5-E848-E642-8981-6676F4AB37D6}" xr6:coauthVersionLast="47" xr6:coauthVersionMax="47" xr10:uidLastSave="{00000000-0000-0000-0000-000000000000}"/>
  <bookViews>
    <workbookView xWindow="6540" yWindow="4280" windowWidth="28040" windowHeight="17440" xr2:uid="{180D1295-64EC-7148-8EDB-A24A3B608AD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9" i="1" l="1"/>
  <c r="J9" i="1"/>
  <c r="K8" i="1"/>
  <c r="J8" i="1"/>
  <c r="I8" i="1"/>
  <c r="P1" i="1"/>
  <c r="H3" i="1" s="1"/>
  <c r="J3" i="1" s="1"/>
  <c r="E4" i="1"/>
  <c r="E5" i="1"/>
  <c r="E6" i="1" s="1"/>
  <c r="E7" i="1" s="1"/>
  <c r="E8" i="1" s="1"/>
  <c r="E9" i="1" s="1"/>
  <c r="E10" i="1" s="1"/>
  <c r="E11" i="1" s="1"/>
  <c r="E12" i="1" s="1"/>
  <c r="E3" i="1"/>
  <c r="E2" i="1"/>
  <c r="K6" i="1" l="1"/>
  <c r="K7" i="1" s="1"/>
  <c r="K10" i="1" s="1"/>
  <c r="J6" i="1"/>
  <c r="J7" i="1" s="1"/>
  <c r="J10" i="1" s="1"/>
</calcChain>
</file>

<file path=xl/sharedStrings.xml><?xml version="1.0" encoding="utf-8"?>
<sst xmlns="http://schemas.openxmlformats.org/spreadsheetml/2006/main" count="22" uniqueCount="21">
  <si>
    <t>Payment</t>
  </si>
  <si>
    <t>Savings</t>
  </si>
  <si>
    <t>Expenses</t>
  </si>
  <si>
    <t>Date</t>
  </si>
  <si>
    <t>Total</t>
  </si>
  <si>
    <t>Monthly income</t>
  </si>
  <si>
    <t>Bills</t>
  </si>
  <si>
    <t>BILLS</t>
  </si>
  <si>
    <t>Mortagage</t>
  </si>
  <si>
    <t>Home warranty</t>
  </si>
  <si>
    <t>Internet</t>
  </si>
  <si>
    <t>Water</t>
  </si>
  <si>
    <t>Power</t>
  </si>
  <si>
    <t>Groceries</t>
  </si>
  <si>
    <t>Bethany</t>
  </si>
  <si>
    <t>Nick</t>
  </si>
  <si>
    <t>Monthly pay</t>
  </si>
  <si>
    <t>Weekly Pay</t>
  </si>
  <si>
    <t>Savings share</t>
  </si>
  <si>
    <t>weekly savings</t>
  </si>
  <si>
    <t>Total weekly personal money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</si>
</sst>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73121-3BA1-8143-ACBD-E263B8F66547}">
  <dimension ref="A1:P12"/>
  <sheetViews>
    <sheetView tabSelected="1" workbookViewId="0">
      <selection activeCell="L19" sqref="L19"/>
    </sheetView>
  </sheetViews>
  <sheetFormatPr baseColWidth="10" defaultRowHeight="16" x14ac:dyDescent="0.2"/>
  <cols>
    <col min="7" max="7" width="15.1640625" customWidth="1"/>
    <col min="12" max="12" width="24.5" customWidth="1"/>
    <col min="14" max="14" width="13.5" bestFit="1" customWidth="1"/>
  </cols>
  <sheetData>
    <row r="1" spans="1:16" x14ac:dyDescent="0.2">
      <c r="A1" t="s">
        <v>3</v>
      </c>
      <c r="B1" t="s">
        <v>0</v>
      </c>
      <c r="C1" t="s">
        <v>1</v>
      </c>
      <c r="D1" t="s">
        <v>2</v>
      </c>
      <c r="E1" t="s">
        <v>4</v>
      </c>
      <c r="M1" t="s">
        <v>7</v>
      </c>
      <c r="N1" t="s">
        <v>8</v>
      </c>
      <c r="O1">
        <v>1633</v>
      </c>
      <c r="P1">
        <f>SUM(O1:O12)</f>
        <v>2268</v>
      </c>
    </row>
    <row r="2" spans="1:16" x14ac:dyDescent="0.2">
      <c r="A2" s="1">
        <v>45480</v>
      </c>
      <c r="B2">
        <v>600</v>
      </c>
      <c r="E2">
        <f>SUM(B2:D2 )</f>
        <v>600</v>
      </c>
      <c r="G2" t="s">
        <v>5</v>
      </c>
      <c r="H2" t="s">
        <v>6</v>
      </c>
      <c r="I2" t="s">
        <v>1</v>
      </c>
      <c r="N2" t="s">
        <v>9</v>
      </c>
      <c r="O2">
        <v>75</v>
      </c>
    </row>
    <row r="3" spans="1:16" x14ac:dyDescent="0.2">
      <c r="A3" s="1">
        <v>45487</v>
      </c>
      <c r="B3">
        <v>350</v>
      </c>
      <c r="C3">
        <v>-250</v>
      </c>
      <c r="E3">
        <f>SUM(B3:D3, E2)</f>
        <v>700</v>
      </c>
      <c r="G3">
        <v>7200</v>
      </c>
      <c r="H3">
        <f>-P1</f>
        <v>-2268</v>
      </c>
      <c r="I3">
        <v>-3000</v>
      </c>
      <c r="J3">
        <f>SUM(G3:I3)</f>
        <v>1932</v>
      </c>
      <c r="N3" t="s">
        <v>10</v>
      </c>
      <c r="O3">
        <v>60</v>
      </c>
    </row>
    <row r="4" spans="1:16" x14ac:dyDescent="0.2">
      <c r="A4" s="1">
        <v>45494</v>
      </c>
      <c r="B4">
        <v>350</v>
      </c>
      <c r="C4">
        <v>-250</v>
      </c>
      <c r="E4">
        <f t="shared" ref="E4:E12" si="0">SUM(B4:D4, E3)</f>
        <v>800</v>
      </c>
      <c r="N4" t="s">
        <v>11</v>
      </c>
      <c r="O4">
        <v>30</v>
      </c>
    </row>
    <row r="5" spans="1:16" x14ac:dyDescent="0.2">
      <c r="A5" s="1">
        <v>45501</v>
      </c>
      <c r="B5">
        <v>350</v>
      </c>
      <c r="C5">
        <v>-250</v>
      </c>
      <c r="E5">
        <f t="shared" si="0"/>
        <v>900</v>
      </c>
      <c r="J5" t="s">
        <v>14</v>
      </c>
      <c r="K5" t="s">
        <v>15</v>
      </c>
      <c r="N5" t="s">
        <v>12</v>
      </c>
      <c r="O5">
        <v>170</v>
      </c>
    </row>
    <row r="6" spans="1:16" x14ac:dyDescent="0.2">
      <c r="A6" s="1">
        <v>45506</v>
      </c>
      <c r="B6">
        <v>422</v>
      </c>
      <c r="C6">
        <v>-250</v>
      </c>
      <c r="E6">
        <f t="shared" si="0"/>
        <v>1072</v>
      </c>
      <c r="J6">
        <f>J3*(1/3)</f>
        <v>644</v>
      </c>
      <c r="K6">
        <f>J3*(2/3)</f>
        <v>1288</v>
      </c>
      <c r="L6" t="s">
        <v>16</v>
      </c>
      <c r="N6" t="s">
        <v>13</v>
      </c>
      <c r="O6">
        <v>300</v>
      </c>
    </row>
    <row r="7" spans="1:16" x14ac:dyDescent="0.2">
      <c r="E7">
        <f t="shared" si="0"/>
        <v>1072</v>
      </c>
      <c r="J7">
        <f>J6/4</f>
        <v>161</v>
      </c>
      <c r="K7">
        <f>K6/4</f>
        <v>322</v>
      </c>
      <c r="L7" t="s">
        <v>17</v>
      </c>
    </row>
    <row r="8" spans="1:16" x14ac:dyDescent="0.2">
      <c r="E8">
        <f t="shared" si="0"/>
        <v>1072</v>
      </c>
      <c r="I8">
        <f>I3*-1</f>
        <v>3000</v>
      </c>
      <c r="J8">
        <f>I8*1/3</f>
        <v>1000</v>
      </c>
      <c r="K8">
        <f>I8*(2/3)</f>
        <v>2000</v>
      </c>
      <c r="L8" t="s">
        <v>18</v>
      </c>
    </row>
    <row r="9" spans="1:16" x14ac:dyDescent="0.2">
      <c r="E9">
        <f t="shared" si="0"/>
        <v>1072</v>
      </c>
      <c r="J9">
        <f>J8/4</f>
        <v>250</v>
      </c>
      <c r="K9">
        <f>K8/4</f>
        <v>500</v>
      </c>
      <c r="L9" t="s">
        <v>19</v>
      </c>
    </row>
    <row r="10" spans="1:16" x14ac:dyDescent="0.2">
      <c r="E10">
        <f t="shared" si="0"/>
        <v>1072</v>
      </c>
      <c r="J10">
        <f>J7+J9</f>
        <v>411</v>
      </c>
      <c r="K10">
        <f>K7+K9</f>
        <v>822</v>
      </c>
      <c r="L10" t="s">
        <v>20</v>
      </c>
    </row>
    <row r="11" spans="1:16" x14ac:dyDescent="0.2">
      <c r="E11">
        <f t="shared" si="0"/>
        <v>1072</v>
      </c>
    </row>
    <row r="12" spans="1:16" x14ac:dyDescent="0.2">
      <c r="E12">
        <f t="shared" si="0"/>
        <v>1072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Mansfield</dc:creator>
  <cp:lastModifiedBy>Nicholas Mansfield</cp:lastModifiedBy>
  <dcterms:created xsi:type="dcterms:W3CDTF">2024-08-04T17:35:51Z</dcterms:created>
  <dcterms:modified xsi:type="dcterms:W3CDTF">2024-08-04T17:58:30Z</dcterms:modified>
</cp:coreProperties>
</file>