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Users\Nicholas\Documents\wargame\wargame-tables\"/>
    </mc:Choice>
  </mc:AlternateContent>
  <xr:revisionPtr revIDLastSave="0" documentId="13_ncr:1_{07DC9422-0F47-48D4-B0C6-2C2327332F5F}" xr6:coauthVersionLast="47" xr6:coauthVersionMax="47" xr10:uidLastSave="{00000000-0000-0000-0000-000000000000}"/>
  <bookViews>
    <workbookView xWindow="-120" yWindow="-120" windowWidth="29040" windowHeight="15840" activeTab="3" xr2:uid="{00000000-000D-0000-FFFF-FFFF00000000}"/>
  </bookViews>
  <sheets>
    <sheet name="units new statlines" sheetId="2" r:id="rId1"/>
    <sheet name="Faction breakdown" sheetId="3" r:id="rId2"/>
    <sheet name="Equipment" sheetId="4" r:id="rId3"/>
    <sheet name="Traits" sheetId="13" r:id="rId4"/>
    <sheet name="Abilities" sheetId="5" r:id="rId5"/>
    <sheet name="Faction info" sheetId="6" r:id="rId6"/>
    <sheet name="Sample lists" sheetId="7" r:id="rId7"/>
    <sheet name="Game notes" sheetId="8" r:id="rId8"/>
    <sheet name="Lore" sheetId="9" r:id="rId9"/>
    <sheet name="Relationships" sheetId="10" r:id="rId10"/>
    <sheet name="Notable figures" sheetId="11" r:id="rId11"/>
    <sheet name="Notable Location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<sst xmlns="http://schemas.openxmlformats.org/spreadsheetml/2006/main" count="537" uniqueCount="431">
  <si>
    <t>Name</t>
  </si>
  <si>
    <t>Description</t>
  </si>
  <si>
    <t>Move Cost</t>
  </si>
  <si>
    <t>Attack Cost</t>
  </si>
  <si>
    <t>Toughness</t>
  </si>
  <si>
    <t>Power</t>
  </si>
  <si>
    <t>Damage</t>
  </si>
  <si>
    <t>Wounds</t>
  </si>
  <si>
    <t>Armor</t>
  </si>
  <si>
    <t>Focus</t>
  </si>
  <si>
    <t>Attack range</t>
  </si>
  <si>
    <t>Point Cost</t>
  </si>
  <si>
    <t>Abilities</t>
  </si>
  <si>
    <t>Equipment</t>
  </si>
  <si>
    <t>Stag Knight</t>
  </si>
  <si>
    <t>Basic armored melee unit</t>
  </si>
  <si>
    <t>Hercules Knight</t>
  </si>
  <si>
    <t>Elite armored melee unit</t>
  </si>
  <si>
    <t>Spellcaster unit</t>
  </si>
  <si>
    <t>Hive Guard</t>
  </si>
  <si>
    <t>Average-cost flying unit.  Can be melee or ranged</t>
  </si>
  <si>
    <t>May gain R12 for 5 points</t>
  </si>
  <si>
    <t>Fire Elemental</t>
  </si>
  <si>
    <t>1M8R</t>
  </si>
  <si>
    <t>Air Elemental</t>
  </si>
  <si>
    <t>12MR</t>
  </si>
  <si>
    <t>Water elemental</t>
  </si>
  <si>
    <t>Earth Elemental</t>
  </si>
  <si>
    <t>Elemental Arcanum</t>
  </si>
  <si>
    <t>Spellcaster/summoner</t>
  </si>
  <si>
    <t>Flame Tornado</t>
  </si>
  <si>
    <t>Living Spell. Damages targets in area</t>
  </si>
  <si>
    <t>N/A</t>
  </si>
  <si>
    <t>Mudpit</t>
  </si>
  <si>
    <t>Living Spell. Slows movement</t>
  </si>
  <si>
    <t>Shroomin Grunt</t>
  </si>
  <si>
    <t>Cheap frontline unit. Explodes on death</t>
  </si>
  <si>
    <t>Shroomin Shaman</t>
  </si>
  <si>
    <t>Spellcaster. Manipulates spore counters and spore clouds.</t>
  </si>
  <si>
    <t>Melee unit, spore cloud spreader</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</si>
  <si>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</si>
  <si>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</si>
  <si>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</si>
  <si>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2M</t>
  </si>
  <si>
    <t>Tunnel Mites</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</si>
  <si>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</si>
  <si>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</si>
  <si>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</si>
  <si>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</si>
  <si>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</si>
  <si>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</si>
  <si>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</si>
  <si>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</si>
  <si>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</si>
  <si>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</si>
  <si>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</si>
  <si>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</si>
  <si>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</si>
  <si>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</si>
  <si>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</si>
  <si>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</si>
  <si>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</si>
  <si>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</si>
  <si>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</si>
  <si>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</si>
  <si>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</si>
  <si>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Flesh Drone</t>
  </si>
  <si>
    <t>Lowest level of animated troop. Intended to be undercosted for their stats, but still a swarm unit. 28mm</t>
  </si>
  <si>
    <t>Reshape 1</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</si>
  <si>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</si>
  <si>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</si>
  <si>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</si>
  <si>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</si>
  <si>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</si>
  <si>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</si>
  <si>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</si>
  <si>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</si>
  <si>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</si>
  <si>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</si>
  <si>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Caster unit.  Central to using the Flesh creatues effectively.  Has good heal spells and creature manipulation. 40mm</t>
  </si>
  <si>
    <t>Lashvine</t>
  </si>
  <si>
    <t>Has multiple vines on it that it attacks with. Cheap melee unit</t>
  </si>
  <si>
    <t>Seedblower</t>
  </si>
  <si>
    <t>Cheap ranged unit</t>
  </si>
  <si>
    <t>Root cluster</t>
  </si>
  <si>
    <t>Small model.  Generates a field. Think creep tumors.  Can spawn new ones</t>
  </si>
  <si>
    <t>Treant</t>
  </si>
  <si>
    <t>Large model.  Fills role of a heavy tank/beater, but should be slightly overcosted.</t>
  </si>
  <si>
    <t>3M</t>
  </si>
  <si>
    <t>Root</t>
  </si>
  <si>
    <t>Seed Cannon</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</si>
  <si>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</si>
  <si>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</si>
  <si>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</si>
  <si>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</si>
  <si>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</si>
  <si>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</si>
  <si>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</si>
  <si>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</si>
  <si>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</si>
  <si>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</si>
  <si>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</si>
  <si>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</si>
  <si>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</si>
  <si>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3R</t>
  </si>
  <si>
    <t>Faction</t>
  </si>
  <si>
    <t>Speed (1-7)</t>
  </si>
  <si>
    <t>Durability</t>
  </si>
  <si>
    <t>Offense</t>
  </si>
  <si>
    <t>Model count</t>
  </si>
  <si>
    <t>Tactical Flexibility</t>
  </si>
  <si>
    <t>Unit Cost Efficiency</t>
  </si>
  <si>
    <t>Average</t>
  </si>
  <si>
    <t>FCP</t>
  </si>
  <si>
    <t>Knights</t>
  </si>
  <si>
    <t>Psi-Hive</t>
  </si>
  <si>
    <t>Shroomin</t>
  </si>
  <si>
    <t>Arcanum</t>
  </si>
  <si>
    <t>Plants</t>
  </si>
  <si>
    <t>Wanderer</t>
  </si>
  <si>
    <t>AP</t>
  </si>
  <si>
    <t>Range</t>
  </si>
  <si>
    <t>Special</t>
  </si>
  <si>
    <t>Base Cost</t>
  </si>
  <si>
    <t>Shield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</si>
  <si>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</si>
  <si>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</si>
  <si>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</si>
  <si>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</si>
  <si>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</si>
  <si>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</si>
  <si>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</si>
  <si>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</si>
  <si>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</si>
  <si>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</si>
  <si>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</si>
  <si>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</si>
  <si>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</si>
  <si>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</si>
  <si>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</si>
  <si>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</si>
  <si>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</si>
  <si>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</si>
  <si>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</si>
  <si>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</si>
  <si>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</si>
  <si>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</si>
  <si>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</si>
  <si>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</si>
  <si>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</si>
  <si>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</si>
  <si>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</si>
  <si>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Burrow</t>
  </si>
  <si>
    <t>Undaunted X</t>
  </si>
  <si>
    <t>The model ignores the first X Penalty Levels for Movement</t>
  </si>
  <si>
    <t>Relentless X</t>
  </si>
  <si>
    <t>The model ignores the first X Penalty Levels for Attacks</t>
  </si>
  <si>
    <t>Regeneration X</t>
  </si>
  <si>
    <t>The model heals X damage at the end of each round</t>
  </si>
  <si>
    <t>Seed X</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</si>
  <si>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</si>
  <si>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</si>
  <si>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</si>
  <si>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</si>
  <si>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</si>
  <si>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</si>
  <si>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</si>
  <si>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</si>
  <si>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</si>
  <si>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</si>
  <si>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</si>
  <si>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</si>
  <si>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</si>
  <si>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</si>
  <si>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</si>
  <si>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</si>
  <si>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</si>
  <si>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</si>
  <si>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</si>
  <si>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</si>
  <si>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</si>
  <si>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</si>
  <si>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</si>
  <si>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</si>
  <si>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</si>
  <si>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</si>
  <si>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</si>
  <si>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</si>
  <si>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</si>
  <si>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</si>
  <si>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</si>
  <si>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</si>
  <si>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</si>
  <si>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</si>
  <si>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</si>
  <si>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</si>
  <si>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</si>
  <si>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</si>
  <si>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</si>
  <si>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</si>
  <si>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</si>
  <si>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</si>
  <si>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</si>
  <si>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</si>
  <si>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</si>
  <si>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</si>
  <si>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</si>
  <si>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</si>
  <si>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</si>
  <si>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</si>
  <si>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</si>
  <si>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</si>
  <si>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</si>
  <si>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</si>
  <si>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</si>
  <si>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</si>
  <si>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</si>
  <si>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</si>
  <si>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</si>
  <si>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</si>
  <si>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</si>
  <si>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</si>
  <si>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</si>
  <si>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</si>
  <si>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</si>
  <si>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</si>
  <si>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</si>
  <si>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</si>
  <si>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</si>
  <si>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</si>
  <si>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</si>
  <si>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</si>
  <si>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</si>
  <si>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</si>
  <si>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</si>
  <si>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</si>
  <si>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</si>
  <si>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</si>
  <si>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</si>
  <si>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</si>
  <si>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Hydra</t>
  </si>
  <si>
    <t>Melee unit.  Copies itself when it dies</t>
  </si>
  <si>
    <t>Hydra Spores</t>
  </si>
  <si>
    <t>When the Hydra dies, create an additional Spore Cloud within 3 inches of the model.  Both clouds have a single counter on them, and will reform a Hydra if not absorbed</t>
  </si>
  <si>
    <t>Large melee unit.  Limited offensive capability, but has high wounds  and generates clouds when hit</t>
  </si>
  <si>
    <t>Spore Cloud, Breakaway Spores</t>
  </si>
  <si>
    <t>Breakaway Spores</t>
  </si>
  <si>
    <t>Spore Colony</t>
  </si>
  <si>
    <t>Creates a spore cloud at a location, or adds 3 rounds to an existing cloud while increasing its radius by 2 inches</t>
  </si>
  <si>
    <t>Spellcaster: Fleshcraft. Resape</t>
  </si>
  <si>
    <t>Hardened Bones</t>
  </si>
  <si>
    <t>+1 Toughness</t>
  </si>
  <si>
    <t>+1 Power</t>
  </si>
  <si>
    <t>+0.5 Armor</t>
  </si>
  <si>
    <t>War Wasp</t>
  </si>
  <si>
    <t>May take a War Wasp</t>
  </si>
  <si>
    <t>Mount usable by the Emissary. May not otherwise be selected</t>
  </si>
  <si>
    <t>Enhanced Burrow; Tunnel Access</t>
  </si>
  <si>
    <t>Fast swarm attackers. Very weak</t>
  </si>
  <si>
    <t>Enhanced Burrow</t>
  </si>
  <si>
    <t>Digging unit. Spammable basic troop</t>
  </si>
  <si>
    <t>Tunnel Sapper</t>
  </si>
  <si>
    <t>Creates Mines when digging</t>
  </si>
  <si>
    <t>Enhanced Burrow;Lay Mine</t>
  </si>
  <si>
    <t>.</t>
  </si>
  <si>
    <t>You may take one Root Cluster for free.  Starts rooted.  Seed 8</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</si>
  <si>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</si>
  <si>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</si>
  <si>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</si>
  <si>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</si>
  <si>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</si>
  <si>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</si>
  <si>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</si>
  <si>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</si>
  <si>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</si>
  <si>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</si>
  <si>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</si>
  <si>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</si>
  <si>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</si>
  <si>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</si>
  <si>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</si>
  <si>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</si>
  <si>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</si>
  <si>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</si>
  <si>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</si>
  <si>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</si>
  <si>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</si>
  <si>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</si>
  <si>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</si>
  <si>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</si>
  <si>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</si>
  <si>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</si>
  <si>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</si>
  <si>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</si>
  <si>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</si>
  <si>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</si>
  <si>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</si>
  <si>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</si>
  <si>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</si>
  <si>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</si>
  <si>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</si>
  <si>
    <t>At the beginning of each round create a Flesh Pile within 2" of this unit.  This unit may take actions this round.</t>
  </si>
  <si>
    <t>Spore Cloud, True Damage 1</t>
  </si>
  <si>
    <t>Spore Cloud, Hydra Spores, True Damage 1</t>
  </si>
  <si>
    <t>Spore Cloud. Crippling Spores, Brain Spores, Toxin Spores, Spawning Spores, True Damage 1</t>
  </si>
  <si>
    <t>Spellcaster: Shroomin, Spore Cloud, True Damage 1</t>
  </si>
  <si>
    <t>Social structure</t>
  </si>
  <si>
    <t>Groups</t>
  </si>
  <si>
    <t>When the Spore Colony takes damage, for every 3 damage received from a single Attack, (NOT Attack Action) you may generate a Spore Cloud within 3 inches of the Spore Colony that has two counters on it.  If this is not absorbed, create a Grunt upon dissolution of the cloud</t>
  </si>
  <si>
    <t>Spend X amount of Activation Points.  Mark the unit's position and remove it from the table.  This retires the unit for the round.  As long as this unit remains burrowed, at the beginning of each subsequent round, you may place this model on the table within (X/Y)+ ((12/Y)*Z) inches of its starting position.  X is the amount of initial Activation Points spent, Y is the unit's Movement Cost, and Z is the amount of turns that both began and ended with the unit burrowed since it last burrowed or was deployed burrowed in reserve.  If a unit with Burrow is deployed in reserve, it may start burrowed.  In this case, treat X as 0. (Shorthand: You may place it the amount it could have moved had it spent the points on movement the entire time it was Burrowed.)</t>
  </si>
  <si>
    <t>The model can ignore terrain, provided there isn't a ceiling preventing access. This also avoids Attacks of Opportunity.</t>
  </si>
  <si>
    <t xml:space="preserve">When rooted, the unit may spend Activation Points as an action.  After X points are spent, choose whether or not to grant the Seed ability to the new unit.  If you do, then this unit loses this ability.  At the end of the round, create a new unit within 6 inches of the this unit.  You may create any type of Plant unit within the same Root Network as this unit.  </t>
  </si>
  <si>
    <t>Morlocks</t>
  </si>
  <si>
    <t>Beetle Knights</t>
  </si>
  <si>
    <t>Column A's opinion of B -&gt;</t>
  </si>
  <si>
    <t>Unit Details Copy</t>
  </si>
  <si>
    <t>Functions the same as Burrow, but treat the unit's Movement Cost as being half of what it is when Burrowed. If the unit charged the turn it unburrows and it kills its target, it may reburrow during a Movement Action taken within the same Activation by spending at three Activation Points in addition to the points spent on the Burrow action.  These three points do not count towards the available movement for this Burrow.</t>
  </si>
  <si>
    <t>Tunneling cave beast. Functions as a portal. 60 MM base</t>
  </si>
  <si>
    <t>Large monster. Functions as a mainline combat unit. 40mm</t>
  </si>
  <si>
    <t>Values</t>
  </si>
  <si>
    <t>Religion</t>
  </si>
  <si>
    <t>Friends</t>
  </si>
  <si>
    <t>Enemies</t>
  </si>
  <si>
    <t>Reproduction</t>
  </si>
  <si>
    <t>Motivation</t>
  </si>
  <si>
    <t>Architecture</t>
  </si>
  <si>
    <t>Al'Khazul</t>
  </si>
  <si>
    <t>Relentless 1, Dauntless 1, Flying and +1A may be purchased for +5 pts</t>
  </si>
  <si>
    <t>Raider</t>
  </si>
  <si>
    <t>Assassin</t>
  </si>
  <si>
    <t>Bruiser</t>
  </si>
  <si>
    <t>Marauder</t>
  </si>
  <si>
    <t>Excavator</t>
  </si>
  <si>
    <t>Royal Emissary</t>
  </si>
  <si>
    <t>image loc</t>
  </si>
  <si>
    <t>..\Stag knight.png</t>
  </si>
  <si>
    <t>..\hercules.png</t>
  </si>
  <si>
    <t>Fire</t>
  </si>
  <si>
    <t>Everflame</t>
  </si>
  <si>
    <t>The afflicted unit burns with an unquenchable fire.  At the end of each round, the afflicted unit takes 1 point of damage per stack of Everflame.  If an afflicted unit ends or begins its turn less than 1 inch from another unit, the adjacent unit gains one stack of Everflame.</t>
  </si>
  <si>
    <t>Wall of Flame</t>
  </si>
  <si>
    <t>Blinding Fog</t>
  </si>
  <si>
    <t>Tectonic Rise</t>
  </si>
  <si>
    <t>Wind Tunnel</t>
  </si>
  <si>
    <t>Summons a cloud of haze which obscures vision.  The area counts as difficult terrain, and prevents vision for the purposes of ranged attacks. 20 sq inches max</t>
  </si>
  <si>
    <t>Brings forth a ridge of stone and earth from the ground.  Creates an object up to 30 cubic inches.  Counts as dangerous terrain.  Anything higher than 6 inches counts as impassible.</t>
  </si>
  <si>
    <t>Creates a rectangular area up to 15 square inches.  Pick a direction.  Any unit inside the area moves 1 inch in the specified direction for each inch moved otherwise.  To move against it, the unit must move with two movement penalty levels.</t>
  </si>
  <si>
    <t>Fire/Geomancy</t>
  </si>
  <si>
    <t>Water/Geomancy</t>
  </si>
  <si>
    <t>Earth/Geomancy</t>
  </si>
  <si>
    <t>Air/Geomancy</t>
  </si>
  <si>
    <t>Summons a wall of flame which deals 2 damage to anything crossing through it, and 1 damage to any unit which begins or ends its turn within an inch of it. Up to 6 square inches</t>
  </si>
  <si>
    <t>May take a two-handed weapon, spear, an additional one-handed weapon, or a shield for free</t>
  </si>
  <si>
    <t>0</t>
  </si>
  <si>
    <t>Offhand weapon</t>
  </si>
  <si>
    <t>Multiattack</t>
  </si>
  <si>
    <t>Two-handed weapon (slashing)</t>
  </si>
  <si>
    <t>Two-handed weapon (crushing)</t>
  </si>
  <si>
    <t>Two-handed weapon (piercing)</t>
  </si>
  <si>
    <t>Defy Death</t>
  </si>
  <si>
    <t>If this model has more than 1 Wound remaining as an Attack against it begins, that Attack cannot reduce it to less than 1 Wound.  All excess damage is prevented.</t>
  </si>
  <si>
    <t>6-R ( 3 to 5 damage)</t>
  </si>
  <si>
    <t>Root, Seed 12, True Damage 2</t>
  </si>
  <si>
    <t>Oathsworn Stag Knight</t>
  </si>
  <si>
    <t>Relentless 1, Dauntless 1, Flying, Gains +1A, Defy Death, +1P, +1T, +6W or -0.25 AC</t>
  </si>
  <si>
    <t>Root, Seed 12, Defy Death, Ensnare</t>
  </si>
  <si>
    <t>Ensnare</t>
  </si>
  <si>
    <t>An enemy unit within 1 inch of this unit cannot move unless it takes 2 penalty levels to Movement for the entire Move action.</t>
  </si>
  <si>
    <t>ss</t>
  </si>
  <si>
    <t>Releases a cloud of basic spores that fills an area of radius X (2 if not provided) for 2 turns. Each enemy unit that ends its turn within the cloud either becomes infected with the specific Spore type, or adds a counter to an existing Spore infection.  If no enemy units are infected with this cloud after the 2 turns, then return the unit to the battlefield at full Wounds.  A unit with Spore Cloud may also spend 6 Activation Points to create a cloud until the end of the round centered on their location.  This cloud may be any type of spore the unit may normally make.  Upon dispersal, this cloud does not create a Grunt</t>
  </si>
  <si>
    <t>Phase Out</t>
  </si>
  <si>
    <t>You may skip activation this turn.</t>
  </si>
  <si>
    <t>Synchronize</t>
  </si>
  <si>
    <t>You may spread your Activations across multiple units this turn.  You may only spend 12 points this way, and each unit is still limited to a single type of each Action.</t>
  </si>
  <si>
    <t>Parallelize</t>
  </si>
  <si>
    <t>You may activate up to three different units this turn.  You may only spend up to 12 Activation Points per unit, and you are limited to only one of each Action type, across all selected units.</t>
  </si>
  <si>
    <t>Each turn you may choose Parallelize, Synchronize, or Phase out and gain its effects.  You may not use the same ability two turns in a row.</t>
  </si>
  <si>
    <t>Ranged weapon</t>
  </si>
  <si>
    <t>Heavy Ranged Weapon</t>
  </si>
  <si>
    <t>+1</t>
  </si>
  <si>
    <t>Hograx</t>
  </si>
  <si>
    <t>HC</t>
  </si>
  <si>
    <t>Hardy</t>
  </si>
  <si>
    <t>+1T</t>
  </si>
  <si>
    <t>Sure-Footed</t>
  </si>
  <si>
    <t>Ignores diff terrain</t>
  </si>
  <si>
    <t>Quick</t>
  </si>
  <si>
    <t>+1 inch when moving 6+ inches</t>
  </si>
  <si>
    <t>Brutish</t>
  </si>
  <si>
    <t>+1S</t>
  </si>
  <si>
    <t>Precise</t>
  </si>
  <si>
    <t>When attacking, disregard enemy's Toughness</t>
  </si>
  <si>
    <t>Heroic</t>
  </si>
  <si>
    <t>When this unit contests an Objective, if no other contesting unit has Heroic, you control the objective</t>
  </si>
  <si>
    <t>Counts as charging +3 inches</t>
  </si>
  <si>
    <t>Tackler</t>
  </si>
  <si>
    <t>Slippery</t>
  </si>
  <si>
    <t>Immune to Opportunity Attacks and Ensnare</t>
  </si>
  <si>
    <t>Professional</t>
  </si>
  <si>
    <t>+1 AP</t>
  </si>
  <si>
    <t>Battle-hardened</t>
  </si>
  <si>
    <t>+10% Wounds</t>
  </si>
  <si>
    <t>Vanguard</t>
  </si>
  <si>
    <t>May deploy up to 6" outside your deployment zone. May not deploy in opponent's deployment zone</t>
  </si>
  <si>
    <t>Grit</t>
  </si>
  <si>
    <t>Grants the Grit ability</t>
  </si>
  <si>
    <t>Tough</t>
  </si>
  <si>
    <t>Defense</t>
  </si>
  <si>
    <t>Movement</t>
  </si>
  <si>
    <t>Logistics</t>
  </si>
  <si>
    <t>Frail</t>
  </si>
  <si>
    <t>-1T</t>
  </si>
  <si>
    <t>This unit does not suffer the usual penalties for being Wounded.</t>
  </si>
  <si>
    <t>Difficult Terrain counts as Dangerous Terrain, and Dangerous becomes Impassible</t>
  </si>
  <si>
    <t>Wounded threshold increases from 25% to 50%</t>
  </si>
  <si>
    <t>When this unit takes damage for the first time each round, increase the amount by 1</t>
  </si>
  <si>
    <t>-2 AP</t>
  </si>
  <si>
    <t>Lazy</t>
  </si>
  <si>
    <t>Late</t>
  </si>
  <si>
    <t>Enters from your table edge at the beginning of Round 2</t>
  </si>
  <si>
    <t>-1 Armor Penetration</t>
  </si>
  <si>
    <t>Butterfingers</t>
  </si>
  <si>
    <t>Bad Eyes</t>
  </si>
  <si>
    <t>Counts as -2S when opposing Toughness (minimum 1)</t>
  </si>
  <si>
    <t>-1R (minimum 0)</t>
  </si>
  <si>
    <t>Enemy Opportunity Attacks and Ensnare range is increased by 1 inch</t>
  </si>
  <si>
    <t>Objective Control Range is reduced by 1 inch</t>
  </si>
  <si>
    <t>Old Wounds</t>
  </si>
  <si>
    <t>Nervous</t>
  </si>
  <si>
    <t>Inattentive</t>
  </si>
  <si>
    <t>When getting the cost for this unit's Movement, it counts as moving one more inch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</si>
</sst>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8"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
      <u/>
      <sz val="10"/>
      <color theme="10"/>
      <name val="Arial"/>
      <scheme val="minor"/>
    </font>
  </fonts>
  <fills count="13">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theme="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6" tint="0.59999389629810485"/>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49" fontId="2" fillId="0" borderId="0" xfId="0" quotePrefix="1" applyNumberFormat="1" applyFont="1"/>
    <xf numFmtId="0" fontId="2" fillId="0" borderId="0" xfId="0" quotePrefix="1" applyFont="1"/>
    <xf numFmtId="0" fontId="3" fillId="0" borderId="1" xfId="0" applyFont="1" applyBorder="1"/>
    <xf numFmtId="0" fontId="4" fillId="0" borderId="0" xfId="0" applyFont="1"/>
    <xf numFmtId="0" fontId="5" fillId="0" borderId="0" xfId="0" applyFont="1"/>
    <xf numFmtId="164" fontId="2" fillId="0" borderId="0" xfId="0" applyNumberFormat="1" applyFo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7" fillId="0" borderId="0" xfId="1"/>
    <xf numFmtId="0" fontId="0" fillId="0" borderId="0" xfId="0" quotePrefix="1"/>
    <xf numFmtId="0" fontId="0" fillId="9" borderId="0" xfId="0" applyFill="1"/>
    <xf numFmtId="0" fontId="0" fillId="10" borderId="0" xfId="0" applyFill="1"/>
    <xf numFmtId="0" fontId="0" fillId="11" borderId="0" xfId="0" applyFill="1"/>
    <xf numFmtId="0" fontId="2" fillId="12" borderId="0" xfId="0" applyFont="1" applyFill="1"/>
    <xf numFmtId="0" fontId="6" fillId="1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breakdown'!$B$2:$B$9</c:f>
              <c:numCache>
                <c:formatCode>General</c:formatCode>
                <c:ptCount val="8"/>
                <c:pt idx="0">
                  <c:v>5</c:v>
                </c:pt>
                <c:pt idx="1">
                  <c:v>6</c:v>
                </c:pt>
                <c:pt idx="2">
                  <c:v>4</c:v>
                </c:pt>
                <c:pt idx="3">
                  <c:v>2</c:v>
                </c:pt>
                <c:pt idx="4">
                  <c:v>4</c:v>
                </c:pt>
                <c:pt idx="5">
                  <c:v>1</c:v>
                </c:pt>
                <c:pt idx="6">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breakdown'!$C$2:$C$9</c:f>
              <c:numCache>
                <c:formatCode>General</c:formatCode>
                <c:ptCount val="8"/>
                <c:pt idx="0">
                  <c:v>5</c:v>
                </c:pt>
                <c:pt idx="1">
                  <c:v>6</c:v>
                </c:pt>
                <c:pt idx="2">
                  <c:v>4</c:v>
                </c:pt>
                <c:pt idx="3">
                  <c:v>1</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breakdown'!$D$2:$D$9</c:f>
              <c:numCache>
                <c:formatCode>General</c:formatCode>
                <c:ptCount val="8"/>
                <c:pt idx="0">
                  <c:v>4</c:v>
                </c:pt>
                <c:pt idx="1">
                  <c:v>6</c:v>
                </c:pt>
                <c:pt idx="2">
                  <c:v>4</c:v>
                </c:pt>
                <c:pt idx="3">
                  <c:v>4</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breakdown'!$E$2:$E$9</c:f>
              <c:numCache>
                <c:formatCode>General</c:formatCode>
                <c:ptCount val="8"/>
                <c:pt idx="0">
                  <c:v>4</c:v>
                </c:pt>
                <c:pt idx="1">
                  <c:v>1</c:v>
                </c:pt>
                <c:pt idx="2">
                  <c:v>3</c:v>
                </c:pt>
                <c:pt idx="3">
                  <c:v>6</c:v>
                </c:pt>
                <c:pt idx="4">
                  <c:v>4</c:v>
                </c:pt>
                <c:pt idx="5">
                  <c:v>7</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breakdown'!$H$2:$H$9</c:f>
              <c:numCache>
                <c:formatCode>General</c:formatCode>
                <c:ptCount val="8"/>
                <c:pt idx="0">
                  <c:v>4.333333333333333</c:v>
                </c:pt>
                <c:pt idx="1">
                  <c:v>4.333333333333333</c:v>
                </c:pt>
                <c:pt idx="2">
                  <c:v>4</c:v>
                </c:pt>
                <c:pt idx="3">
                  <c:v>4</c:v>
                </c:pt>
                <c:pt idx="4">
                  <c:v>4.333333333333333</c:v>
                </c:pt>
                <c:pt idx="5">
                  <c:v>4.5</c:v>
                </c:pt>
                <c:pt idx="6">
                  <c:v>4.5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Stag%20knight.jpg" TargetMode="External"/><Relationship Id="rId2" Type="http://schemas.openxmlformats.org/officeDocument/2006/relationships/hyperlink" Target="..\hercules.jpg" TargetMode="External"/><Relationship Id="rId1" Type="http://schemas.openxmlformats.org/officeDocument/2006/relationships/hyperlink" Target="..\Stag%20knight.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61"/>
  <sheetViews>
    <sheetView zoomScale="85" zoomScaleNormal="85" workbookViewId="0">
      <pane ySplit="1" topLeftCell="A2" activePane="bottomLeft" state="frozen"/>
      <selection pane="bottomLeft" activeCell="L27" sqref="L27"/>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18" customWidth="1"/>
  </cols>
  <sheetData>
    <row r="1" spans="1:15" ht="15.75" customHeight="1" thickBot="1" x14ac:dyDescent="0.3">
      <c r="A1" s="1" t="s">
        <v>0</v>
      </c>
      <c r="B1" s="1" t="s">
        <v>1</v>
      </c>
      <c r="C1" s="1" t="s">
        <v>2</v>
      </c>
      <c r="D1" s="1" t="s">
        <v>3</v>
      </c>
      <c r="E1" s="1" t="s">
        <v>4</v>
      </c>
      <c r="F1" s="1" t="s">
        <v>5</v>
      </c>
      <c r="G1" s="1" t="s">
        <v>7</v>
      </c>
      <c r="H1" s="1" t="s">
        <v>8</v>
      </c>
      <c r="I1" s="1" t="s">
        <v>9</v>
      </c>
      <c r="J1" s="2" t="s">
        <v>10</v>
      </c>
      <c r="K1" s="3" t="s">
        <v>11</v>
      </c>
      <c r="L1" s="19" t="s">
        <v>12</v>
      </c>
      <c r="M1" s="2" t="s">
        <v>13</v>
      </c>
      <c r="N1" s="2" t="s">
        <v>315</v>
      </c>
      <c r="O1" s="2" t="s">
        <v>334</v>
      </c>
    </row>
    <row r="2" spans="1:15" ht="27" thickBot="1" x14ac:dyDescent="0.3">
      <c r="A2" s="1" t="s">
        <v>14</v>
      </c>
      <c r="B2" s="1" t="s">
        <v>15</v>
      </c>
      <c r="C2" s="1">
        <v>1</v>
      </c>
      <c r="D2" s="1">
        <v>2</v>
      </c>
      <c r="E2" s="1">
        <v>5</v>
      </c>
      <c r="F2" s="1">
        <v>5</v>
      </c>
      <c r="G2" s="11">
        <v>20</v>
      </c>
      <c r="H2" s="2">
        <v>0</v>
      </c>
      <c r="I2" s="2">
        <v>0</v>
      </c>
      <c r="J2" s="2">
        <v>1</v>
      </c>
      <c r="K2" s="2">
        <v>20</v>
      </c>
      <c r="L2" s="14" t="s">
        <v>327</v>
      </c>
      <c r="M2" s="2" t="s">
        <v>352</v>
      </c>
      <c r="O2" s="28" t="s">
        <v>335</v>
      </c>
    </row>
    <row r="3" spans="1:15" ht="27" thickBot="1" x14ac:dyDescent="0.3">
      <c r="A3" s="1" t="s">
        <v>363</v>
      </c>
      <c r="B3" s="1" t="s">
        <v>17</v>
      </c>
      <c r="C3" s="1">
        <v>1</v>
      </c>
      <c r="D3" s="1">
        <v>2</v>
      </c>
      <c r="E3" s="1">
        <v>5</v>
      </c>
      <c r="F3" s="1">
        <v>5</v>
      </c>
      <c r="G3" s="11">
        <v>24</v>
      </c>
      <c r="H3" s="2">
        <v>1</v>
      </c>
      <c r="I3" s="2">
        <v>0</v>
      </c>
      <c r="J3" s="2">
        <v>1</v>
      </c>
      <c r="K3" s="2">
        <v>30</v>
      </c>
      <c r="L3" s="14" t="s">
        <v>364</v>
      </c>
      <c r="M3" s="2" t="s">
        <v>352</v>
      </c>
      <c r="O3" s="28" t="s">
        <v>335</v>
      </c>
    </row>
    <row r="4" spans="1:15" ht="13.5" thickBot="1" x14ac:dyDescent="0.25">
      <c r="A4" s="2" t="s">
        <v>16</v>
      </c>
      <c r="B4" s="2" t="s">
        <v>17</v>
      </c>
      <c r="C4" s="2">
        <v>0.8</v>
      </c>
      <c r="D4" s="2">
        <v>2</v>
      </c>
      <c r="E4" s="2">
        <v>7</v>
      </c>
      <c r="F4" s="2">
        <v>7</v>
      </c>
      <c r="G4" s="12">
        <v>40</v>
      </c>
      <c r="H4" s="2">
        <v>2</v>
      </c>
      <c r="I4" s="2">
        <v>0</v>
      </c>
      <c r="J4" s="2">
        <v>1.5</v>
      </c>
      <c r="K4" s="2">
        <v>50</v>
      </c>
      <c r="L4" s="14" t="s">
        <v>91</v>
      </c>
      <c r="M4" s="2" t="s">
        <v>352</v>
      </c>
      <c r="O4" s="28" t="s">
        <v>336</v>
      </c>
    </row>
    <row r="5" spans="1:15" ht="13.5" thickBot="1" x14ac:dyDescent="0.25">
      <c r="A5" s="2" t="s">
        <v>92</v>
      </c>
      <c r="B5" s="2" t="s">
        <v>93</v>
      </c>
      <c r="C5" s="2">
        <v>0.7</v>
      </c>
      <c r="D5" s="2">
        <v>1.5</v>
      </c>
      <c r="E5" s="2">
        <v>10</v>
      </c>
      <c r="F5" s="2">
        <v>10</v>
      </c>
      <c r="G5" s="12">
        <v>56</v>
      </c>
      <c r="H5" s="2">
        <v>3</v>
      </c>
      <c r="I5" s="2">
        <v>0</v>
      </c>
      <c r="J5" s="2">
        <v>2</v>
      </c>
      <c r="K5" s="2">
        <v>70</v>
      </c>
      <c r="L5" s="14" t="s">
        <v>94</v>
      </c>
      <c r="M5" s="2"/>
    </row>
    <row r="6" spans="1:15" ht="13.5" thickBot="1" x14ac:dyDescent="0.25">
      <c r="A6" s="2" t="s">
        <v>333</v>
      </c>
      <c r="B6" s="2" t="s">
        <v>18</v>
      </c>
      <c r="C6" s="2">
        <v>1</v>
      </c>
      <c r="D6" s="2">
        <v>3</v>
      </c>
      <c r="E6" s="2">
        <v>4</v>
      </c>
      <c r="F6" s="2">
        <v>4</v>
      </c>
      <c r="G6" s="12">
        <v>15</v>
      </c>
      <c r="H6" s="2">
        <v>1</v>
      </c>
      <c r="I6" s="2">
        <v>2</v>
      </c>
      <c r="K6" s="2">
        <v>20</v>
      </c>
      <c r="L6" s="14" t="s">
        <v>95</v>
      </c>
      <c r="M6" s="2" t="s">
        <v>255</v>
      </c>
    </row>
    <row r="7" spans="1:15" ht="13.5" thickBot="1" x14ac:dyDescent="0.25">
      <c r="A7" s="2" t="s">
        <v>19</v>
      </c>
      <c r="B7" s="2" t="s">
        <v>20</v>
      </c>
      <c r="C7" s="2">
        <v>1</v>
      </c>
      <c r="D7" s="2">
        <v>3</v>
      </c>
      <c r="E7" s="2">
        <v>4</v>
      </c>
      <c r="F7" s="2">
        <v>4</v>
      </c>
      <c r="G7" s="12">
        <v>12</v>
      </c>
      <c r="H7" s="2">
        <v>0</v>
      </c>
      <c r="I7" s="2">
        <v>0</v>
      </c>
      <c r="K7" s="2">
        <v>15</v>
      </c>
      <c r="L7" s="14" t="s">
        <v>96</v>
      </c>
      <c r="M7" s="2" t="s">
        <v>21</v>
      </c>
    </row>
    <row r="8" spans="1:15" ht="15.75" customHeight="1" thickBot="1" x14ac:dyDescent="0.25">
      <c r="A8" s="2" t="s">
        <v>254</v>
      </c>
      <c r="B8" s="2" t="s">
        <v>256</v>
      </c>
      <c r="C8" s="2">
        <v>0.75</v>
      </c>
      <c r="D8" s="2">
        <v>3</v>
      </c>
      <c r="E8" s="2">
        <v>4</v>
      </c>
      <c r="F8" s="2">
        <v>4</v>
      </c>
      <c r="G8" s="13">
        <v>16</v>
      </c>
      <c r="H8" s="2">
        <v>1</v>
      </c>
      <c r="I8" s="2">
        <v>0</v>
      </c>
      <c r="K8" s="2">
        <v>20</v>
      </c>
      <c r="L8" s="14" t="s">
        <v>96</v>
      </c>
    </row>
    <row r="9" spans="1:15" ht="15.75" customHeight="1" thickBot="1" x14ac:dyDescent="0.25">
      <c r="G9" s="13"/>
    </row>
    <row r="10" spans="1:15" ht="13.5" thickBot="1" x14ac:dyDescent="0.25">
      <c r="A10" s="2" t="s">
        <v>22</v>
      </c>
      <c r="C10" s="2">
        <v>1</v>
      </c>
      <c r="D10" s="2">
        <v>3</v>
      </c>
      <c r="E10" s="2">
        <v>2</v>
      </c>
      <c r="F10" s="2">
        <v>3</v>
      </c>
      <c r="G10" s="12">
        <v>8</v>
      </c>
      <c r="H10" s="2">
        <v>0</v>
      </c>
      <c r="I10" s="2">
        <v>1</v>
      </c>
      <c r="J10" s="2" t="s">
        <v>23</v>
      </c>
      <c r="K10" s="2">
        <v>15</v>
      </c>
      <c r="L10" s="14" t="s">
        <v>232</v>
      </c>
    </row>
    <row r="11" spans="1:15" ht="13.5" thickBot="1" x14ac:dyDescent="0.25">
      <c r="A11" s="2" t="s">
        <v>24</v>
      </c>
      <c r="C11" s="2">
        <v>0.6</v>
      </c>
      <c r="D11" s="2">
        <v>0.8</v>
      </c>
      <c r="E11" s="2">
        <v>2</v>
      </c>
      <c r="F11" s="2">
        <v>2</v>
      </c>
      <c r="G11" s="12">
        <v>8</v>
      </c>
      <c r="H11" s="2">
        <v>0</v>
      </c>
      <c r="I11" s="2">
        <v>1</v>
      </c>
      <c r="J11" s="2" t="s">
        <v>25</v>
      </c>
      <c r="K11" s="2">
        <v>15</v>
      </c>
    </row>
    <row r="12" spans="1:15" ht="13.5" thickBot="1" x14ac:dyDescent="0.25">
      <c r="A12" s="2" t="s">
        <v>26</v>
      </c>
      <c r="C12" s="2">
        <v>1</v>
      </c>
      <c r="D12" s="2">
        <v>2.5</v>
      </c>
      <c r="E12" s="2">
        <v>3</v>
      </c>
      <c r="F12" s="2">
        <v>4</v>
      </c>
      <c r="G12" s="12">
        <v>12</v>
      </c>
      <c r="H12" s="2">
        <v>1</v>
      </c>
      <c r="I12" s="2">
        <v>1</v>
      </c>
      <c r="K12" s="2">
        <v>15</v>
      </c>
      <c r="L12" s="18" t="s">
        <v>233</v>
      </c>
    </row>
    <row r="13" spans="1:15" ht="13.5" thickBot="1" x14ac:dyDescent="0.25">
      <c r="A13" s="2" t="s">
        <v>27</v>
      </c>
      <c r="C13" s="2">
        <v>1.2</v>
      </c>
      <c r="D13" s="2">
        <v>3</v>
      </c>
      <c r="E13" s="2">
        <v>4</v>
      </c>
      <c r="F13" s="2">
        <v>3</v>
      </c>
      <c r="G13" s="12">
        <v>14</v>
      </c>
      <c r="H13" s="2">
        <v>2</v>
      </c>
      <c r="I13" s="2">
        <v>1</v>
      </c>
      <c r="K13" s="2">
        <v>15</v>
      </c>
      <c r="L13" s="18" t="s">
        <v>152</v>
      </c>
    </row>
    <row r="14" spans="1:15" ht="13.5" thickBot="1" x14ac:dyDescent="0.25">
      <c r="A14" s="2" t="s">
        <v>28</v>
      </c>
      <c r="B14" s="2" t="s">
        <v>29</v>
      </c>
      <c r="C14" s="2">
        <v>1</v>
      </c>
      <c r="D14" s="2">
        <v>3</v>
      </c>
      <c r="E14" s="2">
        <v>3</v>
      </c>
      <c r="F14" s="2">
        <v>3</v>
      </c>
      <c r="G14" s="12">
        <v>24</v>
      </c>
      <c r="H14" s="2">
        <v>1</v>
      </c>
      <c r="I14" s="2">
        <v>3</v>
      </c>
      <c r="K14" s="2">
        <v>30</v>
      </c>
      <c r="L14" s="14" t="s">
        <v>277</v>
      </c>
    </row>
    <row r="15" spans="1:15" ht="13.5" thickBot="1" x14ac:dyDescent="0.25">
      <c r="A15" s="2" t="s">
        <v>30</v>
      </c>
      <c r="B15" s="2" t="s">
        <v>31</v>
      </c>
      <c r="C15" s="2">
        <v>2</v>
      </c>
      <c r="D15" s="2" t="s">
        <v>32</v>
      </c>
      <c r="E15" s="2" t="s">
        <v>32</v>
      </c>
      <c r="F15" s="2" t="s">
        <v>32</v>
      </c>
      <c r="G15" s="13" t="s">
        <v>32</v>
      </c>
      <c r="H15" s="2" t="s">
        <v>32</v>
      </c>
      <c r="I15" s="2" t="s">
        <v>32</v>
      </c>
      <c r="K15" s="2">
        <v>20</v>
      </c>
    </row>
    <row r="16" spans="1:15" ht="13.5" thickBot="1" x14ac:dyDescent="0.25">
      <c r="A16" s="2" t="s">
        <v>33</v>
      </c>
      <c r="B16" s="2" t="s">
        <v>34</v>
      </c>
      <c r="C16" s="2">
        <v>2</v>
      </c>
      <c r="D16" s="2" t="s">
        <v>32</v>
      </c>
      <c r="E16" s="2" t="s">
        <v>32</v>
      </c>
      <c r="F16" s="2" t="s">
        <v>32</v>
      </c>
      <c r="G16" s="13" t="s">
        <v>32</v>
      </c>
      <c r="H16" s="2" t="s">
        <v>32</v>
      </c>
      <c r="I16" s="2" t="s">
        <v>32</v>
      </c>
      <c r="K16" s="2">
        <v>20</v>
      </c>
    </row>
    <row r="17" spans="1:13" ht="13.5" thickBot="1" x14ac:dyDescent="0.25">
      <c r="A17" s="2"/>
      <c r="B17" s="2"/>
      <c r="C17" s="2"/>
      <c r="D17" s="2"/>
      <c r="E17" s="2"/>
      <c r="F17" s="2"/>
      <c r="G17" s="13"/>
      <c r="H17" s="2"/>
      <c r="I17" s="2"/>
      <c r="K17" s="2"/>
    </row>
    <row r="18" spans="1:13" ht="13.5" thickBot="1" x14ac:dyDescent="0.25">
      <c r="A18" s="2"/>
      <c r="B18" s="2"/>
      <c r="C18" s="2"/>
      <c r="D18" s="2"/>
      <c r="E18" s="2"/>
      <c r="F18" s="2"/>
      <c r="G18" s="13"/>
      <c r="H18" s="2"/>
      <c r="I18" s="2"/>
      <c r="K18" s="2"/>
    </row>
    <row r="19" spans="1:13" ht="15.75" customHeight="1" thickBot="1" x14ac:dyDescent="0.25">
      <c r="G19" s="13"/>
    </row>
    <row r="20" spans="1:13" ht="13.5" thickBot="1" x14ac:dyDescent="0.25">
      <c r="A20" s="13" t="s">
        <v>35</v>
      </c>
      <c r="B20" s="13" t="s">
        <v>36</v>
      </c>
      <c r="C20" s="12">
        <v>1</v>
      </c>
      <c r="D20" s="12">
        <v>3</v>
      </c>
      <c r="E20" s="12">
        <v>2</v>
      </c>
      <c r="F20" s="12">
        <v>2</v>
      </c>
      <c r="G20" s="12">
        <v>6</v>
      </c>
      <c r="H20" s="12">
        <v>0</v>
      </c>
      <c r="I20" s="12">
        <v>2</v>
      </c>
      <c r="J20" s="12">
        <v>1</v>
      </c>
      <c r="K20" s="12">
        <v>7</v>
      </c>
      <c r="L20" s="14" t="s">
        <v>302</v>
      </c>
    </row>
    <row r="21" spans="1:13" ht="13.5" thickBot="1" x14ac:dyDescent="0.25">
      <c r="A21" s="13" t="s">
        <v>37</v>
      </c>
      <c r="B21" s="13" t="s">
        <v>38</v>
      </c>
      <c r="C21" s="12">
        <v>1</v>
      </c>
      <c r="D21" s="12">
        <v>3</v>
      </c>
      <c r="E21" s="12">
        <v>2</v>
      </c>
      <c r="F21" s="12">
        <v>2</v>
      </c>
      <c r="G21" s="12">
        <v>10</v>
      </c>
      <c r="H21" s="12">
        <v>0</v>
      </c>
      <c r="I21" s="12">
        <v>2</v>
      </c>
      <c r="J21" s="13"/>
      <c r="K21" s="12">
        <v>10</v>
      </c>
      <c r="L21" s="14" t="s">
        <v>305</v>
      </c>
    </row>
    <row r="22" spans="1:13" ht="26.25" thickBot="1" x14ac:dyDescent="0.25">
      <c r="A22" s="13" t="s">
        <v>97</v>
      </c>
      <c r="B22" s="13" t="s">
        <v>39</v>
      </c>
      <c r="C22" s="12">
        <v>1</v>
      </c>
      <c r="D22" s="12">
        <v>3</v>
      </c>
      <c r="E22" s="12">
        <v>2</v>
      </c>
      <c r="F22" s="12">
        <v>2</v>
      </c>
      <c r="G22" s="12">
        <v>6</v>
      </c>
      <c r="H22" s="12">
        <v>0</v>
      </c>
      <c r="I22" s="12">
        <v>2</v>
      </c>
      <c r="J22" s="13"/>
      <c r="K22" s="12">
        <v>9</v>
      </c>
      <c r="L22" s="14" t="s">
        <v>304</v>
      </c>
    </row>
    <row r="23" spans="1:13" ht="13.5" thickBot="1" x14ac:dyDescent="0.25">
      <c r="A23" s="15" t="s">
        <v>240</v>
      </c>
      <c r="B23" s="15" t="s">
        <v>241</v>
      </c>
      <c r="C23" s="16">
        <v>1</v>
      </c>
      <c r="D23" s="16">
        <v>3</v>
      </c>
      <c r="E23" s="16">
        <v>2</v>
      </c>
      <c r="F23" s="16">
        <v>2</v>
      </c>
      <c r="G23" s="12">
        <v>14</v>
      </c>
      <c r="H23" s="16">
        <v>0</v>
      </c>
      <c r="I23" s="16">
        <v>2</v>
      </c>
      <c r="J23" s="15"/>
      <c r="K23" s="16">
        <v>13</v>
      </c>
      <c r="L23" s="14" t="s">
        <v>303</v>
      </c>
    </row>
    <row r="24" spans="1:13" ht="26.25" thickBot="1" x14ac:dyDescent="0.25">
      <c r="A24" s="15" t="s">
        <v>247</v>
      </c>
      <c r="B24" s="15" t="s">
        <v>244</v>
      </c>
      <c r="C24" s="16">
        <v>1</v>
      </c>
      <c r="D24" s="16">
        <v>3</v>
      </c>
      <c r="E24" s="16">
        <v>5</v>
      </c>
      <c r="F24" s="16">
        <v>3</v>
      </c>
      <c r="G24" s="12">
        <v>60</v>
      </c>
      <c r="H24" s="16">
        <v>0</v>
      </c>
      <c r="I24" s="16">
        <v>2</v>
      </c>
      <c r="J24" s="15">
        <v>2</v>
      </c>
      <c r="K24" s="16">
        <v>40</v>
      </c>
      <c r="L24" s="14" t="s">
        <v>245</v>
      </c>
    </row>
    <row r="25" spans="1:13" ht="15.75" customHeight="1" thickBot="1" x14ac:dyDescent="0.25">
      <c r="G25" s="13"/>
    </row>
    <row r="26" spans="1:13" ht="39" thickBot="1" x14ac:dyDescent="0.25">
      <c r="A26" s="2" t="s">
        <v>40</v>
      </c>
      <c r="B26" s="2" t="s">
        <v>41</v>
      </c>
      <c r="C26" s="2">
        <v>1</v>
      </c>
      <c r="D26" s="2">
        <v>3</v>
      </c>
      <c r="E26" s="2">
        <v>3</v>
      </c>
      <c r="F26" s="2">
        <v>3</v>
      </c>
      <c r="G26" s="12">
        <v>7</v>
      </c>
      <c r="H26" s="2">
        <v>1</v>
      </c>
      <c r="I26" s="2">
        <v>2</v>
      </c>
      <c r="K26" s="2">
        <v>10</v>
      </c>
      <c r="L26" s="18" t="s">
        <v>376</v>
      </c>
      <c r="M26" s="2" t="s">
        <v>42</v>
      </c>
    </row>
    <row r="27" spans="1:13" ht="15.75" customHeight="1" thickBot="1" x14ac:dyDescent="0.25">
      <c r="G27" s="13"/>
    </row>
    <row r="28" spans="1:13" ht="15.75" customHeight="1" thickBot="1" x14ac:dyDescent="0.25">
      <c r="A28" s="2" t="s">
        <v>329</v>
      </c>
      <c r="B28" s="2" t="s">
        <v>318</v>
      </c>
      <c r="C28" s="2">
        <v>1.5</v>
      </c>
      <c r="D28" s="2">
        <v>2</v>
      </c>
      <c r="E28" s="2">
        <v>2</v>
      </c>
      <c r="F28" s="2">
        <v>5</v>
      </c>
      <c r="G28" s="12">
        <v>16</v>
      </c>
      <c r="H28" s="2">
        <v>1</v>
      </c>
      <c r="I28" s="2">
        <v>1</v>
      </c>
      <c r="J28" s="2" t="s">
        <v>43</v>
      </c>
      <c r="K28" s="2">
        <v>20</v>
      </c>
      <c r="L28" s="14" t="s">
        <v>259</v>
      </c>
    </row>
    <row r="29" spans="1:13" ht="13.5" thickBot="1" x14ac:dyDescent="0.25">
      <c r="A29" s="2" t="s">
        <v>330</v>
      </c>
      <c r="B29" s="2" t="s">
        <v>318</v>
      </c>
      <c r="C29" s="2">
        <v>1.5</v>
      </c>
      <c r="D29" s="2">
        <v>2.4</v>
      </c>
      <c r="E29" s="2">
        <v>2</v>
      </c>
      <c r="F29" s="2">
        <v>6</v>
      </c>
      <c r="G29" s="12">
        <v>16</v>
      </c>
      <c r="H29" s="2">
        <v>1</v>
      </c>
      <c r="I29" s="2">
        <v>1</v>
      </c>
      <c r="J29" s="2" t="s">
        <v>43</v>
      </c>
      <c r="K29" s="2">
        <v>20</v>
      </c>
      <c r="L29" s="14" t="s">
        <v>259</v>
      </c>
    </row>
    <row r="30" spans="1:13" ht="13.5" thickBot="1" x14ac:dyDescent="0.25">
      <c r="A30" s="2" t="s">
        <v>331</v>
      </c>
      <c r="B30" s="2" t="s">
        <v>318</v>
      </c>
      <c r="C30" s="2">
        <v>1.5</v>
      </c>
      <c r="D30" s="2">
        <v>2.4</v>
      </c>
      <c r="E30" s="2">
        <v>2</v>
      </c>
      <c r="F30" s="2">
        <v>5</v>
      </c>
      <c r="G30" s="12">
        <v>16</v>
      </c>
      <c r="H30" s="2">
        <v>2</v>
      </c>
      <c r="I30" s="2">
        <v>1</v>
      </c>
      <c r="J30" s="2" t="s">
        <v>43</v>
      </c>
      <c r="K30" s="2">
        <v>20</v>
      </c>
      <c r="L30" s="14" t="s">
        <v>259</v>
      </c>
    </row>
    <row r="31" spans="1:13" ht="13.5" thickBot="1" x14ac:dyDescent="0.25">
      <c r="A31" s="2" t="s">
        <v>332</v>
      </c>
      <c r="B31" s="2" t="s">
        <v>317</v>
      </c>
      <c r="C31" s="2">
        <v>1.5</v>
      </c>
      <c r="D31" s="2">
        <v>3</v>
      </c>
      <c r="E31" s="2">
        <v>2</v>
      </c>
      <c r="F31" s="2">
        <v>4</v>
      </c>
      <c r="G31" s="12">
        <v>20</v>
      </c>
      <c r="H31" s="2">
        <v>3</v>
      </c>
      <c r="I31" s="2">
        <v>2</v>
      </c>
      <c r="K31" s="2">
        <v>20</v>
      </c>
      <c r="L31" s="14" t="s">
        <v>257</v>
      </c>
    </row>
    <row r="32" spans="1:13" ht="13.5" thickBot="1" x14ac:dyDescent="0.25">
      <c r="A32" s="2" t="s">
        <v>44</v>
      </c>
      <c r="B32" s="2" t="s">
        <v>258</v>
      </c>
      <c r="C32" s="2">
        <v>0.8</v>
      </c>
      <c r="D32" s="2">
        <v>3</v>
      </c>
      <c r="E32" s="2">
        <v>2</v>
      </c>
      <c r="F32" s="2">
        <v>2</v>
      </c>
      <c r="G32" s="12">
        <v>4</v>
      </c>
      <c r="H32" s="2">
        <v>1</v>
      </c>
      <c r="I32" s="2">
        <v>0</v>
      </c>
      <c r="K32" s="2">
        <v>5</v>
      </c>
      <c r="L32" s="14"/>
    </row>
    <row r="33" spans="1:12" ht="13.5" thickBot="1" x14ac:dyDescent="0.25">
      <c r="A33" s="2" t="s">
        <v>328</v>
      </c>
      <c r="B33" s="2" t="s">
        <v>260</v>
      </c>
      <c r="C33" s="2">
        <v>1.5</v>
      </c>
      <c r="D33" s="2">
        <v>3</v>
      </c>
      <c r="E33" s="2">
        <v>2</v>
      </c>
      <c r="F33" s="2">
        <v>4</v>
      </c>
      <c r="G33" s="12">
        <v>8</v>
      </c>
      <c r="H33" s="2">
        <v>1</v>
      </c>
      <c r="I33" s="2">
        <v>1</v>
      </c>
      <c r="K33" s="2">
        <v>10</v>
      </c>
      <c r="L33" s="14" t="s">
        <v>259</v>
      </c>
    </row>
    <row r="34" spans="1:12" ht="13.5" thickBot="1" x14ac:dyDescent="0.25">
      <c r="A34" s="2" t="s">
        <v>261</v>
      </c>
      <c r="B34" s="2" t="s">
        <v>262</v>
      </c>
      <c r="C34" s="2">
        <v>1.5</v>
      </c>
      <c r="D34" s="2">
        <v>3</v>
      </c>
      <c r="E34" s="2">
        <v>2</v>
      </c>
      <c r="F34" s="2">
        <v>4</v>
      </c>
      <c r="G34" s="12">
        <v>12</v>
      </c>
      <c r="H34" s="2">
        <v>2</v>
      </c>
      <c r="I34" s="2">
        <v>4</v>
      </c>
      <c r="K34" s="2">
        <v>20</v>
      </c>
      <c r="L34" s="14" t="s">
        <v>263</v>
      </c>
    </row>
    <row r="35" spans="1:12" ht="15.75" customHeight="1" thickBot="1" x14ac:dyDescent="0.25">
      <c r="G35" s="13" t="s">
        <v>264</v>
      </c>
    </row>
    <row r="36" spans="1:12" ht="13.5" thickBot="1" x14ac:dyDescent="0.25">
      <c r="A36" s="2" t="s">
        <v>45</v>
      </c>
      <c r="B36" s="2" t="s">
        <v>46</v>
      </c>
      <c r="C36" s="2">
        <v>1.5</v>
      </c>
      <c r="D36" s="2">
        <v>3</v>
      </c>
      <c r="E36" s="2">
        <v>3</v>
      </c>
      <c r="F36" s="2">
        <v>3</v>
      </c>
      <c r="G36" s="12">
        <v>12</v>
      </c>
      <c r="H36" s="2">
        <v>0</v>
      </c>
      <c r="I36" s="2">
        <v>2</v>
      </c>
      <c r="K36" s="2">
        <v>15</v>
      </c>
      <c r="L36" s="14" t="s">
        <v>47</v>
      </c>
    </row>
    <row r="37" spans="1:12" ht="13.5" thickBot="1" x14ac:dyDescent="0.25">
      <c r="A37" s="2" t="s">
        <v>48</v>
      </c>
      <c r="C37" s="2">
        <v>1.5</v>
      </c>
      <c r="D37" s="2">
        <v>3</v>
      </c>
      <c r="E37" s="2">
        <v>3</v>
      </c>
      <c r="F37" s="2">
        <v>3</v>
      </c>
      <c r="G37" s="12">
        <v>15</v>
      </c>
      <c r="H37" s="2">
        <v>0</v>
      </c>
      <c r="I37" s="2">
        <v>2</v>
      </c>
      <c r="K37" s="2">
        <v>20</v>
      </c>
      <c r="L37" s="14" t="s">
        <v>49</v>
      </c>
    </row>
    <row r="38" spans="1:12" ht="13.5" thickBot="1" x14ac:dyDescent="0.25">
      <c r="A38" s="2" t="s">
        <v>50</v>
      </c>
      <c r="C38" s="2">
        <v>1.5</v>
      </c>
      <c r="D38" s="2">
        <v>3</v>
      </c>
      <c r="E38" s="2">
        <v>3</v>
      </c>
      <c r="F38" s="2">
        <v>3</v>
      </c>
      <c r="G38" s="12">
        <v>15</v>
      </c>
      <c r="H38" s="2">
        <v>0</v>
      </c>
      <c r="I38" s="2">
        <v>2</v>
      </c>
      <c r="K38" s="2">
        <v>20</v>
      </c>
      <c r="L38" s="14" t="s">
        <v>51</v>
      </c>
    </row>
    <row r="39" spans="1:12" ht="13.5" thickBot="1" x14ac:dyDescent="0.25">
      <c r="A39" s="2" t="s">
        <v>52</v>
      </c>
      <c r="C39" s="2">
        <v>1.5</v>
      </c>
      <c r="D39" s="2">
        <v>3</v>
      </c>
      <c r="E39" s="2">
        <v>3</v>
      </c>
      <c r="F39" s="2">
        <v>3</v>
      </c>
      <c r="G39" s="12">
        <v>15</v>
      </c>
      <c r="H39" s="2">
        <v>0</v>
      </c>
      <c r="I39" s="2">
        <v>2</v>
      </c>
      <c r="K39" s="2">
        <v>20</v>
      </c>
      <c r="L39" s="14" t="s">
        <v>53</v>
      </c>
    </row>
    <row r="40" spans="1:12" ht="13.5" thickBot="1" x14ac:dyDescent="0.25">
      <c r="A40" s="2" t="s">
        <v>54</v>
      </c>
      <c r="C40" s="2">
        <v>1.5</v>
      </c>
      <c r="D40" s="2">
        <v>3</v>
      </c>
      <c r="E40" s="2">
        <v>3</v>
      </c>
      <c r="F40" s="2">
        <v>3</v>
      </c>
      <c r="G40" s="12">
        <v>15</v>
      </c>
      <c r="H40" s="2">
        <v>0</v>
      </c>
      <c r="I40" s="2">
        <v>2</v>
      </c>
      <c r="K40" s="2">
        <v>20</v>
      </c>
      <c r="L40" s="14" t="s">
        <v>55</v>
      </c>
    </row>
    <row r="41" spans="1:12" ht="13.5" thickBot="1" x14ac:dyDescent="0.25">
      <c r="A41" s="2" t="s">
        <v>56</v>
      </c>
      <c r="C41" s="2">
        <v>1.5</v>
      </c>
      <c r="D41" s="2">
        <v>3</v>
      </c>
      <c r="E41" s="2">
        <v>3</v>
      </c>
      <c r="F41" s="2">
        <v>3</v>
      </c>
      <c r="G41" s="12">
        <v>15</v>
      </c>
      <c r="H41" s="2">
        <v>0</v>
      </c>
      <c r="I41" s="2">
        <v>2</v>
      </c>
      <c r="K41" s="2">
        <v>20</v>
      </c>
      <c r="L41" s="14" t="s">
        <v>57</v>
      </c>
    </row>
    <row r="42" spans="1:12" ht="13.5" thickBot="1" x14ac:dyDescent="0.25">
      <c r="A42" s="2" t="s">
        <v>58</v>
      </c>
      <c r="C42" s="2">
        <v>1.5</v>
      </c>
      <c r="D42" s="2">
        <v>3</v>
      </c>
      <c r="E42" s="2">
        <v>3</v>
      </c>
      <c r="F42" s="2">
        <v>3</v>
      </c>
      <c r="G42" s="12">
        <v>15</v>
      </c>
      <c r="H42" s="2">
        <v>0</v>
      </c>
      <c r="I42" s="2">
        <v>2</v>
      </c>
      <c r="K42" s="2">
        <v>20</v>
      </c>
      <c r="L42" s="14" t="s">
        <v>59</v>
      </c>
    </row>
    <row r="43" spans="1:12" ht="13.5" thickBot="1" x14ac:dyDescent="0.25">
      <c r="A43" s="2" t="s">
        <v>60</v>
      </c>
      <c r="C43" s="2">
        <v>1.5</v>
      </c>
      <c r="D43" s="2">
        <v>3</v>
      </c>
      <c r="E43" s="2">
        <v>3</v>
      </c>
      <c r="F43" s="2">
        <v>3</v>
      </c>
      <c r="G43" s="12">
        <v>15</v>
      </c>
      <c r="H43" s="2">
        <v>0</v>
      </c>
      <c r="I43" s="2">
        <v>2</v>
      </c>
      <c r="K43" s="2">
        <v>20</v>
      </c>
      <c r="L43" s="14" t="s">
        <v>61</v>
      </c>
    </row>
    <row r="44" spans="1:12" ht="13.5" thickBot="1" x14ac:dyDescent="0.25">
      <c r="A44" s="2" t="s">
        <v>62</v>
      </c>
      <c r="C44" s="2">
        <v>1</v>
      </c>
      <c r="D44" s="2">
        <v>3</v>
      </c>
      <c r="E44" s="2">
        <v>3</v>
      </c>
      <c r="F44" s="2">
        <v>3</v>
      </c>
      <c r="G44" s="12">
        <v>15</v>
      </c>
      <c r="H44" s="2">
        <v>0</v>
      </c>
      <c r="I44" s="2">
        <v>2</v>
      </c>
      <c r="K44" s="2">
        <v>20</v>
      </c>
      <c r="L44" s="14" t="s">
        <v>63</v>
      </c>
    </row>
    <row r="45" spans="1:12" ht="15.75" customHeight="1" thickBot="1" x14ac:dyDescent="0.25">
      <c r="G45" s="13"/>
    </row>
    <row r="46" spans="1:12" ht="13.5" thickBot="1" x14ac:dyDescent="0.25">
      <c r="A46" s="2" t="s">
        <v>64</v>
      </c>
      <c r="B46" s="2" t="s">
        <v>65</v>
      </c>
      <c r="C46" s="2">
        <v>3</v>
      </c>
      <c r="D46" s="2" t="s">
        <v>32</v>
      </c>
      <c r="E46" s="2">
        <v>1</v>
      </c>
      <c r="F46" s="2">
        <v>0</v>
      </c>
      <c r="G46" s="12">
        <v>1</v>
      </c>
      <c r="H46" s="2">
        <v>0</v>
      </c>
      <c r="I46" s="2">
        <v>0</v>
      </c>
      <c r="J46" s="2" t="s">
        <v>32</v>
      </c>
      <c r="K46" s="2" t="s">
        <v>32</v>
      </c>
      <c r="L46" s="14" t="s">
        <v>298</v>
      </c>
    </row>
    <row r="47" spans="1:12" ht="13.5" thickBot="1" x14ac:dyDescent="0.25">
      <c r="A47" s="2" t="s">
        <v>66</v>
      </c>
      <c r="B47" s="2" t="s">
        <v>67</v>
      </c>
      <c r="C47" s="2">
        <v>1</v>
      </c>
      <c r="D47" s="2">
        <v>3</v>
      </c>
      <c r="E47" s="2">
        <v>3</v>
      </c>
      <c r="F47" s="2">
        <v>3</v>
      </c>
      <c r="G47" s="12">
        <v>8</v>
      </c>
      <c r="H47" s="2">
        <v>0</v>
      </c>
      <c r="I47" s="2">
        <v>1</v>
      </c>
      <c r="K47" s="2">
        <v>10</v>
      </c>
      <c r="L47" s="14" t="s">
        <v>68</v>
      </c>
    </row>
    <row r="48" spans="1:12" ht="13.5" thickBot="1" x14ac:dyDescent="0.25">
      <c r="A48" s="2" t="s">
        <v>71</v>
      </c>
      <c r="B48" s="2" t="s">
        <v>69</v>
      </c>
      <c r="C48" s="2">
        <v>0.9</v>
      </c>
      <c r="D48" s="2">
        <v>2.9</v>
      </c>
      <c r="E48" s="2">
        <v>4</v>
      </c>
      <c r="F48" s="2">
        <v>4</v>
      </c>
      <c r="G48" s="12">
        <v>16</v>
      </c>
      <c r="H48" s="2">
        <v>0</v>
      </c>
      <c r="I48" s="2">
        <v>2</v>
      </c>
      <c r="K48" s="2">
        <v>20</v>
      </c>
      <c r="L48" s="14" t="s">
        <v>70</v>
      </c>
    </row>
    <row r="49" spans="1:12" ht="13.5" thickBot="1" x14ac:dyDescent="0.25">
      <c r="A49" s="2" t="s">
        <v>74</v>
      </c>
      <c r="B49" s="2" t="s">
        <v>72</v>
      </c>
      <c r="C49" s="2">
        <v>0.9</v>
      </c>
      <c r="D49" s="2">
        <v>2.8</v>
      </c>
      <c r="E49" s="2">
        <v>5</v>
      </c>
      <c r="F49" s="2">
        <v>5</v>
      </c>
      <c r="G49" s="12">
        <v>28</v>
      </c>
      <c r="H49" s="2">
        <v>1</v>
      </c>
      <c r="I49" s="2">
        <v>3</v>
      </c>
      <c r="K49" s="2">
        <v>35</v>
      </c>
      <c r="L49" s="14" t="s">
        <v>73</v>
      </c>
    </row>
    <row r="50" spans="1:12" ht="13.5" thickBot="1" x14ac:dyDescent="0.25">
      <c r="A50" s="3" t="s">
        <v>239</v>
      </c>
      <c r="B50" s="3" t="s">
        <v>75</v>
      </c>
      <c r="C50" s="4">
        <v>0.8</v>
      </c>
      <c r="D50" s="4">
        <v>2.7</v>
      </c>
      <c r="E50" s="4">
        <v>6</v>
      </c>
      <c r="F50" s="4">
        <v>6</v>
      </c>
      <c r="G50" s="12">
        <v>44</v>
      </c>
      <c r="H50" s="4">
        <v>1</v>
      </c>
      <c r="I50" s="4">
        <v>4</v>
      </c>
      <c r="J50" s="3"/>
      <c r="K50" s="4">
        <v>55</v>
      </c>
      <c r="L50" s="17" t="s">
        <v>76</v>
      </c>
    </row>
    <row r="51" spans="1:12" ht="13.5" thickBot="1" x14ac:dyDescent="0.25">
      <c r="A51" s="3" t="s">
        <v>77</v>
      </c>
      <c r="B51" s="3" t="s">
        <v>75</v>
      </c>
      <c r="C51" s="4">
        <v>0.8</v>
      </c>
      <c r="D51" s="4">
        <v>2.6</v>
      </c>
      <c r="E51" s="4">
        <v>7</v>
      </c>
      <c r="F51" s="4">
        <v>7</v>
      </c>
      <c r="G51" s="12">
        <v>64</v>
      </c>
      <c r="H51" s="4">
        <v>1</v>
      </c>
      <c r="I51" s="4">
        <v>5</v>
      </c>
      <c r="J51" s="3"/>
      <c r="K51" s="4">
        <v>80</v>
      </c>
      <c r="L51" s="17" t="s">
        <v>78</v>
      </c>
    </row>
    <row r="52" spans="1:12" ht="13.5" thickBot="1" x14ac:dyDescent="0.25">
      <c r="A52" s="2" t="s">
        <v>98</v>
      </c>
      <c r="B52" s="2" t="s">
        <v>79</v>
      </c>
      <c r="C52" s="2">
        <v>1</v>
      </c>
      <c r="D52" s="2">
        <v>3</v>
      </c>
      <c r="E52" s="2">
        <v>4</v>
      </c>
      <c r="F52" s="2">
        <v>4</v>
      </c>
      <c r="G52" s="12">
        <v>20</v>
      </c>
      <c r="H52" s="2">
        <v>0</v>
      </c>
      <c r="I52" s="2">
        <v>4</v>
      </c>
      <c r="K52" s="2">
        <v>20</v>
      </c>
      <c r="L52" s="14" t="s">
        <v>249</v>
      </c>
    </row>
    <row r="53" spans="1:12" ht="13.5" thickBot="1" x14ac:dyDescent="0.25">
      <c r="G53" s="13"/>
    </row>
    <row r="54" spans="1:12" ht="15.75" customHeight="1" thickBot="1" x14ac:dyDescent="0.25">
      <c r="A54" s="2" t="s">
        <v>80</v>
      </c>
      <c r="B54" s="2" t="s">
        <v>81</v>
      </c>
      <c r="C54" s="2">
        <v>2</v>
      </c>
      <c r="D54" s="2">
        <v>3</v>
      </c>
      <c r="E54" s="2">
        <v>2</v>
      </c>
      <c r="F54" s="2">
        <v>3</v>
      </c>
      <c r="G54" s="12">
        <v>8</v>
      </c>
      <c r="H54" s="2">
        <v>0</v>
      </c>
      <c r="I54" s="2">
        <v>0</v>
      </c>
      <c r="J54" s="2"/>
      <c r="K54" s="2">
        <v>10</v>
      </c>
      <c r="L54" s="14" t="s">
        <v>365</v>
      </c>
    </row>
    <row r="55" spans="1:12" ht="39" thickBot="1" x14ac:dyDescent="0.25">
      <c r="A55" s="2" t="s">
        <v>90</v>
      </c>
      <c r="B55" s="2" t="s">
        <v>275</v>
      </c>
      <c r="C55" s="2">
        <v>2</v>
      </c>
      <c r="D55" s="2">
        <v>8</v>
      </c>
      <c r="E55" s="2">
        <v>2</v>
      </c>
      <c r="F55" s="2">
        <v>6</v>
      </c>
      <c r="G55" s="12">
        <v>8</v>
      </c>
      <c r="H55" s="2">
        <v>0</v>
      </c>
      <c r="I55" s="2">
        <v>0</v>
      </c>
      <c r="J55" s="2" t="s">
        <v>274</v>
      </c>
      <c r="K55" s="2">
        <v>10</v>
      </c>
      <c r="L55" s="14" t="s">
        <v>276</v>
      </c>
    </row>
    <row r="56" spans="1:12" ht="13.5" thickBot="1" x14ac:dyDescent="0.25">
      <c r="A56" s="2" t="s">
        <v>84</v>
      </c>
      <c r="B56" s="2" t="s">
        <v>85</v>
      </c>
      <c r="C56" s="2" t="s">
        <v>32</v>
      </c>
      <c r="D56" s="2" t="s">
        <v>32</v>
      </c>
      <c r="E56" s="2">
        <v>1</v>
      </c>
      <c r="F56" s="2">
        <v>0</v>
      </c>
      <c r="G56" s="12">
        <v>1</v>
      </c>
      <c r="H56" s="2">
        <v>0</v>
      </c>
      <c r="I56" s="2">
        <v>1</v>
      </c>
      <c r="K56" s="2">
        <v>5</v>
      </c>
      <c r="L56" s="14" t="s">
        <v>265</v>
      </c>
    </row>
    <row r="57" spans="1:12" ht="13.5" thickBot="1" x14ac:dyDescent="0.25">
      <c r="A57" s="2" t="s">
        <v>86</v>
      </c>
      <c r="B57" s="2" t="s">
        <v>87</v>
      </c>
      <c r="C57" s="2">
        <v>1.5</v>
      </c>
      <c r="D57" s="2">
        <v>3</v>
      </c>
      <c r="E57" s="2">
        <v>7</v>
      </c>
      <c r="F57" s="2">
        <v>7</v>
      </c>
      <c r="G57" s="12">
        <v>40</v>
      </c>
      <c r="H57" s="2">
        <v>2</v>
      </c>
      <c r="I57" s="2">
        <v>3</v>
      </c>
      <c r="J57" s="2" t="s">
        <v>88</v>
      </c>
      <c r="K57" s="2">
        <v>50</v>
      </c>
      <c r="L57" s="14" t="s">
        <v>89</v>
      </c>
    </row>
    <row r="58" spans="1:12" ht="26.25" thickBot="1" x14ac:dyDescent="0.25">
      <c r="A58" s="2" t="s">
        <v>99</v>
      </c>
      <c r="B58" s="2" t="s">
        <v>100</v>
      </c>
      <c r="C58" s="2">
        <v>2</v>
      </c>
      <c r="D58" s="2">
        <v>6</v>
      </c>
      <c r="E58" s="2">
        <v>2</v>
      </c>
      <c r="F58" s="2">
        <v>0</v>
      </c>
      <c r="G58" s="12">
        <v>8</v>
      </c>
      <c r="H58" s="2">
        <v>0</v>
      </c>
      <c r="I58" s="2">
        <v>0</v>
      </c>
      <c r="J58" s="2" t="s">
        <v>273</v>
      </c>
      <c r="K58" s="2">
        <v>10</v>
      </c>
      <c r="L58" s="14" t="s">
        <v>272</v>
      </c>
    </row>
    <row r="59" spans="1:12" ht="39" thickBot="1" x14ac:dyDescent="0.25">
      <c r="A59" s="2" t="s">
        <v>82</v>
      </c>
      <c r="B59" s="2" t="s">
        <v>83</v>
      </c>
      <c r="C59" s="2">
        <v>2</v>
      </c>
      <c r="D59" s="2">
        <v>8</v>
      </c>
      <c r="E59" s="2">
        <v>2</v>
      </c>
      <c r="F59" s="2">
        <v>4</v>
      </c>
      <c r="G59" s="12">
        <v>8</v>
      </c>
      <c r="H59" s="2">
        <v>0</v>
      </c>
      <c r="I59" s="2">
        <v>0</v>
      </c>
      <c r="J59" s="2" t="s">
        <v>271</v>
      </c>
      <c r="K59" s="2">
        <v>10</v>
      </c>
      <c r="L59" s="14" t="s">
        <v>270</v>
      </c>
    </row>
    <row r="60" spans="1:12" ht="13.5" thickBot="1" x14ac:dyDescent="0.25">
      <c r="A60" s="2" t="s">
        <v>101</v>
      </c>
      <c r="B60" s="2" t="s">
        <v>102</v>
      </c>
      <c r="C60" s="2">
        <v>2</v>
      </c>
      <c r="D60" s="2" t="s">
        <v>103</v>
      </c>
      <c r="E60" s="2">
        <v>2</v>
      </c>
      <c r="F60" s="2" t="s">
        <v>361</v>
      </c>
      <c r="G60" s="12">
        <v>8</v>
      </c>
      <c r="H60" s="2">
        <v>0</v>
      </c>
      <c r="I60" s="2">
        <v>0</v>
      </c>
      <c r="J60" s="2" t="s">
        <v>104</v>
      </c>
      <c r="K60" s="2">
        <v>10</v>
      </c>
      <c r="L60" s="14" t="s">
        <v>362</v>
      </c>
    </row>
    <row r="61" spans="1:12" ht="12.75" x14ac:dyDescent="0.2"/>
  </sheetData>
  <hyperlinks>
    <hyperlink ref="O3" r:id="rId1" display="..\Stag knight.jpg" xr:uid="{051090D8-9F0F-4C9A-A707-1EB36D88B061}"/>
    <hyperlink ref="O4" r:id="rId2" display="..\hercules.jpg" xr:uid="{B10553E2-CAEF-42FE-8070-D95757733EDB}"/>
    <hyperlink ref="O2" r:id="rId3" display="..\Stag knight.jpg" xr:uid="{E8FD10AB-00D1-444C-9DC5-62094B5166F7}"/>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0ACA-EB68-4BDC-8A72-44760D4BEB7C}">
  <dimension ref="A1:G7"/>
  <sheetViews>
    <sheetView workbookViewId="0">
      <selection activeCell="F8" sqref="F8"/>
    </sheetView>
  </sheetViews>
  <sheetFormatPr defaultRowHeight="12.75" x14ac:dyDescent="0.2"/>
  <cols>
    <col min="1" max="1" width="23.42578125" bestFit="1" customWidth="1"/>
    <col min="6" max="6" width="13.28515625" bestFit="1" customWidth="1"/>
    <col min="7" max="7" width="14.28515625" customWidth="1"/>
  </cols>
  <sheetData>
    <row r="1" spans="1:7" x14ac:dyDescent="0.2">
      <c r="A1" t="s">
        <v>314</v>
      </c>
      <c r="B1" t="s">
        <v>113</v>
      </c>
      <c r="C1" t="s">
        <v>118</v>
      </c>
      <c r="D1" t="s">
        <v>312</v>
      </c>
      <c r="E1" t="s">
        <v>116</v>
      </c>
      <c r="F1" t="s">
        <v>313</v>
      </c>
      <c r="G1" t="s">
        <v>117</v>
      </c>
    </row>
    <row r="2" spans="1:7" x14ac:dyDescent="0.2">
      <c r="A2" t="s">
        <v>113</v>
      </c>
      <c r="B2" s="24"/>
      <c r="C2" s="21"/>
      <c r="D2" s="25"/>
      <c r="E2" s="25"/>
      <c r="F2" s="25"/>
      <c r="G2" s="21"/>
    </row>
    <row r="3" spans="1:7" x14ac:dyDescent="0.2">
      <c r="A3" t="s">
        <v>118</v>
      </c>
      <c r="B3" s="21"/>
      <c r="C3" s="25"/>
      <c r="D3" s="25"/>
      <c r="E3" s="27"/>
      <c r="F3" s="21"/>
      <c r="G3" s="21"/>
    </row>
    <row r="4" spans="1:7" x14ac:dyDescent="0.2">
      <c r="A4" t="s">
        <v>312</v>
      </c>
      <c r="B4" s="25"/>
      <c r="C4" s="25"/>
      <c r="D4" s="22"/>
      <c r="E4" s="25"/>
      <c r="F4" s="26"/>
      <c r="G4" s="25"/>
    </row>
    <row r="5" spans="1:7" x14ac:dyDescent="0.2">
      <c r="A5" t="s">
        <v>116</v>
      </c>
      <c r="B5" s="24"/>
      <c r="C5" s="27"/>
      <c r="D5" s="24"/>
      <c r="E5" s="22"/>
      <c r="F5" s="23"/>
      <c r="G5" s="21"/>
    </row>
    <row r="6" spans="1:7" x14ac:dyDescent="0.2">
      <c r="A6" t="s">
        <v>313</v>
      </c>
      <c r="B6" s="25"/>
      <c r="C6" s="25"/>
      <c r="D6" s="21"/>
      <c r="E6" s="22"/>
      <c r="F6" s="22"/>
      <c r="G6" s="25"/>
    </row>
    <row r="7" spans="1:7" x14ac:dyDescent="0.2">
      <c r="A7" t="s">
        <v>117</v>
      </c>
      <c r="B7" s="25"/>
      <c r="C7" s="25"/>
      <c r="D7" s="25"/>
      <c r="E7" s="25"/>
      <c r="F7" s="25"/>
      <c r="G7"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00C2-713F-455F-AB32-F63C45BE2971}">
  <dimension ref="A1:D3"/>
  <sheetViews>
    <sheetView workbookViewId="0">
      <selection activeCell="C3" sqref="C3"/>
    </sheetView>
  </sheetViews>
  <sheetFormatPr defaultRowHeight="12.75" x14ac:dyDescent="0.2"/>
  <sheetData>
    <row r="1" spans="1:4" x14ac:dyDescent="0.2">
      <c r="A1" t="s">
        <v>0</v>
      </c>
      <c r="B1" t="s">
        <v>105</v>
      </c>
      <c r="C1" t="s">
        <v>1</v>
      </c>
      <c r="D1" t="s">
        <v>324</v>
      </c>
    </row>
    <row r="2" spans="1:4" x14ac:dyDescent="0.2">
      <c r="A2" t="s">
        <v>326</v>
      </c>
      <c r="B2" t="s">
        <v>113</v>
      </c>
    </row>
    <row r="3" spans="1:4" x14ac:dyDescent="0.2">
      <c r="A3" t="s">
        <v>380</v>
      </c>
      <c r="B3" t="s">
        <v>381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9293-CBE6-47ED-83AB-F98F4FF7F124}">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zoomScale="85" zoomScaleNormal="85" workbookViewId="0">
      <selection activeCell="C11" sqref="C11"/>
    </sheetView>
  </sheetViews>
  <sheetFormatPr defaultColWidth="12.5703125" defaultRowHeight="15.75" customHeight="1" x14ac:dyDescent="0.2"/>
  <cols>
    <col min="2" max="11" width="22.7109375" customWidth="1"/>
  </cols>
  <sheetData>
    <row r="1" spans="1:9" x14ac:dyDescent="0.2">
      <c r="A1" s="2" t="s">
        <v>105</v>
      </c>
      <c r="B1" s="2" t="s">
        <v>106</v>
      </c>
      <c r="C1" s="2" t="s">
        <v>107</v>
      </c>
      <c r="D1" s="2" t="s">
        <v>108</v>
      </c>
      <c r="E1" s="2" t="s">
        <v>109</v>
      </c>
      <c r="F1" s="2" t="s">
        <v>110</v>
      </c>
      <c r="G1" s="2" t="s">
        <v>111</v>
      </c>
      <c r="H1" s="2" t="s">
        <v>112</v>
      </c>
    </row>
    <row r="2" spans="1:9" x14ac:dyDescent="0.2">
      <c r="A2" s="2" t="s">
        <v>113</v>
      </c>
      <c r="B2" s="2">
        <v>5</v>
      </c>
      <c r="C2" s="2">
        <v>5</v>
      </c>
      <c r="D2" s="2">
        <v>4</v>
      </c>
      <c r="E2" s="2">
        <v>4</v>
      </c>
      <c r="F2" s="2">
        <v>5</v>
      </c>
      <c r="G2" s="2">
        <v>3</v>
      </c>
      <c r="H2" s="2">
        <f t="shared" ref="H2:H8" si="0">AVERAGE(B2:G2)</f>
        <v>4.333333333333333</v>
      </c>
      <c r="I2" s="2">
        <f t="shared" ref="I2:I8" si="1">AVERAGE(B2:F2)</f>
        <v>4.5999999999999996</v>
      </c>
    </row>
    <row r="3" spans="1:9" x14ac:dyDescent="0.2">
      <c r="A3" s="2" t="s">
        <v>114</v>
      </c>
      <c r="B3" s="2">
        <v>6</v>
      </c>
      <c r="C3" s="2">
        <v>6</v>
      </c>
      <c r="D3" s="2">
        <v>6</v>
      </c>
      <c r="E3" s="2">
        <v>1</v>
      </c>
      <c r="F3" s="2">
        <v>2</v>
      </c>
      <c r="G3" s="2">
        <v>5</v>
      </c>
      <c r="H3" s="2">
        <f t="shared" si="0"/>
        <v>4.333333333333333</v>
      </c>
      <c r="I3" s="2">
        <f t="shared" si="1"/>
        <v>4.2</v>
      </c>
    </row>
    <row r="4" spans="1:9" x14ac:dyDescent="0.2">
      <c r="A4" s="2" t="s">
        <v>115</v>
      </c>
      <c r="B4" s="2">
        <v>4</v>
      </c>
      <c r="C4" s="2">
        <v>4</v>
      </c>
      <c r="D4" s="2">
        <v>4</v>
      </c>
      <c r="E4" s="2">
        <v>3</v>
      </c>
      <c r="F4" s="2">
        <v>6</v>
      </c>
      <c r="G4" s="2">
        <v>3</v>
      </c>
      <c r="H4" s="2">
        <f t="shared" si="0"/>
        <v>4</v>
      </c>
      <c r="I4" s="2">
        <f t="shared" si="1"/>
        <v>4.2</v>
      </c>
    </row>
    <row r="5" spans="1:9" x14ac:dyDescent="0.2">
      <c r="A5" s="2" t="s">
        <v>116</v>
      </c>
      <c r="B5" s="2">
        <v>2</v>
      </c>
      <c r="C5" s="2">
        <v>1</v>
      </c>
      <c r="D5" s="2">
        <v>4</v>
      </c>
      <c r="E5" s="2">
        <v>6</v>
      </c>
      <c r="F5" s="2">
        <v>5</v>
      </c>
      <c r="G5" s="2">
        <v>6</v>
      </c>
      <c r="H5" s="2">
        <f t="shared" si="0"/>
        <v>4</v>
      </c>
      <c r="I5" s="2">
        <f t="shared" si="1"/>
        <v>3.6</v>
      </c>
    </row>
    <row r="6" spans="1:9" x14ac:dyDescent="0.2">
      <c r="A6" s="2" t="s">
        <v>117</v>
      </c>
      <c r="B6" s="2">
        <v>4</v>
      </c>
      <c r="C6" s="2">
        <v>4</v>
      </c>
      <c r="D6" s="2">
        <v>4</v>
      </c>
      <c r="E6" s="2">
        <v>4</v>
      </c>
      <c r="F6" s="2">
        <v>6</v>
      </c>
      <c r="G6" s="2">
        <v>4</v>
      </c>
      <c r="H6" s="2">
        <f t="shared" si="0"/>
        <v>4.333333333333333</v>
      </c>
      <c r="I6" s="2">
        <f t="shared" si="1"/>
        <v>4.4000000000000004</v>
      </c>
    </row>
    <row r="7" spans="1:9" x14ac:dyDescent="0.2">
      <c r="A7" s="2" t="s">
        <v>118</v>
      </c>
      <c r="B7" s="2">
        <v>1</v>
      </c>
      <c r="C7" s="2">
        <v>3</v>
      </c>
      <c r="D7" s="2">
        <v>4</v>
      </c>
      <c r="E7" s="2">
        <v>7</v>
      </c>
      <c r="F7" s="2">
        <v>6</v>
      </c>
      <c r="G7" s="2">
        <v>6</v>
      </c>
      <c r="H7" s="2">
        <f t="shared" si="0"/>
        <v>4.5</v>
      </c>
      <c r="I7" s="2">
        <f t="shared" si="1"/>
        <v>4.2</v>
      </c>
    </row>
    <row r="8" spans="1:9" x14ac:dyDescent="0.2">
      <c r="A8" s="2" t="s">
        <v>312</v>
      </c>
      <c r="B8" s="2">
        <v>6</v>
      </c>
      <c r="C8" s="2">
        <v>4</v>
      </c>
      <c r="D8" s="2">
        <v>5</v>
      </c>
      <c r="E8" s="2">
        <v>4</v>
      </c>
      <c r="F8" s="2">
        <v>4</v>
      </c>
      <c r="G8" s="2">
        <v>4</v>
      </c>
      <c r="H8" s="2">
        <f t="shared" si="0"/>
        <v>4.5</v>
      </c>
      <c r="I8" s="2">
        <f t="shared" si="1"/>
        <v>4.5999999999999996</v>
      </c>
    </row>
    <row r="9" spans="1:9" x14ac:dyDescent="0.2">
      <c r="A9" s="2" t="s">
        <v>119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election activeCell="G13" sqref="G13"/>
    </sheetView>
  </sheetViews>
  <sheetFormatPr defaultColWidth="12.5703125" defaultRowHeight="15.75" customHeight="1" x14ac:dyDescent="0.2"/>
  <cols>
    <col min="1" max="1" width="31.28515625" customWidth="1"/>
    <col min="6" max="6" width="5.85546875" customWidth="1"/>
    <col min="7" max="7" width="31.42578125" customWidth="1"/>
  </cols>
  <sheetData>
    <row r="1" spans="1:8" x14ac:dyDescent="0.2">
      <c r="A1" s="2" t="s">
        <v>0</v>
      </c>
      <c r="B1" s="2" t="s">
        <v>5</v>
      </c>
      <c r="C1" s="2" t="s">
        <v>6</v>
      </c>
      <c r="D1" s="2" t="s">
        <v>120</v>
      </c>
      <c r="E1" s="2" t="s">
        <v>8</v>
      </c>
      <c r="F1" s="2" t="s">
        <v>121</v>
      </c>
      <c r="G1" s="2" t="s">
        <v>122</v>
      </c>
      <c r="H1" s="2" t="s">
        <v>123</v>
      </c>
    </row>
    <row r="2" spans="1:8" x14ac:dyDescent="0.2">
      <c r="A2" s="2" t="s">
        <v>358</v>
      </c>
      <c r="B2" s="2">
        <v>0</v>
      </c>
      <c r="C2" s="5" t="s">
        <v>353</v>
      </c>
      <c r="D2" s="2">
        <v>0</v>
      </c>
      <c r="E2" s="2">
        <v>0</v>
      </c>
      <c r="F2" s="6" t="s">
        <v>379</v>
      </c>
      <c r="H2" s="2"/>
    </row>
    <row r="3" spans="1:8" x14ac:dyDescent="0.2">
      <c r="A3" s="2" t="s">
        <v>354</v>
      </c>
      <c r="B3" s="6"/>
      <c r="C3" s="6"/>
      <c r="D3" s="2"/>
      <c r="E3" s="2"/>
      <c r="F3" s="2"/>
      <c r="G3" t="s">
        <v>355</v>
      </c>
      <c r="H3" s="2"/>
    </row>
    <row r="4" spans="1:8" x14ac:dyDescent="0.2">
      <c r="A4" s="2" t="s">
        <v>356</v>
      </c>
      <c r="B4" s="2"/>
      <c r="C4" s="2"/>
      <c r="D4" s="2"/>
      <c r="E4" s="2"/>
      <c r="F4" s="2"/>
      <c r="G4" t="s">
        <v>125</v>
      </c>
      <c r="H4" s="2"/>
    </row>
    <row r="5" spans="1:8" x14ac:dyDescent="0.2">
      <c r="A5" s="2" t="s">
        <v>124</v>
      </c>
      <c r="B5" s="2"/>
      <c r="C5" s="2"/>
      <c r="D5" s="2"/>
      <c r="E5" s="6" t="s">
        <v>379</v>
      </c>
      <c r="F5" s="2"/>
      <c r="H5" s="2"/>
    </row>
    <row r="6" spans="1:8" x14ac:dyDescent="0.2">
      <c r="A6" s="2" t="s">
        <v>357</v>
      </c>
      <c r="B6" s="2"/>
      <c r="C6" s="2"/>
      <c r="D6" s="2">
        <v>-2</v>
      </c>
      <c r="E6" s="6"/>
      <c r="H6" s="2"/>
    </row>
    <row r="7" spans="1:8" x14ac:dyDescent="0.2">
      <c r="A7" s="2" t="s">
        <v>377</v>
      </c>
      <c r="B7" s="2">
        <v>3</v>
      </c>
      <c r="C7" s="2"/>
      <c r="D7" s="2"/>
      <c r="E7" s="6"/>
      <c r="F7">
        <v>8</v>
      </c>
      <c r="G7" s="2"/>
      <c r="H7" s="2"/>
    </row>
    <row r="8" spans="1:8" x14ac:dyDescent="0.2">
      <c r="A8" s="2" t="s">
        <v>378</v>
      </c>
      <c r="B8" s="2">
        <v>4</v>
      </c>
      <c r="C8" s="2"/>
      <c r="D8" s="2">
        <v>2</v>
      </c>
      <c r="E8" s="6"/>
      <c r="F8">
        <v>12</v>
      </c>
      <c r="G8" s="2"/>
      <c r="H8" s="2"/>
    </row>
    <row r="9" spans="1:8" x14ac:dyDescent="0.2">
      <c r="A9" s="2"/>
      <c r="B9" s="2"/>
      <c r="C9" s="2"/>
      <c r="D9" s="2"/>
      <c r="E9" s="2"/>
      <c r="F9" s="2"/>
      <c r="G9" s="2"/>
      <c r="H9" s="2"/>
    </row>
    <row r="10" spans="1:8" x14ac:dyDescent="0.2">
      <c r="A10" s="2"/>
      <c r="B10" s="2"/>
      <c r="C10" s="2"/>
      <c r="D10" s="2"/>
      <c r="E10" s="6"/>
      <c r="H10" s="2"/>
    </row>
    <row r="11" spans="1:8" x14ac:dyDescent="0.2">
      <c r="A11" s="2"/>
      <c r="B11" s="6"/>
      <c r="C11" s="6"/>
      <c r="D11" s="2"/>
      <c r="G11" s="2"/>
      <c r="H1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14A1E-99DD-48DF-BC26-F61D5FC7F987}">
  <dimension ref="A1:F13"/>
  <sheetViews>
    <sheetView tabSelected="1" workbookViewId="0">
      <selection activeCell="B22" sqref="B22"/>
    </sheetView>
  </sheetViews>
  <sheetFormatPr defaultRowHeight="12.75" x14ac:dyDescent="0.2"/>
  <cols>
    <col min="1" max="1" width="14.140625" bestFit="1" customWidth="1"/>
    <col min="2" max="2" width="86.5703125" bestFit="1" customWidth="1"/>
    <col min="5" max="5" width="16.28515625" customWidth="1"/>
    <col min="6" max="6" width="71.28515625" customWidth="1"/>
  </cols>
  <sheetData>
    <row r="1" spans="1:6" x14ac:dyDescent="0.2">
      <c r="A1" s="33" t="s">
        <v>0</v>
      </c>
      <c r="B1" s="33" t="s">
        <v>1</v>
      </c>
      <c r="C1" s="34"/>
      <c r="D1" s="34"/>
      <c r="E1" s="34" t="s">
        <v>0</v>
      </c>
      <c r="F1" s="34" t="s">
        <v>1</v>
      </c>
    </row>
    <row r="2" spans="1:6" x14ac:dyDescent="0.2">
      <c r="A2" t="s">
        <v>406</v>
      </c>
      <c r="B2" s="29" t="s">
        <v>383</v>
      </c>
      <c r="C2" s="27"/>
      <c r="D2" t="s">
        <v>407</v>
      </c>
      <c r="E2" t="s">
        <v>410</v>
      </c>
      <c r="F2" s="29" t="s">
        <v>411</v>
      </c>
    </row>
    <row r="3" spans="1:6" ht="13.5" customHeight="1" x14ac:dyDescent="0.2">
      <c r="A3" t="s">
        <v>382</v>
      </c>
      <c r="B3" s="29" t="s">
        <v>401</v>
      </c>
      <c r="C3" s="27"/>
      <c r="E3" t="s">
        <v>427</v>
      </c>
      <c r="F3" t="s">
        <v>414</v>
      </c>
    </row>
    <row r="4" spans="1:6" x14ac:dyDescent="0.2">
      <c r="A4" t="s">
        <v>400</v>
      </c>
      <c r="B4" t="s">
        <v>405</v>
      </c>
      <c r="C4" s="27"/>
      <c r="F4" t="s">
        <v>415</v>
      </c>
    </row>
    <row r="5" spans="1:6" x14ac:dyDescent="0.2">
      <c r="A5" t="s">
        <v>396</v>
      </c>
      <c r="B5" t="s">
        <v>397</v>
      </c>
      <c r="C5" s="30"/>
      <c r="D5" t="s">
        <v>408</v>
      </c>
      <c r="F5" t="s">
        <v>425</v>
      </c>
    </row>
    <row r="6" spans="1:6" x14ac:dyDescent="0.2">
      <c r="A6" t="s">
        <v>384</v>
      </c>
      <c r="B6" t="s">
        <v>385</v>
      </c>
      <c r="C6" s="30"/>
      <c r="F6" t="s">
        <v>413</v>
      </c>
    </row>
    <row r="7" spans="1:6" x14ac:dyDescent="0.2">
      <c r="A7" t="s">
        <v>386</v>
      </c>
      <c r="B7" s="29" t="s">
        <v>387</v>
      </c>
      <c r="C7" s="30"/>
      <c r="F7" t="s">
        <v>430</v>
      </c>
    </row>
    <row r="8" spans="1:6" x14ac:dyDescent="0.2">
      <c r="A8" t="s">
        <v>395</v>
      </c>
      <c r="B8" t="s">
        <v>394</v>
      </c>
      <c r="C8" s="31"/>
      <c r="D8" t="s">
        <v>108</v>
      </c>
      <c r="E8" t="s">
        <v>422</v>
      </c>
      <c r="F8" s="29" t="s">
        <v>424</v>
      </c>
    </row>
    <row r="9" spans="1:6" x14ac:dyDescent="0.2">
      <c r="A9" t="s">
        <v>388</v>
      </c>
      <c r="B9" s="29" t="s">
        <v>389</v>
      </c>
      <c r="C9" s="31"/>
      <c r="E9" t="s">
        <v>421</v>
      </c>
      <c r="F9" s="29" t="s">
        <v>423</v>
      </c>
    </row>
    <row r="10" spans="1:6" x14ac:dyDescent="0.2">
      <c r="A10" t="s">
        <v>390</v>
      </c>
      <c r="B10" s="29" t="s">
        <v>391</v>
      </c>
      <c r="C10" s="31"/>
      <c r="E10" t="s">
        <v>428</v>
      </c>
      <c r="F10" s="29" t="s">
        <v>420</v>
      </c>
    </row>
    <row r="11" spans="1:6" x14ac:dyDescent="0.2">
      <c r="A11" t="s">
        <v>392</v>
      </c>
      <c r="B11" t="s">
        <v>393</v>
      </c>
      <c r="C11" s="32"/>
      <c r="D11" t="s">
        <v>409</v>
      </c>
      <c r="E11" t="s">
        <v>429</v>
      </c>
      <c r="F11" t="s">
        <v>426</v>
      </c>
    </row>
    <row r="12" spans="1:6" x14ac:dyDescent="0.2">
      <c r="A12" t="s">
        <v>398</v>
      </c>
      <c r="B12" s="29" t="s">
        <v>399</v>
      </c>
      <c r="C12" s="32"/>
      <c r="E12" t="s">
        <v>417</v>
      </c>
      <c r="F12" s="29" t="s">
        <v>416</v>
      </c>
    </row>
    <row r="13" spans="1:6" x14ac:dyDescent="0.2">
      <c r="A13" t="s">
        <v>402</v>
      </c>
      <c r="B13" t="s">
        <v>403</v>
      </c>
      <c r="C13" s="32"/>
      <c r="E13" t="s">
        <v>418</v>
      </c>
      <c r="F13" t="s">
        <v>419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31"/>
  <sheetViews>
    <sheetView topLeftCell="A15" workbookViewId="0">
      <selection activeCell="A26" sqref="A26"/>
    </sheetView>
  </sheetViews>
  <sheetFormatPr defaultColWidth="12.5703125" defaultRowHeight="15.75" customHeight="1" x14ac:dyDescent="0.2"/>
  <cols>
    <col min="1" max="1" width="14" customWidth="1"/>
    <col min="2" max="2" width="16.7109375" bestFit="1" customWidth="1"/>
    <col min="3" max="3" width="118" style="18" customWidth="1"/>
  </cols>
  <sheetData>
    <row r="1" spans="1:3" ht="12.75" x14ac:dyDescent="0.2">
      <c r="A1" s="2" t="s">
        <v>126</v>
      </c>
      <c r="B1" s="2" t="s">
        <v>0</v>
      </c>
      <c r="C1" s="14" t="s">
        <v>127</v>
      </c>
    </row>
    <row r="2" spans="1:3" ht="63.75" x14ac:dyDescent="0.2">
      <c r="A2" s="2" t="s">
        <v>116</v>
      </c>
      <c r="B2" s="2" t="s">
        <v>128</v>
      </c>
      <c r="C2" s="14" t="s">
        <v>369</v>
      </c>
    </row>
    <row r="3" spans="1:3" ht="12.75" x14ac:dyDescent="0.2">
      <c r="A3" s="2" t="s">
        <v>116</v>
      </c>
      <c r="B3" s="2" t="s">
        <v>129</v>
      </c>
      <c r="C3" s="14" t="s">
        <v>130</v>
      </c>
    </row>
    <row r="4" spans="1:3" ht="12.75" x14ac:dyDescent="0.2">
      <c r="A4" s="2" t="s">
        <v>116</v>
      </c>
      <c r="B4" s="2" t="s">
        <v>131</v>
      </c>
      <c r="C4" s="14" t="s">
        <v>132</v>
      </c>
    </row>
    <row r="5" spans="1:3" ht="12.75" x14ac:dyDescent="0.2">
      <c r="A5" s="2" t="s">
        <v>116</v>
      </c>
      <c r="B5" s="2" t="s">
        <v>133</v>
      </c>
      <c r="C5" s="14" t="s">
        <v>134</v>
      </c>
    </row>
    <row r="6" spans="1:3" ht="25.5" x14ac:dyDescent="0.2">
      <c r="A6" s="2" t="s">
        <v>116</v>
      </c>
      <c r="B6" s="2" t="s">
        <v>135</v>
      </c>
      <c r="C6" s="14" t="s">
        <v>136</v>
      </c>
    </row>
    <row r="7" spans="1:3" ht="12.75" x14ac:dyDescent="0.2">
      <c r="A7" s="2" t="s">
        <v>116</v>
      </c>
      <c r="B7" s="2" t="s">
        <v>137</v>
      </c>
      <c r="C7" s="14" t="s">
        <v>248</v>
      </c>
    </row>
    <row r="8" spans="1:3" ht="38.25" x14ac:dyDescent="0.2">
      <c r="A8" s="2" t="s">
        <v>368</v>
      </c>
      <c r="B8" s="2" t="s">
        <v>246</v>
      </c>
      <c r="C8" s="14" t="s">
        <v>308</v>
      </c>
    </row>
    <row r="9" spans="1:3" ht="25.5" x14ac:dyDescent="0.2">
      <c r="A9" s="2" t="s">
        <v>116</v>
      </c>
      <c r="B9" s="2" t="s">
        <v>242</v>
      </c>
      <c r="C9" s="14" t="s">
        <v>243</v>
      </c>
    </row>
    <row r="10" spans="1:3" ht="12.75" x14ac:dyDescent="0.2">
      <c r="A10" s="2" t="s">
        <v>116</v>
      </c>
      <c r="B10" s="2" t="s">
        <v>138</v>
      </c>
      <c r="C10" s="14" t="s">
        <v>139</v>
      </c>
    </row>
    <row r="11" spans="1:3" ht="12.75" x14ac:dyDescent="0.2">
      <c r="A11" s="2" t="s">
        <v>140</v>
      </c>
      <c r="B11" s="2" t="s">
        <v>237</v>
      </c>
      <c r="C11" s="14" t="s">
        <v>238</v>
      </c>
    </row>
    <row r="12" spans="1:3" ht="12.75" x14ac:dyDescent="0.2">
      <c r="A12" s="2" t="s">
        <v>140</v>
      </c>
      <c r="B12" s="2" t="s">
        <v>141</v>
      </c>
      <c r="C12" s="14" t="s">
        <v>142</v>
      </c>
    </row>
    <row r="13" spans="1:3" ht="12.75" x14ac:dyDescent="0.2">
      <c r="A13" s="2" t="s">
        <v>115</v>
      </c>
      <c r="B13" s="2" t="s">
        <v>143</v>
      </c>
      <c r="C13" s="14" t="s">
        <v>144</v>
      </c>
    </row>
    <row r="14" spans="1:3" ht="51" x14ac:dyDescent="0.2">
      <c r="A14" s="2" t="s">
        <v>145</v>
      </c>
      <c r="B14" s="2" t="s">
        <v>146</v>
      </c>
      <c r="C14" s="14" t="s">
        <v>147</v>
      </c>
    </row>
    <row r="15" spans="1:3" ht="25.5" x14ac:dyDescent="0.2">
      <c r="A15" s="2" t="s">
        <v>145</v>
      </c>
      <c r="B15" s="2" t="s">
        <v>148</v>
      </c>
      <c r="C15" s="14" t="s">
        <v>149</v>
      </c>
    </row>
    <row r="16" spans="1:3" ht="38.25" x14ac:dyDescent="0.2">
      <c r="A16" s="2" t="s">
        <v>145</v>
      </c>
      <c r="B16" s="2" t="s">
        <v>150</v>
      </c>
      <c r="C16" s="14" t="s">
        <v>151</v>
      </c>
    </row>
    <row r="17" spans="1:27" ht="12.75" x14ac:dyDescent="0.2">
      <c r="A17" s="2" t="s">
        <v>140</v>
      </c>
      <c r="B17" s="2" t="s">
        <v>96</v>
      </c>
      <c r="C17" s="14" t="s">
        <v>310</v>
      </c>
    </row>
    <row r="18" spans="1:27" ht="51" x14ac:dyDescent="0.2">
      <c r="A18" s="2" t="s">
        <v>140</v>
      </c>
      <c r="B18" s="2" t="s">
        <v>259</v>
      </c>
      <c r="C18" s="14" t="s">
        <v>316</v>
      </c>
    </row>
    <row r="19" spans="1:27" ht="61.5" customHeight="1" x14ac:dyDescent="0.2">
      <c r="A19" s="2" t="s">
        <v>140</v>
      </c>
      <c r="B19" s="2" t="s">
        <v>152</v>
      </c>
      <c r="C19" s="14" t="s">
        <v>309</v>
      </c>
    </row>
    <row r="20" spans="1:27" ht="61.5" customHeight="1" x14ac:dyDescent="0.2">
      <c r="A20" s="2" t="s">
        <v>140</v>
      </c>
      <c r="B20" s="2" t="s">
        <v>366</v>
      </c>
      <c r="C20" s="14" t="s">
        <v>367</v>
      </c>
    </row>
    <row r="21" spans="1:27" ht="12.75" x14ac:dyDescent="0.2">
      <c r="A21" s="2" t="s">
        <v>140</v>
      </c>
      <c r="B21" s="2" t="s">
        <v>153</v>
      </c>
      <c r="C21" s="14" t="s">
        <v>154</v>
      </c>
    </row>
    <row r="22" spans="1:27" ht="12.75" x14ac:dyDescent="0.2">
      <c r="A22" s="2" t="s">
        <v>140</v>
      </c>
      <c r="B22" s="2" t="s">
        <v>288</v>
      </c>
      <c r="C22" s="14" t="s">
        <v>289</v>
      </c>
    </row>
    <row r="23" spans="1:27" ht="12.75" x14ac:dyDescent="0.2">
      <c r="A23" s="3" t="s">
        <v>140</v>
      </c>
      <c r="B23" s="3" t="s">
        <v>155</v>
      </c>
      <c r="C23" s="17" t="s">
        <v>156</v>
      </c>
      <c r="D23" s="7"/>
      <c r="E23" s="3"/>
      <c r="F23" s="3"/>
      <c r="G23" s="3"/>
      <c r="H23" s="3"/>
      <c r="I23" s="3"/>
      <c r="J23" s="3"/>
      <c r="K23" s="3"/>
      <c r="L23" s="3"/>
      <c r="M23" s="3"/>
      <c r="N23" s="3"/>
      <c r="O23" s="3"/>
      <c r="P23" s="3"/>
      <c r="Q23" s="3"/>
      <c r="R23" s="3"/>
      <c r="S23" s="3"/>
      <c r="T23" s="3"/>
      <c r="U23" s="3"/>
      <c r="V23" s="3"/>
      <c r="W23" s="3"/>
      <c r="X23" s="3"/>
      <c r="Y23" s="3"/>
      <c r="Z23" s="3"/>
      <c r="AA23" s="3"/>
    </row>
    <row r="24" spans="1:27" ht="25.5" x14ac:dyDescent="0.2">
      <c r="A24" s="3" t="s">
        <v>140</v>
      </c>
      <c r="B24" s="3" t="s">
        <v>359</v>
      </c>
      <c r="C24" s="17" t="s">
        <v>360</v>
      </c>
      <c r="D24" s="7"/>
      <c r="E24" s="3"/>
      <c r="F24" s="3"/>
      <c r="G24" s="3"/>
      <c r="H24" s="3"/>
      <c r="I24" s="3"/>
      <c r="J24" s="3"/>
      <c r="K24" s="3"/>
      <c r="L24" s="3"/>
      <c r="M24" s="3"/>
      <c r="N24" s="3"/>
      <c r="O24" s="3"/>
      <c r="P24" s="3"/>
      <c r="Q24" s="3"/>
      <c r="R24" s="3"/>
      <c r="S24" s="3"/>
      <c r="T24" s="3"/>
      <c r="U24" s="3"/>
      <c r="V24" s="3"/>
      <c r="W24" s="3"/>
      <c r="X24" s="3"/>
      <c r="Y24" s="3"/>
      <c r="Z24" s="3"/>
      <c r="AA24" s="3"/>
    </row>
    <row r="25" spans="1:27" ht="12.75" x14ac:dyDescent="0.2">
      <c r="A25" s="3" t="s">
        <v>140</v>
      </c>
      <c r="B25" s="3" t="s">
        <v>404</v>
      </c>
      <c r="C25" s="17" t="s">
        <v>412</v>
      </c>
      <c r="D25" s="7"/>
      <c r="E25" s="3"/>
      <c r="F25" s="3"/>
      <c r="G25" s="3"/>
      <c r="H25" s="3"/>
      <c r="I25" s="3"/>
      <c r="J25" s="3"/>
      <c r="K25" s="3"/>
      <c r="L25" s="3"/>
      <c r="M25" s="3"/>
      <c r="N25" s="3"/>
      <c r="O25" s="3"/>
      <c r="P25" s="3"/>
      <c r="Q25" s="3"/>
      <c r="R25" s="3"/>
      <c r="S25" s="3"/>
      <c r="T25" s="3"/>
      <c r="U25" s="3"/>
      <c r="V25" s="3"/>
      <c r="W25" s="3"/>
      <c r="X25" s="3"/>
      <c r="Y25" s="3"/>
      <c r="Z25" s="3"/>
      <c r="AA25" s="3"/>
    </row>
    <row r="26" spans="1:27" ht="12.75" x14ac:dyDescent="0.2">
      <c r="A26" s="2" t="s">
        <v>140</v>
      </c>
      <c r="B26" s="2" t="s">
        <v>157</v>
      </c>
      <c r="C26" s="14" t="s">
        <v>158</v>
      </c>
    </row>
    <row r="27" spans="1:27" ht="38.25" x14ac:dyDescent="0.2">
      <c r="A27" s="2" t="s">
        <v>118</v>
      </c>
      <c r="B27" s="2" t="s">
        <v>159</v>
      </c>
      <c r="C27" s="14" t="s">
        <v>311</v>
      </c>
    </row>
    <row r="28" spans="1:27" ht="38.25" x14ac:dyDescent="0.2">
      <c r="A28" s="2" t="s">
        <v>118</v>
      </c>
      <c r="B28" s="2" t="s">
        <v>89</v>
      </c>
      <c r="C28" s="14" t="s">
        <v>160</v>
      </c>
    </row>
    <row r="29" spans="1:27" ht="15.75" customHeight="1" x14ac:dyDescent="0.2">
      <c r="A29" s="2" t="s">
        <v>119</v>
      </c>
      <c r="B29" s="2" t="s">
        <v>370</v>
      </c>
      <c r="C29" s="18" t="s">
        <v>371</v>
      </c>
    </row>
    <row r="30" spans="1:27" ht="30.75" customHeight="1" x14ac:dyDescent="0.2">
      <c r="A30" s="2" t="s">
        <v>119</v>
      </c>
      <c r="B30" s="2" t="s">
        <v>374</v>
      </c>
      <c r="C30" s="18" t="s">
        <v>373</v>
      </c>
    </row>
    <row r="31" spans="1:27" ht="25.5" x14ac:dyDescent="0.2">
      <c r="A31" s="2" t="s">
        <v>119</v>
      </c>
      <c r="B31" s="2" t="s">
        <v>372</v>
      </c>
      <c r="C31" s="18"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5"/>
  <sheetViews>
    <sheetView topLeftCell="A19" workbookViewId="0">
      <selection activeCell="E31" sqref="E31"/>
    </sheetView>
  </sheetViews>
  <sheetFormatPr defaultColWidth="12.5703125" defaultRowHeight="15.75" customHeight="1" x14ac:dyDescent="0.2"/>
  <cols>
    <col min="1" max="1" width="15.7109375" bestFit="1" customWidth="1"/>
    <col min="2" max="2" width="15.5703125" customWidth="1"/>
    <col min="4" max="4" width="15.7109375" customWidth="1"/>
    <col min="5" max="5" width="71.140625" style="18" customWidth="1"/>
  </cols>
  <sheetData>
    <row r="2" spans="1:4" ht="12.75" x14ac:dyDescent="0.2">
      <c r="A2" s="8" t="s">
        <v>145</v>
      </c>
    </row>
    <row r="4" spans="1:4" ht="12.75" x14ac:dyDescent="0.2">
      <c r="A4" s="9" t="s">
        <v>161</v>
      </c>
      <c r="B4" s="2" t="s">
        <v>0</v>
      </c>
      <c r="C4" s="2"/>
      <c r="D4" s="2" t="s">
        <v>127</v>
      </c>
    </row>
    <row r="5" spans="1:4" ht="12.75" x14ac:dyDescent="0.2">
      <c r="B5" s="2" t="s">
        <v>162</v>
      </c>
      <c r="C5" s="2"/>
      <c r="D5" s="6" t="s">
        <v>252</v>
      </c>
    </row>
    <row r="6" spans="1:4" ht="12.75" x14ac:dyDescent="0.2">
      <c r="B6" s="2" t="s">
        <v>250</v>
      </c>
      <c r="C6" s="2"/>
      <c r="D6" s="6" t="s">
        <v>251</v>
      </c>
    </row>
    <row r="7" spans="1:4" ht="12.75" x14ac:dyDescent="0.2">
      <c r="B7" s="2" t="s">
        <v>163</v>
      </c>
      <c r="C7" s="2"/>
      <c r="D7" s="6" t="s">
        <v>164</v>
      </c>
    </row>
    <row r="8" spans="1:4" ht="12.75" x14ac:dyDescent="0.2">
      <c r="B8" s="2" t="s">
        <v>165</v>
      </c>
      <c r="C8" s="2"/>
      <c r="D8" s="6" t="s">
        <v>291</v>
      </c>
    </row>
    <row r="9" spans="1:4" ht="12.75" x14ac:dyDescent="0.2">
      <c r="B9" s="2" t="s">
        <v>166</v>
      </c>
      <c r="C9" s="2"/>
      <c r="D9" s="6" t="s">
        <v>167</v>
      </c>
    </row>
    <row r="10" spans="1:4" ht="12.75" x14ac:dyDescent="0.2">
      <c r="B10" s="2" t="s">
        <v>168</v>
      </c>
      <c r="C10" s="2"/>
      <c r="D10" s="2" t="s">
        <v>169</v>
      </c>
    </row>
    <row r="11" spans="1:4" ht="12.75" x14ac:dyDescent="0.2">
      <c r="B11" s="2" t="s">
        <v>234</v>
      </c>
      <c r="C11" s="2"/>
      <c r="D11" s="2" t="s">
        <v>235</v>
      </c>
    </row>
    <row r="12" spans="1:4" ht="12.75" x14ac:dyDescent="0.2">
      <c r="B12" s="2" t="s">
        <v>170</v>
      </c>
      <c r="C12" s="2"/>
      <c r="D12" s="2" t="s">
        <v>286</v>
      </c>
    </row>
    <row r="13" spans="1:4" ht="12.75" x14ac:dyDescent="0.2">
      <c r="B13" s="2" t="s">
        <v>171</v>
      </c>
      <c r="C13" s="2"/>
      <c r="D13" s="2" t="s">
        <v>287</v>
      </c>
    </row>
    <row r="14" spans="1:4" ht="12.75" x14ac:dyDescent="0.2">
      <c r="B14" s="2" t="s">
        <v>297</v>
      </c>
      <c r="C14" s="2"/>
      <c r="D14" s="2" t="s">
        <v>301</v>
      </c>
    </row>
    <row r="15" spans="1:4" ht="12.75" x14ac:dyDescent="0.2">
      <c r="B15" s="2" t="s">
        <v>172</v>
      </c>
      <c r="C15" s="2"/>
      <c r="D15" s="6" t="s">
        <v>290</v>
      </c>
    </row>
    <row r="16" spans="1:4" ht="12.75" x14ac:dyDescent="0.2">
      <c r="B16" s="2" t="s">
        <v>173</v>
      </c>
      <c r="C16" s="2"/>
      <c r="D16" s="2" t="s">
        <v>284</v>
      </c>
    </row>
    <row r="17" spans="1:5" ht="12.75" x14ac:dyDescent="0.2">
      <c r="B17" s="2" t="s">
        <v>174</v>
      </c>
      <c r="D17" s="2" t="s">
        <v>175</v>
      </c>
    </row>
    <row r="18" spans="1:5" ht="12.75" x14ac:dyDescent="0.2">
      <c r="B18" s="2" t="s">
        <v>292</v>
      </c>
      <c r="D18" s="2" t="s">
        <v>293</v>
      </c>
    </row>
    <row r="19" spans="1:5" ht="12.75" x14ac:dyDescent="0.2">
      <c r="B19" s="2" t="s">
        <v>176</v>
      </c>
      <c r="C19" s="2"/>
      <c r="D19" s="2" t="s">
        <v>177</v>
      </c>
    </row>
    <row r="20" spans="1:5" ht="12.75" x14ac:dyDescent="0.2">
      <c r="B20" s="2" t="s">
        <v>236</v>
      </c>
      <c r="C20" s="2"/>
      <c r="D20" s="6" t="s">
        <v>253</v>
      </c>
    </row>
    <row r="21" spans="1:5" ht="12.75" x14ac:dyDescent="0.2">
      <c r="B21" s="2" t="s">
        <v>178</v>
      </c>
      <c r="C21" s="2"/>
      <c r="D21" s="2" t="s">
        <v>285</v>
      </c>
    </row>
    <row r="22" spans="1:5" ht="12.75" x14ac:dyDescent="0.2">
      <c r="A22" s="9" t="s">
        <v>179</v>
      </c>
    </row>
    <row r="24" spans="1:5" ht="12.75" x14ac:dyDescent="0.2">
      <c r="A24" s="2" t="s">
        <v>180</v>
      </c>
      <c r="B24" s="2" t="s">
        <v>0</v>
      </c>
      <c r="C24" s="2" t="s">
        <v>121</v>
      </c>
      <c r="D24" s="2" t="s">
        <v>181</v>
      </c>
      <c r="E24" s="14" t="s">
        <v>127</v>
      </c>
    </row>
    <row r="25" spans="1:5" ht="51" x14ac:dyDescent="0.2">
      <c r="A25" s="2" t="s">
        <v>182</v>
      </c>
      <c r="B25" s="2" t="s">
        <v>183</v>
      </c>
      <c r="C25" s="2">
        <v>24</v>
      </c>
      <c r="D25" s="2">
        <v>6</v>
      </c>
      <c r="E25" s="14" t="s">
        <v>299</v>
      </c>
    </row>
    <row r="26" spans="1:5" ht="12.75" x14ac:dyDescent="0.2">
      <c r="A26" s="2" t="s">
        <v>182</v>
      </c>
      <c r="B26" s="2" t="s">
        <v>184</v>
      </c>
      <c r="C26" s="2">
        <v>18</v>
      </c>
      <c r="D26" s="2" t="s">
        <v>282</v>
      </c>
      <c r="E26" s="14" t="s">
        <v>283</v>
      </c>
    </row>
    <row r="27" spans="1:5" ht="25.5" x14ac:dyDescent="0.2">
      <c r="A27" s="2" t="s">
        <v>182</v>
      </c>
      <c r="B27" s="2" t="s">
        <v>295</v>
      </c>
      <c r="C27" s="2">
        <v>18</v>
      </c>
      <c r="D27" s="2">
        <v>4</v>
      </c>
      <c r="E27" s="14" t="s">
        <v>296</v>
      </c>
    </row>
    <row r="28" spans="1:5" ht="101.25" customHeight="1" x14ac:dyDescent="0.2">
      <c r="A28" s="2" t="s">
        <v>182</v>
      </c>
      <c r="B28" s="2" t="s">
        <v>185</v>
      </c>
      <c r="C28" s="2" t="s">
        <v>186</v>
      </c>
      <c r="D28" s="2">
        <v>8</v>
      </c>
      <c r="E28" s="14" t="s">
        <v>294</v>
      </c>
    </row>
    <row r="29" spans="1:5" ht="51" x14ac:dyDescent="0.2">
      <c r="A29" s="2" t="s">
        <v>182</v>
      </c>
      <c r="B29" s="2" t="s">
        <v>187</v>
      </c>
      <c r="C29">
        <v>12</v>
      </c>
      <c r="D29" s="2">
        <v>6</v>
      </c>
      <c r="E29" s="14" t="s">
        <v>300</v>
      </c>
    </row>
    <row r="30" spans="1:5" ht="63.75" x14ac:dyDescent="0.2">
      <c r="A30" s="2" t="s">
        <v>278</v>
      </c>
      <c r="B30" s="2" t="s">
        <v>279</v>
      </c>
      <c r="C30" s="20" t="s">
        <v>186</v>
      </c>
      <c r="D30" s="2" t="s">
        <v>280</v>
      </c>
      <c r="E30" s="14" t="s">
        <v>281</v>
      </c>
    </row>
    <row r="31" spans="1:5" ht="51" x14ac:dyDescent="0.2">
      <c r="A31" s="2" t="s">
        <v>337</v>
      </c>
      <c r="B31" s="2" t="s">
        <v>338</v>
      </c>
      <c r="C31" s="2">
        <v>6</v>
      </c>
      <c r="D31" s="2">
        <v>6</v>
      </c>
      <c r="E31" s="18" t="s">
        <v>339</v>
      </c>
    </row>
    <row r="32" spans="1:5" ht="38.25" x14ac:dyDescent="0.2">
      <c r="A32" s="2" t="s">
        <v>347</v>
      </c>
      <c r="B32" s="2" t="s">
        <v>340</v>
      </c>
      <c r="E32" s="18" t="s">
        <v>351</v>
      </c>
    </row>
    <row r="33" spans="1:5" ht="25.5" x14ac:dyDescent="0.2">
      <c r="A33" s="2" t="s">
        <v>348</v>
      </c>
      <c r="B33" s="2" t="s">
        <v>341</v>
      </c>
      <c r="E33" s="18" t="s">
        <v>344</v>
      </c>
    </row>
    <row r="34" spans="1:5" ht="38.25" x14ac:dyDescent="0.2">
      <c r="A34" s="2" t="s">
        <v>349</v>
      </c>
      <c r="B34" s="2" t="s">
        <v>342</v>
      </c>
      <c r="E34" s="18" t="s">
        <v>345</v>
      </c>
    </row>
    <row r="35" spans="1:5" ht="51" x14ac:dyDescent="0.2">
      <c r="A35" s="2" t="s">
        <v>350</v>
      </c>
      <c r="B35" s="2" t="s">
        <v>343</v>
      </c>
      <c r="E35" s="18" t="s">
        <v>346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18" customWidth="1"/>
    <col min="3" max="3" width="22.85546875" bestFit="1" customWidth="1"/>
  </cols>
  <sheetData>
    <row r="1" spans="1:3" ht="12.75" x14ac:dyDescent="0.2">
      <c r="A1" s="14" t="s">
        <v>188</v>
      </c>
      <c r="B1" s="14">
        <f>6*9</f>
        <v>54</v>
      </c>
      <c r="C1" s="2">
        <f>SUM(B1:B3)</f>
        <v>200</v>
      </c>
    </row>
    <row r="2" spans="1:3" ht="12.75" x14ac:dyDescent="0.2">
      <c r="A2" s="14" t="s">
        <v>189</v>
      </c>
      <c r="B2" s="2">
        <f>18*7</f>
        <v>126</v>
      </c>
    </row>
    <row r="3" spans="1:3" ht="12.75" x14ac:dyDescent="0.2">
      <c r="A3" s="14" t="s">
        <v>190</v>
      </c>
      <c r="B3" s="2">
        <f>10*2</f>
        <v>20</v>
      </c>
    </row>
    <row r="6" spans="1:3" ht="12.75" x14ac:dyDescent="0.2">
      <c r="A6" s="14" t="s">
        <v>191</v>
      </c>
      <c r="B6">
        <v>50</v>
      </c>
    </row>
    <row r="7" spans="1:3" ht="12.75" x14ac:dyDescent="0.2">
      <c r="A7" s="14" t="s">
        <v>268</v>
      </c>
      <c r="B7">
        <v>40</v>
      </c>
    </row>
    <row r="8" spans="1:3" ht="12.75" x14ac:dyDescent="0.2">
      <c r="A8" s="14" t="s">
        <v>266</v>
      </c>
      <c r="B8">
        <v>40</v>
      </c>
    </row>
    <row r="9" spans="1:3" ht="15.75" customHeight="1" x14ac:dyDescent="0.2">
      <c r="A9" s="14" t="s">
        <v>269</v>
      </c>
      <c r="B9">
        <v>40</v>
      </c>
    </row>
    <row r="10" spans="1:3" ht="15.75" customHeight="1" x14ac:dyDescent="0.2">
      <c r="A10" s="14" t="s">
        <v>267</v>
      </c>
      <c r="B10">
        <v>30</v>
      </c>
    </row>
    <row r="11" spans="1:3" ht="15.75" customHeight="1" x14ac:dyDescent="0.2">
      <c r="A11" s="14"/>
    </row>
    <row r="12" spans="1:3" ht="12.75" x14ac:dyDescent="0.2"/>
    <row r="13" spans="1:3" ht="15.75" customHeight="1" x14ac:dyDescent="0.2">
      <c r="A13" s="14" t="s">
        <v>192</v>
      </c>
    </row>
    <row r="14" spans="1:3" ht="71.25" customHeight="1" x14ac:dyDescent="0.2"/>
    <row r="15" spans="1:3" ht="15.75" customHeight="1" x14ac:dyDescent="0.2">
      <c r="A15" s="14" t="s">
        <v>193</v>
      </c>
    </row>
    <row r="17" spans="1:3" ht="12.75" x14ac:dyDescent="0.2"/>
    <row r="18" spans="1:3" ht="15.75" customHeight="1" x14ac:dyDescent="0.2">
      <c r="A18" s="14" t="s">
        <v>194</v>
      </c>
    </row>
    <row r="19" spans="1:3" ht="12.75" x14ac:dyDescent="0.2"/>
    <row r="20" spans="1:3" ht="15.75" customHeight="1" x14ac:dyDescent="0.2">
      <c r="A20" s="14" t="s">
        <v>195</v>
      </c>
    </row>
    <row r="21" spans="1:3" ht="12.75" x14ac:dyDescent="0.2"/>
    <row r="22" spans="1:3" ht="12.75" x14ac:dyDescent="0.2">
      <c r="A22" s="14" t="s">
        <v>196</v>
      </c>
    </row>
    <row r="23" spans="1:3" ht="12.75" x14ac:dyDescent="0.2">
      <c r="A23" s="14" t="s">
        <v>197</v>
      </c>
    </row>
    <row r="24" spans="1:3" ht="15.75" customHeight="1" x14ac:dyDescent="0.2">
      <c r="A24" s="14" t="s">
        <v>198</v>
      </c>
    </row>
    <row r="25" spans="1:3" ht="12.75" x14ac:dyDescent="0.2"/>
    <row r="26" spans="1:3" ht="12.75" x14ac:dyDescent="0.2">
      <c r="A26" s="14" t="s">
        <v>196</v>
      </c>
    </row>
    <row r="27" spans="1:3" ht="12.75" x14ac:dyDescent="0.2">
      <c r="A27" s="14" t="s">
        <v>199</v>
      </c>
    </row>
    <row r="28" spans="1:3" ht="15.75" customHeight="1" x14ac:dyDescent="0.2">
      <c r="A28" s="14" t="s">
        <v>200</v>
      </c>
    </row>
    <row r="29" spans="1:3" ht="12.75" x14ac:dyDescent="0.2">
      <c r="C29" s="2" t="s">
        <v>201</v>
      </c>
    </row>
    <row r="30" spans="1:3" ht="12.75" x14ac:dyDescent="0.2">
      <c r="A30" s="14" t="s">
        <v>201</v>
      </c>
      <c r="C30" s="2" t="s">
        <v>203</v>
      </c>
    </row>
    <row r="31" spans="1:3" ht="12.75" x14ac:dyDescent="0.2">
      <c r="A31" s="14" t="s">
        <v>202</v>
      </c>
      <c r="C31" s="2" t="s">
        <v>204</v>
      </c>
    </row>
    <row r="32" spans="1:3" ht="12.75" x14ac:dyDescent="0.2">
      <c r="A32" s="14" t="s">
        <v>204</v>
      </c>
      <c r="C32" s="2" t="s">
        <v>205</v>
      </c>
    </row>
    <row r="33" spans="1:3" ht="12.75" x14ac:dyDescent="0.2">
      <c r="A33" s="14" t="s">
        <v>205</v>
      </c>
      <c r="C33" s="2" t="s">
        <v>206</v>
      </c>
    </row>
    <row r="34" spans="1:3" ht="12.75" x14ac:dyDescent="0.2">
      <c r="A34" s="14" t="s">
        <v>206</v>
      </c>
      <c r="C34" s="2" t="s">
        <v>207</v>
      </c>
    </row>
    <row r="35" spans="1:3" ht="12.75" x14ac:dyDescent="0.2"/>
    <row r="36" spans="1:3" ht="12.75" x14ac:dyDescent="0.2">
      <c r="A36" s="14" t="s">
        <v>208</v>
      </c>
    </row>
    <row r="37" spans="1:3" ht="12.75" x14ac:dyDescent="0.2">
      <c r="A37" s="14" t="s">
        <v>209</v>
      </c>
    </row>
    <row r="38" spans="1:3" ht="12.75" x14ac:dyDescent="0.2">
      <c r="A38" s="14" t="s">
        <v>210</v>
      </c>
    </row>
    <row r="39" spans="1:3" ht="12.75" x14ac:dyDescent="0.2">
      <c r="A39" s="14" t="s">
        <v>211</v>
      </c>
    </row>
    <row r="40" spans="1:3" ht="15.75" customHeight="1" x14ac:dyDescent="0.2">
      <c r="A40" s="14" t="s">
        <v>212</v>
      </c>
    </row>
    <row r="43" spans="1:3" ht="12.75" x14ac:dyDescent="0.2"/>
    <row r="44" spans="1:3" ht="12.75" x14ac:dyDescent="0.2">
      <c r="A44" s="14" t="s">
        <v>213</v>
      </c>
      <c r="B44" s="2" t="s">
        <v>171</v>
      </c>
    </row>
    <row r="45" spans="1:3" ht="12.75" x14ac:dyDescent="0.2">
      <c r="B45" s="2" t="s">
        <v>214</v>
      </c>
    </row>
    <row r="46" spans="1:3" ht="12.75" x14ac:dyDescent="0.2"/>
    <row r="47" spans="1:3" ht="12.75" x14ac:dyDescent="0.2">
      <c r="A47" s="14" t="s">
        <v>215</v>
      </c>
      <c r="B47" s="2" t="s">
        <v>216</v>
      </c>
    </row>
    <row r="48" spans="1:3" ht="12.75" x14ac:dyDescent="0.2">
      <c r="B48" s="2" t="s">
        <v>217</v>
      </c>
    </row>
    <row r="49" spans="1:2" ht="12.75" x14ac:dyDescent="0.2"/>
    <row r="50" spans="1:2" ht="12.75" x14ac:dyDescent="0.2">
      <c r="A50" s="14" t="s">
        <v>218</v>
      </c>
      <c r="B50" s="2" t="s">
        <v>96</v>
      </c>
    </row>
    <row r="51" spans="1:2" ht="12.75" x14ac:dyDescent="0.2">
      <c r="B51" s="2" t="s">
        <v>219</v>
      </c>
    </row>
    <row r="52" spans="1:2" ht="12.75" x14ac:dyDescent="0.2">
      <c r="B52" s="2" t="s">
        <v>220</v>
      </c>
    </row>
    <row r="54" spans="1:2" ht="12.75" x14ac:dyDescent="0.2"/>
    <row r="55" spans="1:2" ht="15.75" customHeight="1" x14ac:dyDescent="0.2">
      <c r="A55" s="14" t="s">
        <v>221</v>
      </c>
    </row>
    <row r="56" spans="1:2" ht="12.75" x14ac:dyDescent="0.2"/>
    <row r="57" spans="1:2" ht="15.75" customHeight="1" x14ac:dyDescent="0.2">
      <c r="A57" s="14" t="s">
        <v>222</v>
      </c>
    </row>
    <row r="58" spans="1:2" ht="12.75" x14ac:dyDescent="0.2"/>
    <row r="59" spans="1:2" ht="12.75" x14ac:dyDescent="0.2">
      <c r="A59" s="14" t="s">
        <v>223</v>
      </c>
      <c r="B59" s="2" t="s">
        <v>224</v>
      </c>
    </row>
    <row r="60" spans="1:2" ht="12.75" x14ac:dyDescent="0.2"/>
    <row r="61" spans="1:2" ht="12.75" x14ac:dyDescent="0.2">
      <c r="A61" s="14" t="s">
        <v>223</v>
      </c>
      <c r="B61" s="2" t="s">
        <v>225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19" sqref="F19"/>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2" t="s">
        <v>226</v>
      </c>
      <c r="B1" s="2" t="s">
        <v>227</v>
      </c>
      <c r="C1" s="2" t="s">
        <v>228</v>
      </c>
      <c r="D1" s="2" t="s">
        <v>229</v>
      </c>
      <c r="E1" s="2" t="s">
        <v>230</v>
      </c>
      <c r="F1" s="2" t="s">
        <v>231</v>
      </c>
    </row>
    <row r="2" spans="1:6" ht="221.25" customHeight="1" x14ac:dyDescent="0.2">
      <c r="A2" s="10"/>
      <c r="B2" s="2"/>
      <c r="C2" s="2"/>
      <c r="D2" s="2"/>
      <c r="E2" s="2"/>
      <c r="F2"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28E7-6691-466E-812C-C9B1F7969124}">
  <dimension ref="A1:J1"/>
  <sheetViews>
    <sheetView workbookViewId="0">
      <selection activeCell="J1" sqref="J1:J1048576"/>
    </sheetView>
  </sheetViews>
  <sheetFormatPr defaultRowHeight="12.75" x14ac:dyDescent="0.2"/>
  <cols>
    <col min="2" max="2" width="14.140625" bestFit="1" customWidth="1"/>
    <col min="8" max="8" width="11.85546875" bestFit="1" customWidth="1"/>
    <col min="10" max="10" width="11" bestFit="1" customWidth="1"/>
  </cols>
  <sheetData>
    <row r="1" spans="1:10" x14ac:dyDescent="0.2">
      <c r="A1" s="20" t="s">
        <v>105</v>
      </c>
      <c r="B1" s="20" t="s">
        <v>306</v>
      </c>
      <c r="C1" s="20" t="s">
        <v>307</v>
      </c>
      <c r="D1" s="20" t="s">
        <v>319</v>
      </c>
      <c r="E1" s="20" t="s">
        <v>320</v>
      </c>
      <c r="F1" s="20" t="s">
        <v>321</v>
      </c>
      <c r="G1" s="20" t="s">
        <v>322</v>
      </c>
      <c r="H1" s="20" t="s">
        <v>323</v>
      </c>
      <c r="I1" s="20" t="s">
        <v>324</v>
      </c>
      <c r="J1" s="20"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units new statlines</vt:lpstr>
      <vt:lpstr>Faction breakdown</vt:lpstr>
      <vt:lpstr>Equipment</vt:lpstr>
      <vt:lpstr>Traits</vt:lpstr>
      <vt:lpstr>Abilities</vt:lpstr>
      <vt:lpstr>Faction info</vt:lpstr>
      <vt:lpstr>Sample lists</vt:lpstr>
      <vt:lpstr>Game notes</vt:lpstr>
      <vt:lpstr>Lore</vt:lpstr>
      <vt:lpstr>Relationships</vt:lpstr>
      <vt:lpstr>Notable figures</vt:lpstr>
      <vt:lpstr>Notable 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dc:creator>
  <cp:lastModifiedBy>Nicholas Mansfield</cp:lastModifiedBy>
  <dcterms:created xsi:type="dcterms:W3CDTF">2022-12-23T02:14:16Z</dcterms:created>
  <dcterms:modified xsi:type="dcterms:W3CDTF">2023-10-03T05:22:59Z</dcterms:modified>
</cp:coreProperties>
</file>