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D:\Users\Nicholas\Documents\wargame\wargame-tables\"/>
    </mc:Choice>
  </mc:AlternateContent>
  <xr:revisionPtr revIDLastSave="0" documentId="13_ncr:1_{150BDB11-BB0A-4302-97BA-C313F85BE390}" xr6:coauthVersionLast="47" xr6:coauthVersionMax="47" xr10:uidLastSave="{00000000-0000-0000-0000-000000000000}"/>
  <bookViews>
    <workbookView xWindow="-120" yWindow="-120" windowWidth="29040" windowHeight="15840" activeTab="1" xr2:uid="{00000000-000D-0000-FFFF-FFFF00000000}"/>
  </bookViews>
  <sheets>
    <sheet name="units new statlines" sheetId="2" r:id="rId1"/>
    <sheet name="Faction breakdown" sheetId="3" r:id="rId2"/>
    <sheet name="Equipment" sheetId="4" r:id="rId3"/>
    <sheet name="Traits" sheetId="13" r:id="rId4"/>
    <sheet name="Abilities" sheetId="5" r:id="rId5"/>
    <sheet name="Faction info" sheetId="6" r:id="rId6"/>
    <sheet name="Sample lists" sheetId="7" r:id="rId7"/>
    <sheet name="Game notes" sheetId="8" r:id="rId8"/>
    <sheet name="Lore" sheetId="9" r:id="rId9"/>
    <sheet name="Relationships" sheetId="10" r:id="rId10"/>
    <sheet name="Notable figures" sheetId="11" r:id="rId11"/>
    <sheet name="Notable Location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9" i="3" l="1"/>
  <c r="H10" i="3"/>
  <c r="H8" i="3"/>
  <c r="B3" i="7"/>
  <c r="B2" i="7"/>
  <c r="B1" i="7"/>
  <c r="H7" i="3"/>
  <c r="H6" i="3"/>
  <c r="H5" i="3"/>
  <c r="H4" i="3"/>
  <c r="H3" i="3"/>
  <c r="H2" i="3"/>
  <c r="C1" i="7" l="1"/>
</calcChain>
</file>

<file path=xl/sharedStrings.xml><?xml version="1.0" encoding="utf-8"?>
<sst xmlns="http://schemas.openxmlformats.org/spreadsheetml/2006/main" count="569" uniqueCount="452">
  <si>
    <t>Name</t>
  </si>
  <si>
    <t>Description</t>
  </si>
  <si>
    <t>Move Cost</t>
  </si>
  <si>
    <t>Attack Cost</t>
  </si>
  <si>
    <t>Toughness</t>
  </si>
  <si>
    <t>Power</t>
  </si>
  <si>
    <t>Damage</t>
  </si>
  <si>
    <t>Wounds</t>
  </si>
  <si>
    <t>Armor</t>
  </si>
  <si>
    <t>Focus</t>
  </si>
  <si>
    <t>Attack range</t>
  </si>
  <si>
    <t>Point Cost</t>
  </si>
  <si>
    <t>Abilities</t>
  </si>
  <si>
    <t>Equipment</t>
  </si>
  <si>
    <t>Stag Knight</t>
  </si>
  <si>
    <t>Basic armored melee unit</t>
  </si>
  <si>
    <t>Hercules Knight</t>
  </si>
  <si>
    <t>Elite armored melee unit</t>
  </si>
  <si>
    <t>Spellcaster unit</t>
  </si>
  <si>
    <t>Hive Guard</t>
  </si>
  <si>
    <t>Average-cost flying unit.  Can be melee or ranged</t>
  </si>
  <si>
    <t>May gain R12 for 5 points</t>
  </si>
  <si>
    <t>Fire Elemental</t>
  </si>
  <si>
    <t>1M8R</t>
  </si>
  <si>
    <t>Air Elemental</t>
  </si>
  <si>
    <t>12MR</t>
  </si>
  <si>
    <t>Water elemental</t>
  </si>
  <si>
    <t>Earth Elemental</t>
  </si>
  <si>
    <t>Elemental Arcanum</t>
  </si>
  <si>
    <t>Spellcaster/summoner</t>
  </si>
  <si>
    <t>Flame Tornado</t>
  </si>
  <si>
    <t>Living Spell. Damages targets in area</t>
  </si>
  <si>
    <t>N/A</t>
  </si>
  <si>
    <t>Mudpit</t>
  </si>
  <si>
    <t>Living Spell. Slows movement</t>
  </si>
  <si>
    <t>Shroomin Grunt</t>
  </si>
  <si>
    <t>Cheap frontline unit. Explodes on death</t>
  </si>
  <si>
    <t>Shroomin Shaman</t>
  </si>
  <si>
    <t>Spellcaster. Manipulates spore counters and spore clouds.</t>
  </si>
  <si>
    <t>Melee unit, spore cloud spreader</t>
  </si>
  <si>
    <t>The Wanderer</t>
  </si>
  <si>
    <t>All models must be identically-equipped.  This unit doesn't die or lose wounds. Instead, keep a total of the damage inflicted on the entire team.  When that number meets or exceeds the total number of wounds, then The Wanderer player removes all models from the table and loses the game</t>
  </si>
  <si>
    <t>Force Armor L: 2 M: 4 h: 6. (No Mov penalty); Standard Equipment</t>
  </si>
  <si>
    <t>2M</t>
  </si>
  <si>
    <t>Tunnel Mites</t>
  </si>
  <si>
    <t>Psi-Hive Grunt</t>
  </si>
  <si>
    <t>Basic unit</t>
  </si>
  <si>
    <t>Resonance 8</t>
  </si>
  <si>
    <t>Psi-Hive Armor Guy</t>
  </si>
  <si>
    <t>Resonance 8, Resonance +1 Armor</t>
  </si>
  <si>
    <t>Psi-Hive Power Guy</t>
  </si>
  <si>
    <t>Resonance 8, Resonance +1 Power</t>
  </si>
  <si>
    <t>Psi-Hive Damage Guy</t>
  </si>
  <si>
    <t>Resonance 8, Resonance +1 Damage</t>
  </si>
  <si>
    <t>Psi-Hive Tougness Guy</t>
  </si>
  <si>
    <t>Resonance 8, Resonance +1 Toughness</t>
  </si>
  <si>
    <t>Psi-Hive Healing Guy</t>
  </si>
  <si>
    <t>Resonance 8, Resonance heals 1 W at the end of each turn</t>
  </si>
  <si>
    <t>Psi-Hive Activation Points Guy</t>
  </si>
  <si>
    <t>Resonance 8, Resonance +2 Activation Points</t>
  </si>
  <si>
    <t>Psi-Hive Range Guy</t>
  </si>
  <si>
    <t>Resonance 8, Resonance +1 Range</t>
  </si>
  <si>
    <t>Psi-Hive Range Extender</t>
  </si>
  <si>
    <t>Resonance 12</t>
  </si>
  <si>
    <t>Flesh Pile</t>
  </si>
  <si>
    <t>Has no abilities and no offensive capability.  Only played when a Reshape 1 is lowered</t>
  </si>
  <si>
    <t>Flesh Drone</t>
  </si>
  <si>
    <t>Lowest level of animated troop. Intended to be undercosted for their stats, but still a swarm unit. 28mm</t>
  </si>
  <si>
    <t>Reshape 1</t>
  </si>
  <si>
    <t>Average to above-average stats for the price.  28mm</t>
  </si>
  <si>
    <t>Reshape 2, Pound of Flesh 1</t>
  </si>
  <si>
    <t>Flesh Golem</t>
  </si>
  <si>
    <t>This is where we start to see diminishing returns on stats. 40mm</t>
  </si>
  <si>
    <t>Reshape 3, Pound of Flesh 2</t>
  </si>
  <si>
    <t>Flesh Behemoth</t>
  </si>
  <si>
    <t>Very strong top-tier unit.  Is going to be most of the player's forces. 40mm</t>
  </si>
  <si>
    <t>Reshape 4, Pound of Flesh 3</t>
  </si>
  <si>
    <t>Flesh Titan</t>
  </si>
  <si>
    <t>Reshape 5, Pound of Flesh 4</t>
  </si>
  <si>
    <t>Caster unit.  Central to using the Flesh creatues effectively.  Has good heal spells and creature manipulation. 40mm</t>
  </si>
  <si>
    <t>Lashvine</t>
  </si>
  <si>
    <t>Has multiple vines on it that it attacks with. Cheap melee unit</t>
  </si>
  <si>
    <t>Seedblower</t>
  </si>
  <si>
    <t>Cheap ranged unit</t>
  </si>
  <si>
    <t>Root cluster</t>
  </si>
  <si>
    <t>Small model.  Generates a field. Think creep tumors.  Can spawn new ones</t>
  </si>
  <si>
    <t>Treant</t>
  </si>
  <si>
    <t>Large model.  Fills role of a heavy tank/beater, but should be slightly overcosted.</t>
  </si>
  <si>
    <t>3M</t>
  </si>
  <si>
    <t>Root</t>
  </si>
  <si>
    <t>Seed Cannon</t>
  </si>
  <si>
    <t>Relentless 2, Dauntless 2, Flying</t>
  </si>
  <si>
    <t>Goliath Beetle</t>
  </si>
  <si>
    <t>Colossal armored melee unit</t>
  </si>
  <si>
    <t>Spellcaster: Hivecourts, Flying</t>
  </si>
  <si>
    <t>Flying</t>
  </si>
  <si>
    <t>Shroomin Spore Burster</t>
  </si>
  <si>
    <t>Fleshcrafter Priest</t>
  </si>
  <si>
    <t>Sporethrowers</t>
  </si>
  <si>
    <t>Shoots a burst of spores/acid (idk yet).  Sets up a direct damage area effect until EOR</t>
  </si>
  <si>
    <t>Mine Plant</t>
  </si>
  <si>
    <t>Explodes when an enemy approaches. Damages all enemy units within range. Can charge to increase radius</t>
  </si>
  <si>
    <t>NA</t>
  </si>
  <si>
    <t>3R</t>
  </si>
  <si>
    <t>Faction</t>
  </si>
  <si>
    <t>Speed (1-7)</t>
  </si>
  <si>
    <t>Durability</t>
  </si>
  <si>
    <t>Offense</t>
  </si>
  <si>
    <t>Model count</t>
  </si>
  <si>
    <t>Tactical Flexibility</t>
  </si>
  <si>
    <t>Unit Cost Efficiency</t>
  </si>
  <si>
    <t>Average</t>
  </si>
  <si>
    <t>FCP</t>
  </si>
  <si>
    <t>Knights</t>
  </si>
  <si>
    <t>Psi-Hive</t>
  </si>
  <si>
    <t>Shroomin</t>
  </si>
  <si>
    <t>Arcanum</t>
  </si>
  <si>
    <t>Plants</t>
  </si>
  <si>
    <t>Wanderer</t>
  </si>
  <si>
    <t>AP</t>
  </si>
  <si>
    <t>Range</t>
  </si>
  <si>
    <t>Special</t>
  </si>
  <si>
    <t>Base Cost</t>
  </si>
  <si>
    <t>Shield</t>
  </si>
  <si>
    <t>Cleave</t>
  </si>
  <si>
    <t>Alignment</t>
  </si>
  <si>
    <t>Effect</t>
  </si>
  <si>
    <t>Spore Cloud (X)</t>
  </si>
  <si>
    <t>Toxin Spores</t>
  </si>
  <si>
    <t>At the end of the units turn, it takes 1D per stack of Toxin Spores. This cannot be mitigated via armor</t>
  </si>
  <si>
    <t>Crippling Spores</t>
  </si>
  <si>
    <t xml:space="preserve">While infected, the unit gains one of the following per stack:  -1 Toughness, -1 Activation Points, Power; +0.4 Atk Cost, +0.4 Move cost. </t>
  </si>
  <si>
    <t>Brain Spores</t>
  </si>
  <si>
    <t>When the amount of stacks meets or exceeds the units Toughness, it permanently changes to the control of the infecting player</t>
  </si>
  <si>
    <t>Spawning Spores</t>
  </si>
  <si>
    <t>When the unit dies, create a number of Shroomin Grunts equal to the number of stacks on it. These must be placed within 2" of the dying model</t>
  </si>
  <si>
    <t>Summon Spores</t>
  </si>
  <si>
    <t>Infect X</t>
  </si>
  <si>
    <t>Increases the Spore Counters on a model by X</t>
  </si>
  <si>
    <t>General</t>
  </si>
  <si>
    <t>Blind</t>
  </si>
  <si>
    <t>Movement costs double and range is halved unless the unit has sight of an enemy model</t>
  </si>
  <si>
    <t>Resonance X</t>
  </si>
  <si>
    <t>Allows the unit to receive and project a resonance field within a radius of X</t>
  </si>
  <si>
    <t>Fleshcrafters</t>
  </si>
  <si>
    <t>Reshape X</t>
  </si>
  <si>
    <t>The unit is malleable and can be recreated and changed by other units. X represents the current level.  For each level of Reshape beyond the first, increase its Toughness, Power, Focus, and Damage by 1; Increase its Wounds and Activation Points by 2; decrease its Attack Cost by 0.1; increase its Pound of Flesh level by 1. For every two levels of Reshape decrease the model's Move Cost by 0.1. For every three levels, increase the base size. (28mm -&gt; 40mm -&gt;60mm)</t>
  </si>
  <si>
    <t>Pound of Flesh X</t>
  </si>
  <si>
    <t>Allows you to grant the unit a Fleshcrafter upgrade ability.  X is the maximum number of mutations a unit may have.  If X changes, then you add or remove an amount of mutations to reach that number, unless otherwise specified</t>
  </si>
  <si>
    <t>Adaptable</t>
  </si>
  <si>
    <t>When selecting this model, you may pay  10 +(X*5) additional points, where X = (current Reshape level -1) to increase this model's Reshape level by one.  This ability may be used multiple times, but it must be used one use at a time. (IE: You must upgrade from Reshape 1 to Reshape 2 to Reshape 3. You cannot upgrade directly from Reshape 1 to Reshape 3)</t>
  </si>
  <si>
    <t>Burrow</t>
  </si>
  <si>
    <t>Undaunted X</t>
  </si>
  <si>
    <t>The model ignores the first X Penalty Levels for Movement</t>
  </si>
  <si>
    <t>Relentless X</t>
  </si>
  <si>
    <t>The model ignores the first X Penalty Levels for Attacks</t>
  </si>
  <si>
    <t>Regeneration X</t>
  </si>
  <si>
    <t>The model heals X damage at the end of each round</t>
  </si>
  <si>
    <t>Seed X</t>
  </si>
  <si>
    <t>This unit may root itself into the ground.  While doing so, it gains Regeneration 1, +1 Toughness, and +1 to its attack range. While rooted, the unit cannot move.  A unit may use this ability once per turn, unless otherwise specified.  Units may not be rooted closer than 1" to any other rooted unit.</t>
  </si>
  <si>
    <t>Upgrades</t>
  </si>
  <si>
    <t>Growth Hormones</t>
  </si>
  <si>
    <t>Sharpened Claws</t>
  </si>
  <si>
    <t>+1 Damage and +1 Melee AP</t>
  </si>
  <si>
    <t>Bloated Body</t>
  </si>
  <si>
    <t>Autonomous Twitch Fibers</t>
  </si>
  <si>
    <t>+2 Focus</t>
  </si>
  <si>
    <t>Wings</t>
  </si>
  <si>
    <t>Grants Flying</t>
  </si>
  <si>
    <t>Bone Spitters</t>
  </si>
  <si>
    <t>Tentacles</t>
  </si>
  <si>
    <t>Sub-Brain Installation</t>
  </si>
  <si>
    <t>Restoration Gene</t>
  </si>
  <si>
    <t>Focused Instincts</t>
  </si>
  <si>
    <t>-0.2 Attack Cost</t>
  </si>
  <si>
    <t>Enlarged Adrenal Gland</t>
  </si>
  <si>
    <t>-0.1 Move speed</t>
  </si>
  <si>
    <t>Pneumatic Bone Spitters</t>
  </si>
  <si>
    <t>Spells</t>
  </si>
  <si>
    <t>School</t>
  </si>
  <si>
    <t>Cost</t>
  </si>
  <si>
    <t>Fleshcraft</t>
  </si>
  <si>
    <t>Resculpt</t>
  </si>
  <si>
    <t>Mend</t>
  </si>
  <si>
    <t>Combine</t>
  </si>
  <si>
    <t>Unlimited</t>
  </si>
  <si>
    <t>Recycle</t>
  </si>
  <si>
    <t>alchemists x6</t>
  </si>
  <si>
    <t>grunts x18</t>
  </si>
  <si>
    <t>shaman x2</t>
  </si>
  <si>
    <t>Tunnel Delver x2</t>
  </si>
  <si>
    <t>Wanderer w/ Rifle (4pts) 14 pts x 14 = 196</t>
  </si>
  <si>
    <t>Wanderer w/ Magic Sword (2pts) + Shield (2 pts) + Heavy Force Armor (6pts) = 20pts x 10</t>
  </si>
  <si>
    <t>Stag Knight x5</t>
  </si>
  <si>
    <t>Hercules Knight x3</t>
  </si>
  <si>
    <t>Hercules Knight x1</t>
  </si>
  <si>
    <t>Stag Knight x2</t>
  </si>
  <si>
    <t>Longhorn Magus x1</t>
  </si>
  <si>
    <t>Stag Knight x1</t>
  </si>
  <si>
    <t>Longhorn Magus x2</t>
  </si>
  <si>
    <t>Elemental Arcanum x1 30</t>
  </si>
  <si>
    <t>Fire Elemental x5 75</t>
  </si>
  <si>
    <t>Fire Elemental x3 45</t>
  </si>
  <si>
    <t>Earth Elemental x2 30</t>
  </si>
  <si>
    <t>Flame Tornado x1 20</t>
  </si>
  <si>
    <t>Air Elemental x3 45</t>
  </si>
  <si>
    <t>Water Elemental x2 30</t>
  </si>
  <si>
    <t>Psi Healing x2 40</t>
  </si>
  <si>
    <t>Psi Armor x2 40</t>
  </si>
  <si>
    <t>Psi Power x2 40</t>
  </si>
  <si>
    <t>Psi Damage x2 40</t>
  </si>
  <si>
    <t>Psi Toughness x2 40</t>
  </si>
  <si>
    <t>Reshape 3 = 35 points</t>
  </si>
  <si>
    <t>Growth hormones ( +1P +1T)</t>
  </si>
  <si>
    <t>Reshape 3 = 35 Points</t>
  </si>
  <si>
    <t>Extra legs (-0.1 MC)</t>
  </si>
  <si>
    <t>Subbrain Installation (+2 Activation Points)</t>
  </si>
  <si>
    <t>Reshape 4 = 55 Points</t>
  </si>
  <si>
    <t>Pneumatic Bone-Spitters</t>
  </si>
  <si>
    <t>Enlarged Adrenal Gland (-0.1 Move Speed)</t>
  </si>
  <si>
    <t>Fleshcrafter Lord = 25 Points</t>
  </si>
  <si>
    <t>Reshape 1 = 10 Points x2</t>
  </si>
  <si>
    <t>Reshape 2 = 20 Points</t>
  </si>
  <si>
    <t>Exoskeleton(Burrow &amp; +1 Armor)</t>
  </si>
  <si>
    <t>Wings (Flying)</t>
  </si>
  <si>
    <t>Date</t>
  </si>
  <si>
    <t>Players</t>
  </si>
  <si>
    <t>Factions</t>
  </si>
  <si>
    <t>Winner</t>
  </si>
  <si>
    <t>Game Type</t>
  </si>
  <si>
    <t>Notes</t>
  </si>
  <si>
    <t>True Damage 2;Burning Steps</t>
  </si>
  <si>
    <t>Water Steps</t>
  </si>
  <si>
    <t>Tunneling Claws</t>
  </si>
  <si>
    <t>Grants Burrow</t>
  </si>
  <si>
    <t>Hardened Carapace</t>
  </si>
  <si>
    <t>Tremorsense</t>
  </si>
  <si>
    <t>When burrowed, ignore Blind penalties if you Unburrow within 2 inches of an enemy model that moved last turn</t>
  </si>
  <si>
    <t>Flesh Colossus</t>
  </si>
  <si>
    <t>Hydra</t>
  </si>
  <si>
    <t>Melee unit.  Copies itself when it dies</t>
  </si>
  <si>
    <t>Hydra Spores</t>
  </si>
  <si>
    <t>When the Hydra dies, create an additional Spore Cloud within 3 inches of the model.  Both clouds have a single counter on them, and will reform a Hydra if not absorbed</t>
  </si>
  <si>
    <t>Large melee unit.  Limited offensive capability, but has high wounds  and generates clouds when hit</t>
  </si>
  <si>
    <t>Spore Cloud, Breakaway Spores</t>
  </si>
  <si>
    <t>Breakaway Spores</t>
  </si>
  <si>
    <t>Spore Colony</t>
  </si>
  <si>
    <t>Creates a spore cloud at a location, or adds 3 rounds to an existing cloud while increasing its radius by 2 inches</t>
  </si>
  <si>
    <t>Spellcaster: Fleshcraft. Resape</t>
  </si>
  <si>
    <t>Hardened Bones</t>
  </si>
  <si>
    <t>+1 Toughness</t>
  </si>
  <si>
    <t>+1 Power</t>
  </si>
  <si>
    <t>+0.5 Armor</t>
  </si>
  <si>
    <t>War Wasp</t>
  </si>
  <si>
    <t>May take a War Wasp</t>
  </si>
  <si>
    <t>Mount usable by the Emissary. May not otherwise be selected</t>
  </si>
  <si>
    <t>Enhanced Burrow; Tunnel Access</t>
  </si>
  <si>
    <t>Fast swarm attackers. Very weak</t>
  </si>
  <si>
    <t>Enhanced Burrow</t>
  </si>
  <si>
    <t>Digging unit. Spammable basic troop</t>
  </si>
  <si>
    <t>Tunnel Sapper</t>
  </si>
  <si>
    <t>Creates Mines when digging</t>
  </si>
  <si>
    <t>Enhanced Burrow;Lay Mine</t>
  </si>
  <si>
    <t>.</t>
  </si>
  <si>
    <t>You may take one Root Cluster for free.  Starts rooted.  Seed 8</t>
  </si>
  <si>
    <t>Tunnel Sapper x2</t>
  </si>
  <si>
    <t>Tunnel Worm x3 OR Tunnel bruiser</t>
  </si>
  <si>
    <t>Tunnel Mite x8</t>
  </si>
  <si>
    <t>Tunnel Worm x4</t>
  </si>
  <si>
    <t>Root, Seed 12, You may spend additional AP when attacking.  For each two points spent add: 1 Power, Armor Penetration 1, or 2 inches of range.</t>
  </si>
  <si>
    <t>7R</t>
  </si>
  <si>
    <t>Root, Seed 12, You may spend additional AP when attacking.  For each two points spent add 2 inches of range.</t>
  </si>
  <si>
    <t>5R (Mininum 3" range)</t>
  </si>
  <si>
    <t>9-16R</t>
  </si>
  <si>
    <t xml:space="preserve"> High damage activated fire</t>
  </si>
  <si>
    <t>Root, Seed 12, Armor Pen 2, You may spend additional AP when attacking.  For each two points spent add: 1 Power, Armor Penetration 1, or 2 inches of range.</t>
  </si>
  <si>
    <t>Spellcaster: Geomancy</t>
  </si>
  <si>
    <t>Hive Courts</t>
  </si>
  <si>
    <t>Queen's Will</t>
  </si>
  <si>
    <t>0-6</t>
  </si>
  <si>
    <t>Choose a friendly Hive Court model.  If it is between 12 and 18 inches away, spend 4 AP.  If it is out of line of sight or greater than 18" away, spend 6 AP.  Then spend any amount of AP you wish.  The targeted model may then take actions as though it were its turn and may spend AP equivalent to the spent AP in addition to its own.  This effect does not end the Emissary's  turn.</t>
  </si>
  <si>
    <t>X</t>
  </si>
  <si>
    <t xml:space="preserve">Remove up to twice X damage from a creature you control with Reshape. </t>
  </si>
  <si>
    <t>Grants Regeneration 3</t>
  </si>
  <si>
    <t>Gives Attack R14.</t>
  </si>
  <si>
    <t>R8 P + 1 AP1</t>
  </si>
  <si>
    <t>Enemy units cannot move out of melee range with this unit.</t>
  </si>
  <si>
    <t>Multi-Strike</t>
  </si>
  <si>
    <t>The model may declare Attacks against multiple units with the same Attack Action</t>
  </si>
  <si>
    <t>Grants Multi-strike</t>
  </si>
  <si>
    <t>+2 Wounds per Reshape level</t>
  </si>
  <si>
    <t>Sweat Secretion</t>
  </si>
  <si>
    <t>Grants Dodge</t>
  </si>
  <si>
    <t>Select two models you control with Reshape that are within 3" of one another.  Remove both of them from the game and add a new model in its place.  The new model has Reshape X, where X is the total Reshape value of the sacrificed models.  For Power, Toughness, Armor, Damage, choose the highest of the sacrificed models.  For Attack Cost and Move Cost, choose the lowest of the two.  For Wounds, add the total maximum Wounds of each sacrificed model.  The model starts with  the total Damage of the combined units.  You may use up to one felled model for this, though it counts as having one fewer Reshape Level.</t>
  </si>
  <si>
    <t>Breakaway</t>
  </si>
  <si>
    <t>Deal 2 damage to a creature with Reshape 1+, then create a Flesh Pile within 2" of it.</t>
  </si>
  <si>
    <t>Gonad Synthesis</t>
  </si>
  <si>
    <t>Reshape 0</t>
  </si>
  <si>
    <t xml:space="preserve">Lower the level of a unit you control with Reshape.  You may then increase the level of another unit you control with Reshape OR create a Flesh Drone within 2" of the targeted model.  Damage stays on the transformed creatures, as does used focus. </t>
  </si>
  <si>
    <t>You may remove a model with Reshape from the battlefield.  For every level of Reshape, create a Flesh Drone.  Slain models may be used, but count as having one fewer level of Reshape, and all models resulting from a slain model enter the battlefield with 7 damage</t>
  </si>
  <si>
    <t>At the beginning of each round create a Flesh Pile within 2" of this unit.  This unit may take actions this round.</t>
  </si>
  <si>
    <t>Spore Cloud, True Damage 1</t>
  </si>
  <si>
    <t>Spore Cloud, Hydra Spores, True Damage 1</t>
  </si>
  <si>
    <t>Spore Cloud. Crippling Spores, Brain Spores, Toxin Spores, Spawning Spores, True Damage 1</t>
  </si>
  <si>
    <t>Spellcaster: Shroomin, Spore Cloud, True Damage 1</t>
  </si>
  <si>
    <t>Social structure</t>
  </si>
  <si>
    <t>Groups</t>
  </si>
  <si>
    <t>When the Spore Colony takes damage, for every 3 damage received from a single Attack, (NOT Attack Action) you may generate a Spore Cloud within 3 inches of the Spore Colony that has two counters on it.  If this is not absorbed, create a Grunt upon dissolution of the cloud</t>
  </si>
  <si>
    <t>Spend X amount of Activation Points.  Mark the unit's position and remove it from the table.  This retires the unit for the round.  As long as this unit remains burrowed, at the beginning of each subsequent round, you may place this model on the table within (X/Y)+ ((12/Y)*Z) inches of its starting position.  X is the amount of initial Activation Points spent, Y is the unit's Movement Cost, and Z is the amount of turns that both began and ended with the unit burrowed since it last burrowed or was deployed burrowed in reserve.  If a unit with Burrow is deployed in reserve, it may start burrowed.  In this case, treat X as 0. (Shorthand: You may place it the amount it could have moved had it spent the points on movement the entire time it was Burrowed.)</t>
  </si>
  <si>
    <t>The model can ignore terrain, provided there isn't a ceiling preventing access. This also avoids Attacks of Opportunity.</t>
  </si>
  <si>
    <t xml:space="preserve">When rooted, the unit may spend Activation Points as an action.  After X points are spent, choose whether or not to grant the Seed ability to the new unit.  If you do, then this unit loses this ability.  At the end of the round, create a new unit within 6 inches of the this unit.  You may create any type of Plant unit within the same Root Network as this unit.  </t>
  </si>
  <si>
    <t>Morlocks</t>
  </si>
  <si>
    <t>Beetle Knights</t>
  </si>
  <si>
    <t>Column A's opinion of B -&gt;</t>
  </si>
  <si>
    <t>Unit Details Copy</t>
  </si>
  <si>
    <t>Functions the same as Burrow, but treat the unit's Movement Cost as being half of what it is when Burrowed. If the unit charged the turn it unburrows and it kills its target, it may reburrow during a Movement Action taken within the same Activation by spending at three Activation Points in addition to the points spent on the Burrow action.  These three points do not count towards the available movement for this Burrow.</t>
  </si>
  <si>
    <t>Tunneling cave beast. Functions as a portal. 60 MM base</t>
  </si>
  <si>
    <t>Large monster. Functions as a mainline combat unit. 40mm</t>
  </si>
  <si>
    <t>Values</t>
  </si>
  <si>
    <t>Religion</t>
  </si>
  <si>
    <t>Friends</t>
  </si>
  <si>
    <t>Enemies</t>
  </si>
  <si>
    <t>Reproduction</t>
  </si>
  <si>
    <t>Motivation</t>
  </si>
  <si>
    <t>Architecture</t>
  </si>
  <si>
    <t>Al'Khazul</t>
  </si>
  <si>
    <t>Relentless 1, Dauntless 1, Flying and +1A may be purchased for +5 pts</t>
  </si>
  <si>
    <t>Raider</t>
  </si>
  <si>
    <t>Assassin</t>
  </si>
  <si>
    <t>Bruiser</t>
  </si>
  <si>
    <t>Marauder</t>
  </si>
  <si>
    <t>Excavator</t>
  </si>
  <si>
    <t>Royal Emissary</t>
  </si>
  <si>
    <t>image loc</t>
  </si>
  <si>
    <t>..\Stag knight.png</t>
  </si>
  <si>
    <t>..\hercules.png</t>
  </si>
  <si>
    <t>Fire</t>
  </si>
  <si>
    <t>Everflame</t>
  </si>
  <si>
    <t>The afflicted unit burns with an unquenchable fire.  At the end of each round, the afflicted unit takes 1 point of damage per stack of Everflame.  If an afflicted unit ends or begins its turn less than 1 inch from another unit, the adjacent unit gains one stack of Everflame.</t>
  </si>
  <si>
    <t>Wall of Flame</t>
  </si>
  <si>
    <t>Blinding Fog</t>
  </si>
  <si>
    <t>Tectonic Rise</t>
  </si>
  <si>
    <t>Wind Tunnel</t>
  </si>
  <si>
    <t>Summons a cloud of haze which obscures vision.  The area counts as difficult terrain, and prevents vision for the purposes of ranged attacks. 20 sq inches max</t>
  </si>
  <si>
    <t>Brings forth a ridge of stone and earth from the ground.  Creates an object up to 30 cubic inches.  Counts as dangerous terrain.  Anything higher than 6 inches counts as impassible.</t>
  </si>
  <si>
    <t>Creates a rectangular area up to 15 square inches.  Pick a direction.  Any unit inside the area moves 1 inch in the specified direction for each inch moved otherwise.  To move against it, the unit must move with two movement penalty levels.</t>
  </si>
  <si>
    <t>Fire/Geomancy</t>
  </si>
  <si>
    <t>Water/Geomancy</t>
  </si>
  <si>
    <t>Earth/Geomancy</t>
  </si>
  <si>
    <t>Air/Geomancy</t>
  </si>
  <si>
    <t>Summons a wall of flame which deals 2 damage to anything crossing through it, and 1 damage to any unit which begins or ends its turn within an inch of it. Up to 6 square inches</t>
  </si>
  <si>
    <t>May take a two-handed weapon, spear, an additional one-handed weapon, or a shield for free</t>
  </si>
  <si>
    <t>0</t>
  </si>
  <si>
    <t>Offhand weapon</t>
  </si>
  <si>
    <t>Multiattack</t>
  </si>
  <si>
    <t>Two-handed weapon (slashing)</t>
  </si>
  <si>
    <t>Two-handed weapon (crushing)</t>
  </si>
  <si>
    <t>Two-handed weapon (piercing)</t>
  </si>
  <si>
    <t>Defy Death</t>
  </si>
  <si>
    <t>If this model has more than 1 Wound remaining as an Attack against it begins, that Attack cannot reduce it to less than 1 Wound.  All excess damage is prevented.</t>
  </si>
  <si>
    <t>6-R ( 3 to 5 damage)</t>
  </si>
  <si>
    <t>Root, Seed 12, True Damage 2</t>
  </si>
  <si>
    <t>Oathsworn Stag Knight</t>
  </si>
  <si>
    <t>Relentless 1, Dauntless 1, Flying, Gains +1A, Defy Death, +1P, +1T, +6W or -0.25 AC</t>
  </si>
  <si>
    <t>Root, Seed 12, Defy Death, Ensnare</t>
  </si>
  <si>
    <t>Ensnare</t>
  </si>
  <si>
    <t>An enemy unit within 1 inch of this unit cannot move unless it takes 2 penalty levels to Movement for the entire Move action.</t>
  </si>
  <si>
    <t>Releases a cloud of basic spores that fills an area of radius X (2 if not provided) for 2 turns. Each enemy unit that ends its turn within the cloud either becomes infected with the specific Spore type, or adds a counter to an existing Spore infection.  If no enemy units are infected with this cloud after the 2 turns, then return the unit to the battlefield at full Wounds.  A unit with Spore Cloud may also spend 6 Activation Points to create a cloud until the end of the round centered on their location.  This cloud may be any type of spore the unit may normally make.  Upon dispersal, this cloud does not create a Grunt</t>
  </si>
  <si>
    <t>Phase Out</t>
  </si>
  <si>
    <t>You may skip activation this turn.</t>
  </si>
  <si>
    <t>Synchronize</t>
  </si>
  <si>
    <t>You may spread your Activations across multiple units this turn.  You may only spend 12 points this way, and each unit is still limited to a single type of each Action.</t>
  </si>
  <si>
    <t>Parallelize</t>
  </si>
  <si>
    <t>You may activate up to three different units this turn.  You may only spend up to 12 Activation Points per unit, and you are limited to only one of each Action type, across all selected units.</t>
  </si>
  <si>
    <t>Each turn you may choose Parallelize, Synchronize, or Phase out and gain its effects.  You may not use the same ability two turns in a row.</t>
  </si>
  <si>
    <t>Ranged weapon</t>
  </si>
  <si>
    <t>Heavy Ranged Weapon</t>
  </si>
  <si>
    <t>+1</t>
  </si>
  <si>
    <t>Hograx</t>
  </si>
  <si>
    <t>HC</t>
  </si>
  <si>
    <t>Hardy</t>
  </si>
  <si>
    <t>+1T</t>
  </si>
  <si>
    <t>Sure-Footed</t>
  </si>
  <si>
    <t>Ignores diff terrain</t>
  </si>
  <si>
    <t>Quick</t>
  </si>
  <si>
    <t>+1 inch when moving 6+ inches</t>
  </si>
  <si>
    <t>Brutish</t>
  </si>
  <si>
    <t>+1S</t>
  </si>
  <si>
    <t>Precise</t>
  </si>
  <si>
    <t>When attacking, disregard enemy's Toughness</t>
  </si>
  <si>
    <t>Heroic</t>
  </si>
  <si>
    <t>When this unit contests an Objective, if no other contesting unit has Heroic, you control the objective</t>
  </si>
  <si>
    <t>Counts as charging +3 inches</t>
  </si>
  <si>
    <t>Tackler</t>
  </si>
  <si>
    <t>Slippery</t>
  </si>
  <si>
    <t>Immune to Opportunity Attacks and Ensnare</t>
  </si>
  <si>
    <t>Professional</t>
  </si>
  <si>
    <t>+1 AP</t>
  </si>
  <si>
    <t>Battle-hardened</t>
  </si>
  <si>
    <t>+10% Wounds</t>
  </si>
  <si>
    <t>Vanguard</t>
  </si>
  <si>
    <t>May deploy up to 6" outside your deployment zone. May not deploy in opponent's deployment zone</t>
  </si>
  <si>
    <t>Grit</t>
  </si>
  <si>
    <t>Grants the Grit ability</t>
  </si>
  <si>
    <t>Tough</t>
  </si>
  <si>
    <t>Defense</t>
  </si>
  <si>
    <t>Movement</t>
  </si>
  <si>
    <t>Logistics</t>
  </si>
  <si>
    <t>Frail</t>
  </si>
  <si>
    <t>-1T</t>
  </si>
  <si>
    <t>This unit does not suffer the usual penalties for being Wounded.</t>
  </si>
  <si>
    <t>Difficult Terrain counts as Dangerous Terrain, and Dangerous becomes Impassible</t>
  </si>
  <si>
    <t>Wounded threshold increases from 25% to 50%</t>
  </si>
  <si>
    <t>When this unit takes damage for the first time each round, increase the amount by 1</t>
  </si>
  <si>
    <t>-2 AP</t>
  </si>
  <si>
    <t>Lazy</t>
  </si>
  <si>
    <t>Late</t>
  </si>
  <si>
    <t>Enters from your table edge at the beginning of Round 2</t>
  </si>
  <si>
    <t>-1 Armor Penetration</t>
  </si>
  <si>
    <t>Butterfingers</t>
  </si>
  <si>
    <t>Bad Eyes</t>
  </si>
  <si>
    <t>Counts as -2S when opposing Toughness (minimum 1)</t>
  </si>
  <si>
    <t>-1R (minimum 0)</t>
  </si>
  <si>
    <t>Enemy Opportunity Attacks and Ensnare range is increased by 1 inch</t>
  </si>
  <si>
    <t>Objective Control Range is reduced by 1 inch</t>
  </si>
  <si>
    <t>Old Wounds</t>
  </si>
  <si>
    <t>Nervous</t>
  </si>
  <si>
    <t>Inattentive</t>
  </si>
  <si>
    <t>When getting the cost for this unit's Movement, it counts as moving one more inch</t>
  </si>
  <si>
    <t>Spirit Host</t>
  </si>
  <si>
    <t>Mindless</t>
  </si>
  <si>
    <t xml:space="preserve">Cheap unit that </t>
  </si>
  <si>
    <t>Relentless 2, Dauntless 2, Mindless - Enraged</t>
  </si>
  <si>
    <t>Mindless - Obedient</t>
  </si>
  <si>
    <t>Mindless (can upgrade to Mindless - Obedient for 3 points)</t>
  </si>
  <si>
    <t>Possession, Awakening</t>
  </si>
  <si>
    <t>Spectres</t>
  </si>
  <si>
    <t>Possession</t>
  </si>
  <si>
    <t>Awakening</t>
  </si>
  <si>
    <t>This unit cannot take any Actions.  Nor can it be activated.</t>
  </si>
  <si>
    <t>Mindless - Enraged</t>
  </si>
  <si>
    <t>This unit cannot take any Actions.  Nor can it be activated.  Once all other units are retired, before ending the round, this unit moves towards the closest unit it can find (friend or foe) and attempts to get in base-to-base contact with it.  If it can, it then uses all its remaining points to Attack.  This does not count as an activation</t>
  </si>
  <si>
    <t>This unnit cannot take any Actions. Nor can it be activated.  It can be given an order by a friendly unit without Mindless within 3".  Once all other units are retired, before ending the round, this unit attempts to carry out the specific order and will not stop or deviate until it is done.  Orders must be simple and specific (Go to X position, Kill Y unit).  If it completes its order, it will remain inactive until receiving another one.  The unit may only have a single order at a time.</t>
  </si>
  <si>
    <t>Spectre</t>
  </si>
  <si>
    <t>Activates local Spirit Host</t>
  </si>
  <si>
    <t>Select an unpossessed friendly Spirit Host unit within 3".  Remove the casting model from the table and treat the selected model as though it were this model for the purposes of location and targeting.  The possessed model gains magical attacks and always deals full damage.  It also  gains Relentless 1 and Dauntless 1.  You may cancel this ability as an Ability action.  If so, or if the possessed model dies, place the casting model back on the table within 1" of it.  Each use beyond the first in a Round costs 3 points.</t>
  </si>
  <si>
    <t>Spirit Hosts within 3" of this unit lose Mindless</t>
  </si>
  <si>
    <t>Solitary liches with unthinking slaves</t>
  </si>
  <si>
    <t>Can be small or large numerically.  Each Priest continually grows fields of biomass</t>
  </si>
  <si>
    <t>Varies.  Priority on restoring humanity</t>
  </si>
  <si>
    <t>None for the priests.  They grow and breed new human flesh, but only the priests are sentient</t>
  </si>
  <si>
    <t>Restoring humanity is common, but it varies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</si>
</sst>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8" x14ac:knownFonts="1">
    <font>
      <sz val="10"/>
      <color rgb="FF000000"/>
      <name val="Arial"/>
      <scheme val="minor"/>
    </font>
    <font>
      <sz val="11"/>
      <color rgb="FF000000"/>
      <name val="Calibri"/>
      <family val="2"/>
    </font>
    <font>
      <sz val="10"/>
      <color theme="1"/>
      <name val="Arial"/>
      <family val="2"/>
      <scheme val="minor"/>
    </font>
    <font>
      <sz val="10"/>
      <color theme="1"/>
      <name val="Arial"/>
      <family val="2"/>
    </font>
    <font>
      <b/>
      <sz val="10"/>
      <color theme="1"/>
      <name val="Arial"/>
      <family val="2"/>
      <scheme val="minor"/>
    </font>
    <font>
      <u/>
      <sz val="10"/>
      <color theme="1"/>
      <name val="Arial"/>
      <family val="2"/>
      <scheme val="minor"/>
    </font>
    <font>
      <sz val="10"/>
      <color rgb="FF000000"/>
      <name val="Arial"/>
      <family val="2"/>
      <scheme val="minor"/>
    </font>
    <font>
      <u/>
      <sz val="10"/>
      <color theme="10"/>
      <name val="Arial"/>
      <scheme val="minor"/>
    </font>
  </fonts>
  <fills count="13">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7"/>
        <bgColor indexed="64"/>
      </patternFill>
    </fill>
    <fill>
      <patternFill patternType="solid">
        <fgColor rgb="FF0070C0"/>
        <bgColor indexed="64"/>
      </patternFill>
    </fill>
    <fill>
      <patternFill patternType="solid">
        <fgColor theme="4"/>
        <bgColor indexed="64"/>
      </patternFill>
    </fill>
    <fill>
      <patternFill patternType="solid">
        <fgColor theme="5"/>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5" tint="-0.249977111117893"/>
        <bgColor indexed="64"/>
      </patternFill>
    </fill>
    <fill>
      <patternFill patternType="solid">
        <fgColor theme="4" tint="-0.499984740745262"/>
        <bgColor indexed="64"/>
      </patternFill>
    </fill>
    <fill>
      <patternFill patternType="solid">
        <fgColor theme="6" tint="0.59999389629810485"/>
        <bgColor indexed="64"/>
      </patternFill>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7" fillId="0" borderId="0" applyNumberFormat="0" applyFill="0" applyBorder="0" applyAlignment="0" applyProtection="0"/>
  </cellStyleXfs>
  <cellXfs count="36">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alignment horizontal="right"/>
    </xf>
    <xf numFmtId="49" fontId="2" fillId="0" borderId="0" xfId="0" quotePrefix="1" applyNumberFormat="1" applyFont="1"/>
    <xf numFmtId="0" fontId="2" fillId="0" borderId="0" xfId="0" quotePrefix="1" applyFont="1"/>
    <xf numFmtId="0" fontId="3" fillId="0" borderId="1" xfId="0" applyFont="1" applyBorder="1"/>
    <xf numFmtId="0" fontId="4" fillId="0" borderId="0" xfId="0" applyFont="1"/>
    <xf numFmtId="0" fontId="5" fillId="0" borderId="0" xfId="0" applyFont="1"/>
    <xf numFmtId="164" fontId="2" fillId="0" borderId="0" xfId="0" applyNumberFormat="1" applyFont="1"/>
    <xf numFmtId="0" fontId="1" fillId="0" borderId="2" xfId="0" applyFont="1" applyBorder="1" applyAlignment="1">
      <alignment horizontal="right" wrapText="1"/>
    </xf>
    <xf numFmtId="0" fontId="6" fillId="0" borderId="2" xfId="0" applyFont="1" applyBorder="1" applyAlignment="1">
      <alignment horizontal="right" wrapText="1"/>
    </xf>
    <xf numFmtId="0" fontId="6" fillId="0" borderId="2" xfId="0" applyFont="1" applyBorder="1" applyAlignment="1">
      <alignment wrapText="1"/>
    </xf>
    <xf numFmtId="0" fontId="2" fillId="0" borderId="0" xfId="0" applyFont="1" applyAlignment="1">
      <alignment wrapText="1"/>
    </xf>
    <xf numFmtId="0" fontId="6" fillId="0" borderId="1" xfId="0" applyFont="1" applyBorder="1" applyAlignment="1">
      <alignment wrapText="1"/>
    </xf>
    <xf numFmtId="0" fontId="6" fillId="0" borderId="1" xfId="0" applyFont="1" applyBorder="1" applyAlignment="1">
      <alignment horizontal="right" wrapText="1"/>
    </xf>
    <xf numFmtId="0" fontId="3" fillId="0" borderId="1" xfId="0" applyFont="1" applyBorder="1" applyAlignment="1">
      <alignment wrapText="1"/>
    </xf>
    <xf numFmtId="0" fontId="0" fillId="0" borderId="0" xfId="0" applyAlignment="1">
      <alignment wrapText="1"/>
    </xf>
    <xf numFmtId="0" fontId="3" fillId="0" borderId="0" xfId="0" applyFont="1" applyAlignment="1">
      <alignment wrapText="1"/>
    </xf>
    <xf numFmtId="0" fontId="6"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7" fillId="0" borderId="0" xfId="1"/>
    <xf numFmtId="0" fontId="0" fillId="0" borderId="0" xfId="0" quotePrefix="1"/>
    <xf numFmtId="0" fontId="0" fillId="9" borderId="0" xfId="0" applyFill="1"/>
    <xf numFmtId="0" fontId="0" fillId="10" borderId="0" xfId="0" applyFill="1"/>
    <xf numFmtId="0" fontId="0" fillId="11" borderId="0" xfId="0" applyFill="1"/>
    <xf numFmtId="0" fontId="2" fillId="12" borderId="0" xfId="0" applyFont="1" applyFill="1"/>
    <xf numFmtId="0" fontId="6" fillId="12" borderId="0" xfId="0" applyFont="1" applyFill="1"/>
    <xf numFmtId="0" fontId="2" fillId="0" borderId="1"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'Faction breakdown'!$B$1</c:f>
              <c:strCache>
                <c:ptCount val="1"/>
                <c:pt idx="0">
                  <c:v>Speed (1-7)</c:v>
                </c:pt>
              </c:strCache>
            </c:strRef>
          </c:tx>
          <c:spPr>
            <a:solidFill>
              <a:srgbClr val="4285F4"/>
            </a:solidFill>
            <a:ln cmpd="sng">
              <a:solidFill>
                <a:srgbClr val="000000"/>
              </a:solidFill>
            </a:ln>
          </c:spPr>
          <c:invertIfNegative val="1"/>
          <c:cat>
            <c:strRef>
              <c:f>'Faction breakdown'!$A$2:$A$10</c:f>
              <c:strCache>
                <c:ptCount val="9"/>
                <c:pt idx="0">
                  <c:v>FCP</c:v>
                </c:pt>
                <c:pt idx="1">
                  <c:v>Knights</c:v>
                </c:pt>
                <c:pt idx="2">
                  <c:v>Psi-Hive</c:v>
                </c:pt>
                <c:pt idx="3">
                  <c:v>Shroomin</c:v>
                </c:pt>
                <c:pt idx="4">
                  <c:v>Arcanum</c:v>
                </c:pt>
                <c:pt idx="5">
                  <c:v>Plants</c:v>
                </c:pt>
                <c:pt idx="6">
                  <c:v>Morlocks</c:v>
                </c:pt>
                <c:pt idx="7">
                  <c:v>Wanderer</c:v>
                </c:pt>
                <c:pt idx="8">
                  <c:v>Spectres</c:v>
                </c:pt>
              </c:strCache>
            </c:strRef>
          </c:cat>
          <c:val>
            <c:numRef>
              <c:f>'Faction breakdown'!$B$2:$B$10</c:f>
              <c:numCache>
                <c:formatCode>General</c:formatCode>
                <c:ptCount val="9"/>
                <c:pt idx="0">
                  <c:v>5</c:v>
                </c:pt>
                <c:pt idx="1">
                  <c:v>6</c:v>
                </c:pt>
                <c:pt idx="2">
                  <c:v>4</c:v>
                </c:pt>
                <c:pt idx="3">
                  <c:v>2</c:v>
                </c:pt>
                <c:pt idx="4">
                  <c:v>4</c:v>
                </c:pt>
                <c:pt idx="5">
                  <c:v>1</c:v>
                </c:pt>
                <c:pt idx="6">
                  <c:v>6</c:v>
                </c:pt>
                <c:pt idx="7">
                  <c:v>4</c:v>
                </c:pt>
                <c:pt idx="8">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A0B-43A3-A307-1E02B1BA9473}"/>
            </c:ext>
          </c:extLst>
        </c:ser>
        <c:ser>
          <c:idx val="1"/>
          <c:order val="1"/>
          <c:tx>
            <c:strRef>
              <c:f>'Faction breakdown'!$C$1</c:f>
              <c:strCache>
                <c:ptCount val="1"/>
                <c:pt idx="0">
                  <c:v>Durability</c:v>
                </c:pt>
              </c:strCache>
            </c:strRef>
          </c:tx>
          <c:spPr>
            <a:solidFill>
              <a:srgbClr val="EA4335"/>
            </a:solidFill>
            <a:ln cmpd="sng">
              <a:solidFill>
                <a:srgbClr val="000000"/>
              </a:solidFill>
            </a:ln>
          </c:spPr>
          <c:invertIfNegative val="1"/>
          <c:cat>
            <c:strRef>
              <c:f>'Faction breakdown'!$A$2:$A$10</c:f>
              <c:strCache>
                <c:ptCount val="9"/>
                <c:pt idx="0">
                  <c:v>FCP</c:v>
                </c:pt>
                <c:pt idx="1">
                  <c:v>Knights</c:v>
                </c:pt>
                <c:pt idx="2">
                  <c:v>Psi-Hive</c:v>
                </c:pt>
                <c:pt idx="3">
                  <c:v>Shroomin</c:v>
                </c:pt>
                <c:pt idx="4">
                  <c:v>Arcanum</c:v>
                </c:pt>
                <c:pt idx="5">
                  <c:v>Plants</c:v>
                </c:pt>
                <c:pt idx="6">
                  <c:v>Morlocks</c:v>
                </c:pt>
                <c:pt idx="7">
                  <c:v>Wanderer</c:v>
                </c:pt>
                <c:pt idx="8">
                  <c:v>Spectres</c:v>
                </c:pt>
              </c:strCache>
            </c:strRef>
          </c:cat>
          <c:val>
            <c:numRef>
              <c:f>'Faction breakdown'!$C$2:$C$10</c:f>
              <c:numCache>
                <c:formatCode>General</c:formatCode>
                <c:ptCount val="9"/>
                <c:pt idx="0">
                  <c:v>5</c:v>
                </c:pt>
                <c:pt idx="1">
                  <c:v>6</c:v>
                </c:pt>
                <c:pt idx="2">
                  <c:v>4</c:v>
                </c:pt>
                <c:pt idx="3">
                  <c:v>1</c:v>
                </c:pt>
                <c:pt idx="4">
                  <c:v>4</c:v>
                </c:pt>
                <c:pt idx="5">
                  <c:v>3</c:v>
                </c:pt>
                <c:pt idx="6">
                  <c:v>4</c:v>
                </c:pt>
                <c:pt idx="7">
                  <c:v>3</c:v>
                </c:pt>
                <c:pt idx="8">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A0B-43A3-A307-1E02B1BA9473}"/>
            </c:ext>
          </c:extLst>
        </c:ser>
        <c:ser>
          <c:idx val="2"/>
          <c:order val="2"/>
          <c:tx>
            <c:strRef>
              <c:f>'Faction breakdown'!$D$1</c:f>
              <c:strCache>
                <c:ptCount val="1"/>
                <c:pt idx="0">
                  <c:v>Offense</c:v>
                </c:pt>
              </c:strCache>
            </c:strRef>
          </c:tx>
          <c:spPr>
            <a:solidFill>
              <a:srgbClr val="FBBC04"/>
            </a:solidFill>
            <a:ln cmpd="sng">
              <a:solidFill>
                <a:srgbClr val="000000"/>
              </a:solidFill>
            </a:ln>
          </c:spPr>
          <c:invertIfNegative val="1"/>
          <c:cat>
            <c:strRef>
              <c:f>'Faction breakdown'!$A$2:$A$10</c:f>
              <c:strCache>
                <c:ptCount val="9"/>
                <c:pt idx="0">
                  <c:v>FCP</c:v>
                </c:pt>
                <c:pt idx="1">
                  <c:v>Knights</c:v>
                </c:pt>
                <c:pt idx="2">
                  <c:v>Psi-Hive</c:v>
                </c:pt>
                <c:pt idx="3">
                  <c:v>Shroomin</c:v>
                </c:pt>
                <c:pt idx="4">
                  <c:v>Arcanum</c:v>
                </c:pt>
                <c:pt idx="5">
                  <c:v>Plants</c:v>
                </c:pt>
                <c:pt idx="6">
                  <c:v>Morlocks</c:v>
                </c:pt>
                <c:pt idx="7">
                  <c:v>Wanderer</c:v>
                </c:pt>
                <c:pt idx="8">
                  <c:v>Spectres</c:v>
                </c:pt>
              </c:strCache>
            </c:strRef>
          </c:cat>
          <c:val>
            <c:numRef>
              <c:f>'Faction breakdown'!$D$2:$D$10</c:f>
              <c:numCache>
                <c:formatCode>General</c:formatCode>
                <c:ptCount val="9"/>
                <c:pt idx="0">
                  <c:v>4</c:v>
                </c:pt>
                <c:pt idx="1">
                  <c:v>6</c:v>
                </c:pt>
                <c:pt idx="2">
                  <c:v>4</c:v>
                </c:pt>
                <c:pt idx="3">
                  <c:v>4</c:v>
                </c:pt>
                <c:pt idx="4">
                  <c:v>4</c:v>
                </c:pt>
                <c:pt idx="5">
                  <c:v>4</c:v>
                </c:pt>
                <c:pt idx="6">
                  <c:v>5</c:v>
                </c:pt>
                <c:pt idx="7">
                  <c:v>5</c:v>
                </c:pt>
                <c:pt idx="8">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A0B-43A3-A307-1E02B1BA9473}"/>
            </c:ext>
          </c:extLst>
        </c:ser>
        <c:ser>
          <c:idx val="3"/>
          <c:order val="3"/>
          <c:tx>
            <c:strRef>
              <c:f>'Faction breakdown'!$E$1</c:f>
              <c:strCache>
                <c:ptCount val="1"/>
                <c:pt idx="0">
                  <c:v>Model count</c:v>
                </c:pt>
              </c:strCache>
            </c:strRef>
          </c:tx>
          <c:spPr>
            <a:solidFill>
              <a:srgbClr val="34A853"/>
            </a:solidFill>
            <a:ln cmpd="sng">
              <a:solidFill>
                <a:srgbClr val="000000"/>
              </a:solidFill>
            </a:ln>
          </c:spPr>
          <c:invertIfNegative val="1"/>
          <c:cat>
            <c:strRef>
              <c:f>'Faction breakdown'!$A$2:$A$10</c:f>
              <c:strCache>
                <c:ptCount val="9"/>
                <c:pt idx="0">
                  <c:v>FCP</c:v>
                </c:pt>
                <c:pt idx="1">
                  <c:v>Knights</c:v>
                </c:pt>
                <c:pt idx="2">
                  <c:v>Psi-Hive</c:v>
                </c:pt>
                <c:pt idx="3">
                  <c:v>Shroomin</c:v>
                </c:pt>
                <c:pt idx="4">
                  <c:v>Arcanum</c:v>
                </c:pt>
                <c:pt idx="5">
                  <c:v>Plants</c:v>
                </c:pt>
                <c:pt idx="6">
                  <c:v>Morlocks</c:v>
                </c:pt>
                <c:pt idx="7">
                  <c:v>Wanderer</c:v>
                </c:pt>
                <c:pt idx="8">
                  <c:v>Spectres</c:v>
                </c:pt>
              </c:strCache>
            </c:strRef>
          </c:cat>
          <c:val>
            <c:numRef>
              <c:f>'Faction breakdown'!$E$2:$E$10</c:f>
              <c:numCache>
                <c:formatCode>General</c:formatCode>
                <c:ptCount val="9"/>
                <c:pt idx="0">
                  <c:v>4</c:v>
                </c:pt>
                <c:pt idx="1">
                  <c:v>1</c:v>
                </c:pt>
                <c:pt idx="2">
                  <c:v>3</c:v>
                </c:pt>
                <c:pt idx="3">
                  <c:v>6</c:v>
                </c:pt>
                <c:pt idx="4">
                  <c:v>4</c:v>
                </c:pt>
                <c:pt idx="5">
                  <c:v>7</c:v>
                </c:pt>
                <c:pt idx="6">
                  <c:v>4</c:v>
                </c:pt>
                <c:pt idx="7">
                  <c:v>4</c:v>
                </c:pt>
                <c:pt idx="8">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A0B-43A3-A307-1E02B1BA9473}"/>
            </c:ext>
          </c:extLst>
        </c:ser>
        <c:ser>
          <c:idx val="4"/>
          <c:order val="4"/>
          <c:tx>
            <c:strRef>
              <c:f>'Faction breakdown'!$F$1</c:f>
              <c:strCache>
                <c:ptCount val="1"/>
                <c:pt idx="0">
                  <c:v>Tactical Flexibility</c:v>
                </c:pt>
              </c:strCache>
            </c:strRef>
          </c:tx>
          <c:spPr>
            <a:solidFill>
              <a:srgbClr val="FF6D01"/>
            </a:solidFill>
            <a:ln cmpd="sng">
              <a:solidFill>
                <a:srgbClr val="000000"/>
              </a:solidFill>
            </a:ln>
          </c:spPr>
          <c:invertIfNegative val="1"/>
          <c:cat>
            <c:strRef>
              <c:f>'Faction breakdown'!$A$2:$A$10</c:f>
              <c:strCache>
                <c:ptCount val="9"/>
                <c:pt idx="0">
                  <c:v>FCP</c:v>
                </c:pt>
                <c:pt idx="1">
                  <c:v>Knights</c:v>
                </c:pt>
                <c:pt idx="2">
                  <c:v>Psi-Hive</c:v>
                </c:pt>
                <c:pt idx="3">
                  <c:v>Shroomin</c:v>
                </c:pt>
                <c:pt idx="4">
                  <c:v>Arcanum</c:v>
                </c:pt>
                <c:pt idx="5">
                  <c:v>Plants</c:v>
                </c:pt>
                <c:pt idx="6">
                  <c:v>Morlocks</c:v>
                </c:pt>
                <c:pt idx="7">
                  <c:v>Wanderer</c:v>
                </c:pt>
                <c:pt idx="8">
                  <c:v>Spectres</c:v>
                </c:pt>
              </c:strCache>
            </c:strRef>
          </c:cat>
          <c:val>
            <c:numRef>
              <c:f>'Faction breakdown'!$F$2:$F$10</c:f>
              <c:numCache>
                <c:formatCode>General</c:formatCode>
                <c:ptCount val="9"/>
                <c:pt idx="0">
                  <c:v>5</c:v>
                </c:pt>
                <c:pt idx="1">
                  <c:v>2</c:v>
                </c:pt>
                <c:pt idx="2">
                  <c:v>6</c:v>
                </c:pt>
                <c:pt idx="3">
                  <c:v>5</c:v>
                </c:pt>
                <c:pt idx="4">
                  <c:v>6</c:v>
                </c:pt>
                <c:pt idx="5">
                  <c:v>6</c:v>
                </c:pt>
                <c:pt idx="6">
                  <c:v>4</c:v>
                </c:pt>
                <c:pt idx="7">
                  <c:v>7</c:v>
                </c:pt>
                <c:pt idx="8">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A0B-43A3-A307-1E02B1BA9473}"/>
            </c:ext>
          </c:extLst>
        </c:ser>
        <c:ser>
          <c:idx val="5"/>
          <c:order val="5"/>
          <c:tx>
            <c:strRef>
              <c:f>'Faction breakdown'!$G$1</c:f>
              <c:strCache>
                <c:ptCount val="1"/>
                <c:pt idx="0">
                  <c:v>Unit Cost Efficiency</c:v>
                </c:pt>
              </c:strCache>
            </c:strRef>
          </c:tx>
          <c:spPr>
            <a:solidFill>
              <a:srgbClr val="46BDC6"/>
            </a:solidFill>
            <a:ln cmpd="sng">
              <a:solidFill>
                <a:srgbClr val="000000"/>
              </a:solidFill>
            </a:ln>
          </c:spPr>
          <c:invertIfNegative val="1"/>
          <c:cat>
            <c:strRef>
              <c:f>'Faction breakdown'!$A$2:$A$10</c:f>
              <c:strCache>
                <c:ptCount val="9"/>
                <c:pt idx="0">
                  <c:v>FCP</c:v>
                </c:pt>
                <c:pt idx="1">
                  <c:v>Knights</c:v>
                </c:pt>
                <c:pt idx="2">
                  <c:v>Psi-Hive</c:v>
                </c:pt>
                <c:pt idx="3">
                  <c:v>Shroomin</c:v>
                </c:pt>
                <c:pt idx="4">
                  <c:v>Arcanum</c:v>
                </c:pt>
                <c:pt idx="5">
                  <c:v>Plants</c:v>
                </c:pt>
                <c:pt idx="6">
                  <c:v>Morlocks</c:v>
                </c:pt>
                <c:pt idx="7">
                  <c:v>Wanderer</c:v>
                </c:pt>
                <c:pt idx="8">
                  <c:v>Spectres</c:v>
                </c:pt>
              </c:strCache>
            </c:strRef>
          </c:cat>
          <c:val>
            <c:numRef>
              <c:f>'Faction breakdown'!$G$2:$G$10</c:f>
              <c:numCache>
                <c:formatCode>General</c:formatCode>
                <c:ptCount val="9"/>
                <c:pt idx="0">
                  <c:v>3</c:v>
                </c:pt>
                <c:pt idx="1">
                  <c:v>5</c:v>
                </c:pt>
                <c:pt idx="2">
                  <c:v>3</c:v>
                </c:pt>
                <c:pt idx="3">
                  <c:v>6</c:v>
                </c:pt>
                <c:pt idx="4">
                  <c:v>4</c:v>
                </c:pt>
                <c:pt idx="5">
                  <c:v>6</c:v>
                </c:pt>
                <c:pt idx="6">
                  <c:v>4</c:v>
                </c:pt>
                <c:pt idx="7">
                  <c:v>4</c:v>
                </c:pt>
                <c:pt idx="8">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9A0B-43A3-A307-1E02B1BA9473}"/>
            </c:ext>
          </c:extLst>
        </c:ser>
        <c:ser>
          <c:idx val="6"/>
          <c:order val="6"/>
          <c:tx>
            <c:strRef>
              <c:f>'Faction breakdown'!$H$1</c:f>
              <c:strCache>
                <c:ptCount val="1"/>
                <c:pt idx="0">
                  <c:v>Average</c:v>
                </c:pt>
              </c:strCache>
            </c:strRef>
          </c:tx>
          <c:spPr>
            <a:solidFill>
              <a:srgbClr val="D3E2FC"/>
            </a:solidFill>
            <a:ln cmpd="sng">
              <a:solidFill>
                <a:srgbClr val="000000"/>
              </a:solidFill>
            </a:ln>
          </c:spPr>
          <c:invertIfNegative val="1"/>
          <c:cat>
            <c:strRef>
              <c:f>'Faction breakdown'!$A$2:$A$10</c:f>
              <c:strCache>
                <c:ptCount val="9"/>
                <c:pt idx="0">
                  <c:v>FCP</c:v>
                </c:pt>
                <c:pt idx="1">
                  <c:v>Knights</c:v>
                </c:pt>
                <c:pt idx="2">
                  <c:v>Psi-Hive</c:v>
                </c:pt>
                <c:pt idx="3">
                  <c:v>Shroomin</c:v>
                </c:pt>
                <c:pt idx="4">
                  <c:v>Arcanum</c:v>
                </c:pt>
                <c:pt idx="5">
                  <c:v>Plants</c:v>
                </c:pt>
                <c:pt idx="6">
                  <c:v>Morlocks</c:v>
                </c:pt>
                <c:pt idx="7">
                  <c:v>Wanderer</c:v>
                </c:pt>
                <c:pt idx="8">
                  <c:v>Spectres</c:v>
                </c:pt>
              </c:strCache>
            </c:strRef>
          </c:cat>
          <c:val>
            <c:numRef>
              <c:f>'Faction breakdown'!$H$2:$H$10</c:f>
              <c:numCache>
                <c:formatCode>General</c:formatCode>
                <c:ptCount val="9"/>
                <c:pt idx="0">
                  <c:v>4.333333333333333</c:v>
                </c:pt>
                <c:pt idx="1">
                  <c:v>4.333333333333333</c:v>
                </c:pt>
                <c:pt idx="2">
                  <c:v>4</c:v>
                </c:pt>
                <c:pt idx="3">
                  <c:v>4</c:v>
                </c:pt>
                <c:pt idx="4">
                  <c:v>4.333333333333333</c:v>
                </c:pt>
                <c:pt idx="5">
                  <c:v>4.5</c:v>
                </c:pt>
                <c:pt idx="6">
                  <c:v>4.5</c:v>
                </c:pt>
                <c:pt idx="7">
                  <c:v>4.5</c:v>
                </c:pt>
                <c:pt idx="8">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9A0B-43A3-A307-1E02B1BA9473}"/>
            </c:ext>
          </c:extLst>
        </c:ser>
        <c:dLbls>
          <c:showLegendKey val="0"/>
          <c:showVal val="0"/>
          <c:showCatName val="0"/>
          <c:showSerName val="0"/>
          <c:showPercent val="0"/>
          <c:showBubbleSize val="0"/>
        </c:dLbls>
        <c:gapWidth val="150"/>
        <c:axId val="876795139"/>
        <c:axId val="1332814596"/>
      </c:barChart>
      <c:catAx>
        <c:axId val="87679513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32814596"/>
        <c:crosses val="autoZero"/>
        <c:auto val="1"/>
        <c:lblAlgn val="ctr"/>
        <c:lblOffset val="100"/>
        <c:noMultiLvlLbl val="1"/>
      </c:catAx>
      <c:valAx>
        <c:axId val="13328145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7679513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15</xdr:row>
      <xdr:rowOff>87967</xdr:rowOff>
    </xdr:from>
    <xdr:ext cx="17821275"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Stag%20knight.jpg" TargetMode="External"/><Relationship Id="rId2" Type="http://schemas.openxmlformats.org/officeDocument/2006/relationships/hyperlink" Target="..\hercules.jpg" TargetMode="External"/><Relationship Id="rId1" Type="http://schemas.openxmlformats.org/officeDocument/2006/relationships/hyperlink" Target="..\Stag%20knight.jp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63"/>
  <sheetViews>
    <sheetView zoomScale="85" zoomScaleNormal="85" workbookViewId="0">
      <pane ySplit="1" topLeftCell="A26" activePane="bottomLeft" state="frozen"/>
      <selection pane="bottomLeft" activeCell="L26" sqref="L26"/>
    </sheetView>
  </sheetViews>
  <sheetFormatPr defaultColWidth="12.5703125" defaultRowHeight="15.75" customHeight="1" x14ac:dyDescent="0.2"/>
  <cols>
    <col min="1" max="1" width="24" customWidth="1"/>
    <col min="2" max="2" width="55.5703125" customWidth="1"/>
    <col min="6" max="6" width="5.7109375" customWidth="1"/>
    <col min="8" max="8" width="13.42578125" customWidth="1"/>
    <col min="12" max="12" width="55.140625" style="18" customWidth="1"/>
  </cols>
  <sheetData>
    <row r="1" spans="1:15" ht="15.75" customHeight="1" thickBot="1" x14ac:dyDescent="0.3">
      <c r="A1" s="1" t="s">
        <v>0</v>
      </c>
      <c r="B1" s="1" t="s">
        <v>1</v>
      </c>
      <c r="C1" s="1" t="s">
        <v>2</v>
      </c>
      <c r="D1" s="1" t="s">
        <v>3</v>
      </c>
      <c r="E1" s="1" t="s">
        <v>4</v>
      </c>
      <c r="F1" s="1" t="s">
        <v>5</v>
      </c>
      <c r="G1" s="1" t="s">
        <v>7</v>
      </c>
      <c r="H1" s="1" t="s">
        <v>8</v>
      </c>
      <c r="I1" s="1" t="s">
        <v>9</v>
      </c>
      <c r="J1" s="2" t="s">
        <v>10</v>
      </c>
      <c r="K1" s="3" t="s">
        <v>11</v>
      </c>
      <c r="L1" s="19" t="s">
        <v>12</v>
      </c>
      <c r="M1" s="2" t="s">
        <v>13</v>
      </c>
      <c r="N1" s="2" t="s">
        <v>314</v>
      </c>
      <c r="O1" s="2" t="s">
        <v>333</v>
      </c>
    </row>
    <row r="2" spans="1:15" ht="27" thickBot="1" x14ac:dyDescent="0.3">
      <c r="A2" s="1" t="s">
        <v>14</v>
      </c>
      <c r="B2" s="1" t="s">
        <v>15</v>
      </c>
      <c r="C2" s="1">
        <v>1</v>
      </c>
      <c r="D2" s="1">
        <v>2</v>
      </c>
      <c r="E2" s="1">
        <v>5</v>
      </c>
      <c r="F2" s="1">
        <v>5</v>
      </c>
      <c r="G2" s="11">
        <v>20</v>
      </c>
      <c r="H2" s="2">
        <v>0</v>
      </c>
      <c r="I2" s="2">
        <v>0</v>
      </c>
      <c r="J2" s="2">
        <v>1</v>
      </c>
      <c r="K2" s="2">
        <v>20</v>
      </c>
      <c r="L2" s="14" t="s">
        <v>326</v>
      </c>
      <c r="M2" s="2" t="s">
        <v>351</v>
      </c>
      <c r="O2" s="28" t="s">
        <v>334</v>
      </c>
    </row>
    <row r="3" spans="1:15" ht="27" thickBot="1" x14ac:dyDescent="0.3">
      <c r="A3" s="1" t="s">
        <v>362</v>
      </c>
      <c r="B3" s="1" t="s">
        <v>17</v>
      </c>
      <c r="C3" s="1">
        <v>1</v>
      </c>
      <c r="D3" s="1">
        <v>2</v>
      </c>
      <c r="E3" s="1">
        <v>5</v>
      </c>
      <c r="F3" s="1">
        <v>5</v>
      </c>
      <c r="G3" s="11">
        <v>24</v>
      </c>
      <c r="H3" s="2">
        <v>1</v>
      </c>
      <c r="I3" s="2">
        <v>0</v>
      </c>
      <c r="J3" s="2">
        <v>1</v>
      </c>
      <c r="K3" s="2">
        <v>30</v>
      </c>
      <c r="L3" s="14" t="s">
        <v>363</v>
      </c>
      <c r="M3" s="2" t="s">
        <v>351</v>
      </c>
      <c r="O3" s="28" t="s">
        <v>334</v>
      </c>
    </row>
    <row r="4" spans="1:15" ht="13.5" thickBot="1" x14ac:dyDescent="0.25">
      <c r="A4" s="2" t="s">
        <v>16</v>
      </c>
      <c r="B4" s="2" t="s">
        <v>17</v>
      </c>
      <c r="C4" s="2">
        <v>0.8</v>
      </c>
      <c r="D4" s="2">
        <v>2</v>
      </c>
      <c r="E4" s="2">
        <v>7</v>
      </c>
      <c r="F4" s="2">
        <v>7</v>
      </c>
      <c r="G4" s="12">
        <v>40</v>
      </c>
      <c r="H4" s="2">
        <v>2</v>
      </c>
      <c r="I4" s="2">
        <v>0</v>
      </c>
      <c r="J4" s="2">
        <v>1.5</v>
      </c>
      <c r="K4" s="2">
        <v>50</v>
      </c>
      <c r="L4" s="14" t="s">
        <v>91</v>
      </c>
      <c r="M4" s="2" t="s">
        <v>351</v>
      </c>
      <c r="O4" s="28" t="s">
        <v>335</v>
      </c>
    </row>
    <row r="5" spans="1:15" ht="13.5" thickBot="1" x14ac:dyDescent="0.25">
      <c r="A5" s="2" t="s">
        <v>92</v>
      </c>
      <c r="B5" s="2" t="s">
        <v>93</v>
      </c>
      <c r="C5" s="2">
        <v>0.7</v>
      </c>
      <c r="D5" s="2">
        <v>1.5</v>
      </c>
      <c r="E5" s="2">
        <v>10</v>
      </c>
      <c r="F5" s="2">
        <v>10</v>
      </c>
      <c r="G5" s="12">
        <v>56</v>
      </c>
      <c r="H5" s="2">
        <v>3</v>
      </c>
      <c r="I5" s="2">
        <v>0</v>
      </c>
      <c r="J5" s="2">
        <v>2</v>
      </c>
      <c r="K5" s="2">
        <v>70</v>
      </c>
      <c r="L5" s="14" t="s">
        <v>432</v>
      </c>
      <c r="M5" s="2"/>
    </row>
    <row r="6" spans="1:15" ht="13.5" thickBot="1" x14ac:dyDescent="0.25">
      <c r="A6" s="2" t="s">
        <v>332</v>
      </c>
      <c r="B6" s="2" t="s">
        <v>18</v>
      </c>
      <c r="C6" s="2">
        <v>1</v>
      </c>
      <c r="D6" s="2">
        <v>3</v>
      </c>
      <c r="E6" s="2">
        <v>4</v>
      </c>
      <c r="F6" s="2">
        <v>4</v>
      </c>
      <c r="G6" s="12">
        <v>15</v>
      </c>
      <c r="H6" s="2">
        <v>1</v>
      </c>
      <c r="I6" s="2">
        <v>2</v>
      </c>
      <c r="K6" s="2">
        <v>20</v>
      </c>
      <c r="L6" s="14" t="s">
        <v>94</v>
      </c>
      <c r="M6" s="2" t="s">
        <v>254</v>
      </c>
    </row>
    <row r="7" spans="1:15" ht="13.5" thickBot="1" x14ac:dyDescent="0.25">
      <c r="A7" s="2" t="s">
        <v>19</v>
      </c>
      <c r="B7" s="2" t="s">
        <v>20</v>
      </c>
      <c r="C7" s="2">
        <v>1</v>
      </c>
      <c r="D7" s="2">
        <v>3</v>
      </c>
      <c r="E7" s="2">
        <v>4</v>
      </c>
      <c r="F7" s="2">
        <v>4</v>
      </c>
      <c r="G7" s="12">
        <v>12</v>
      </c>
      <c r="H7" s="2">
        <v>0</v>
      </c>
      <c r="I7" s="2">
        <v>0</v>
      </c>
      <c r="K7" s="2">
        <v>15</v>
      </c>
      <c r="L7" s="14" t="s">
        <v>95</v>
      </c>
      <c r="M7" s="2" t="s">
        <v>21</v>
      </c>
    </row>
    <row r="8" spans="1:15" ht="15.75" customHeight="1" thickBot="1" x14ac:dyDescent="0.25">
      <c r="A8" s="2" t="s">
        <v>253</v>
      </c>
      <c r="B8" s="2" t="s">
        <v>255</v>
      </c>
      <c r="C8" s="2">
        <v>0.75</v>
      </c>
      <c r="D8" s="2">
        <v>3</v>
      </c>
      <c r="E8" s="2">
        <v>4</v>
      </c>
      <c r="F8" s="2">
        <v>4</v>
      </c>
      <c r="G8" s="13">
        <v>16</v>
      </c>
      <c r="H8" s="2">
        <v>1</v>
      </c>
      <c r="I8" s="2">
        <v>0</v>
      </c>
      <c r="K8" s="2">
        <v>20</v>
      </c>
      <c r="L8" s="14" t="s">
        <v>95</v>
      </c>
    </row>
    <row r="9" spans="1:15" ht="15.75" customHeight="1" thickBot="1" x14ac:dyDescent="0.25">
      <c r="G9" s="13"/>
    </row>
    <row r="10" spans="1:15" ht="13.5" thickBot="1" x14ac:dyDescent="0.25">
      <c r="A10" s="2" t="s">
        <v>22</v>
      </c>
      <c r="C10" s="2">
        <v>1</v>
      </c>
      <c r="D10" s="2">
        <v>3</v>
      </c>
      <c r="E10" s="2">
        <v>2</v>
      </c>
      <c r="F10" s="2">
        <v>3</v>
      </c>
      <c r="G10" s="12">
        <v>8</v>
      </c>
      <c r="H10" s="2">
        <v>0</v>
      </c>
      <c r="I10" s="2">
        <v>1</v>
      </c>
      <c r="J10" s="2" t="s">
        <v>23</v>
      </c>
      <c r="K10" s="2">
        <v>15</v>
      </c>
      <c r="L10" s="14" t="s">
        <v>231</v>
      </c>
    </row>
    <row r="11" spans="1:15" ht="13.5" thickBot="1" x14ac:dyDescent="0.25">
      <c r="A11" s="2" t="s">
        <v>24</v>
      </c>
      <c r="C11" s="2">
        <v>0.6</v>
      </c>
      <c r="D11" s="2">
        <v>0.8</v>
      </c>
      <c r="E11" s="2">
        <v>2</v>
      </c>
      <c r="F11" s="2">
        <v>2</v>
      </c>
      <c r="G11" s="12">
        <v>8</v>
      </c>
      <c r="H11" s="2">
        <v>0</v>
      </c>
      <c r="I11" s="2">
        <v>1</v>
      </c>
      <c r="J11" s="2" t="s">
        <v>25</v>
      </c>
      <c r="K11" s="2">
        <v>15</v>
      </c>
    </row>
    <row r="12" spans="1:15" ht="13.5" thickBot="1" x14ac:dyDescent="0.25">
      <c r="A12" s="2" t="s">
        <v>26</v>
      </c>
      <c r="C12" s="2">
        <v>1</v>
      </c>
      <c r="D12" s="2">
        <v>2.5</v>
      </c>
      <c r="E12" s="2">
        <v>3</v>
      </c>
      <c r="F12" s="2">
        <v>4</v>
      </c>
      <c r="G12" s="12">
        <v>12</v>
      </c>
      <c r="H12" s="2">
        <v>1</v>
      </c>
      <c r="I12" s="2">
        <v>1</v>
      </c>
      <c r="K12" s="2">
        <v>15</v>
      </c>
      <c r="L12" s="18" t="s">
        <v>232</v>
      </c>
    </row>
    <row r="13" spans="1:15" ht="13.5" thickBot="1" x14ac:dyDescent="0.25">
      <c r="A13" s="2" t="s">
        <v>27</v>
      </c>
      <c r="C13" s="2">
        <v>1.2</v>
      </c>
      <c r="D13" s="2">
        <v>3</v>
      </c>
      <c r="E13" s="2">
        <v>4</v>
      </c>
      <c r="F13" s="2">
        <v>3</v>
      </c>
      <c r="G13" s="12">
        <v>14</v>
      </c>
      <c r="H13" s="2">
        <v>2</v>
      </c>
      <c r="I13" s="2">
        <v>1</v>
      </c>
      <c r="K13" s="2">
        <v>15</v>
      </c>
      <c r="L13" s="18" t="s">
        <v>151</v>
      </c>
    </row>
    <row r="14" spans="1:15" ht="13.5" thickBot="1" x14ac:dyDescent="0.25">
      <c r="A14" s="2" t="s">
        <v>28</v>
      </c>
      <c r="B14" s="2" t="s">
        <v>29</v>
      </c>
      <c r="C14" s="2">
        <v>1</v>
      </c>
      <c r="D14" s="2">
        <v>3</v>
      </c>
      <c r="E14" s="2">
        <v>3</v>
      </c>
      <c r="F14" s="2">
        <v>3</v>
      </c>
      <c r="G14" s="12">
        <v>24</v>
      </c>
      <c r="H14" s="2">
        <v>1</v>
      </c>
      <c r="I14" s="2">
        <v>3</v>
      </c>
      <c r="K14" s="2">
        <v>30</v>
      </c>
      <c r="L14" s="14" t="s">
        <v>276</v>
      </c>
    </row>
    <row r="15" spans="1:15" ht="13.5" thickBot="1" x14ac:dyDescent="0.25">
      <c r="A15" s="2" t="s">
        <v>30</v>
      </c>
      <c r="B15" s="2" t="s">
        <v>31</v>
      </c>
      <c r="C15" s="2">
        <v>2</v>
      </c>
      <c r="D15" s="2" t="s">
        <v>32</v>
      </c>
      <c r="E15" s="2" t="s">
        <v>32</v>
      </c>
      <c r="F15" s="2" t="s">
        <v>32</v>
      </c>
      <c r="G15" s="13" t="s">
        <v>32</v>
      </c>
      <c r="H15" s="2" t="s">
        <v>32</v>
      </c>
      <c r="I15" s="2" t="s">
        <v>32</v>
      </c>
      <c r="K15" s="2">
        <v>20</v>
      </c>
    </row>
    <row r="16" spans="1:15" ht="13.5" thickBot="1" x14ac:dyDescent="0.25">
      <c r="A16" s="2" t="s">
        <v>33</v>
      </c>
      <c r="B16" s="2" t="s">
        <v>34</v>
      </c>
      <c r="C16" s="2">
        <v>2</v>
      </c>
      <c r="D16" s="2" t="s">
        <v>32</v>
      </c>
      <c r="E16" s="2" t="s">
        <v>32</v>
      </c>
      <c r="F16" s="2" t="s">
        <v>32</v>
      </c>
      <c r="G16" s="13" t="s">
        <v>32</v>
      </c>
      <c r="H16" s="2" t="s">
        <v>32</v>
      </c>
      <c r="I16" s="2" t="s">
        <v>32</v>
      </c>
      <c r="K16" s="2">
        <v>20</v>
      </c>
    </row>
    <row r="17" spans="1:13" ht="13.5" thickBot="1" x14ac:dyDescent="0.25">
      <c r="A17" s="2"/>
      <c r="B17" s="2"/>
      <c r="C17" s="2"/>
      <c r="D17" s="2"/>
      <c r="E17" s="2"/>
      <c r="F17" s="2"/>
      <c r="G17" s="13"/>
      <c r="H17" s="2"/>
      <c r="I17" s="2"/>
      <c r="K17" s="2"/>
    </row>
    <row r="18" spans="1:13" ht="13.5" thickBot="1" x14ac:dyDescent="0.25">
      <c r="A18" s="2"/>
      <c r="B18" s="2"/>
      <c r="C18" s="2"/>
      <c r="D18" s="2"/>
      <c r="E18" s="2"/>
      <c r="F18" s="2"/>
      <c r="G18" s="13"/>
      <c r="H18" s="2"/>
      <c r="I18" s="2"/>
      <c r="K18" s="2"/>
    </row>
    <row r="19" spans="1:13" ht="15.75" customHeight="1" thickBot="1" x14ac:dyDescent="0.25">
      <c r="G19" s="13"/>
    </row>
    <row r="20" spans="1:13" ht="13.5" thickBot="1" x14ac:dyDescent="0.25">
      <c r="A20" s="13" t="s">
        <v>35</v>
      </c>
      <c r="B20" s="13" t="s">
        <v>36</v>
      </c>
      <c r="C20" s="12">
        <v>1</v>
      </c>
      <c r="D20" s="12">
        <v>3</v>
      </c>
      <c r="E20" s="12">
        <v>2</v>
      </c>
      <c r="F20" s="12">
        <v>2</v>
      </c>
      <c r="G20" s="12">
        <v>6</v>
      </c>
      <c r="H20" s="12">
        <v>0</v>
      </c>
      <c r="I20" s="12">
        <v>2</v>
      </c>
      <c r="J20" s="12">
        <v>1</v>
      </c>
      <c r="K20" s="12">
        <v>7</v>
      </c>
      <c r="L20" s="14" t="s">
        <v>301</v>
      </c>
    </row>
    <row r="21" spans="1:13" ht="13.5" thickBot="1" x14ac:dyDescent="0.25">
      <c r="A21" s="13" t="s">
        <v>37</v>
      </c>
      <c r="B21" s="13" t="s">
        <v>38</v>
      </c>
      <c r="C21" s="12">
        <v>1</v>
      </c>
      <c r="D21" s="12">
        <v>3</v>
      </c>
      <c r="E21" s="12">
        <v>2</v>
      </c>
      <c r="F21" s="12">
        <v>2</v>
      </c>
      <c r="G21" s="12">
        <v>10</v>
      </c>
      <c r="H21" s="12">
        <v>0</v>
      </c>
      <c r="I21" s="12">
        <v>2</v>
      </c>
      <c r="J21" s="13"/>
      <c r="K21" s="12">
        <v>10</v>
      </c>
      <c r="L21" s="14" t="s">
        <v>304</v>
      </c>
    </row>
    <row r="22" spans="1:13" ht="26.25" thickBot="1" x14ac:dyDescent="0.25">
      <c r="A22" s="13" t="s">
        <v>96</v>
      </c>
      <c r="B22" s="13" t="s">
        <v>39</v>
      </c>
      <c r="C22" s="12">
        <v>1</v>
      </c>
      <c r="D22" s="12">
        <v>3</v>
      </c>
      <c r="E22" s="12">
        <v>2</v>
      </c>
      <c r="F22" s="12">
        <v>2</v>
      </c>
      <c r="G22" s="12">
        <v>6</v>
      </c>
      <c r="H22" s="12">
        <v>0</v>
      </c>
      <c r="I22" s="12">
        <v>2</v>
      </c>
      <c r="J22" s="13"/>
      <c r="K22" s="12">
        <v>9</v>
      </c>
      <c r="L22" s="14" t="s">
        <v>303</v>
      </c>
    </row>
    <row r="23" spans="1:13" ht="13.5" thickBot="1" x14ac:dyDescent="0.25">
      <c r="A23" s="15" t="s">
        <v>239</v>
      </c>
      <c r="B23" s="15" t="s">
        <v>240</v>
      </c>
      <c r="C23" s="16">
        <v>1</v>
      </c>
      <c r="D23" s="16">
        <v>3</v>
      </c>
      <c r="E23" s="16">
        <v>2</v>
      </c>
      <c r="F23" s="16">
        <v>2</v>
      </c>
      <c r="G23" s="12">
        <v>14</v>
      </c>
      <c r="H23" s="16">
        <v>0</v>
      </c>
      <c r="I23" s="16">
        <v>2</v>
      </c>
      <c r="J23" s="15"/>
      <c r="K23" s="16">
        <v>13</v>
      </c>
      <c r="L23" s="14" t="s">
        <v>302</v>
      </c>
    </row>
    <row r="24" spans="1:13" ht="26.25" thickBot="1" x14ac:dyDescent="0.25">
      <c r="A24" s="15" t="s">
        <v>246</v>
      </c>
      <c r="B24" s="15" t="s">
        <v>243</v>
      </c>
      <c r="C24" s="16">
        <v>1</v>
      </c>
      <c r="D24" s="16">
        <v>3</v>
      </c>
      <c r="E24" s="16">
        <v>5</v>
      </c>
      <c r="F24" s="16">
        <v>3</v>
      </c>
      <c r="G24" s="12">
        <v>60</v>
      </c>
      <c r="H24" s="16">
        <v>0</v>
      </c>
      <c r="I24" s="16">
        <v>2</v>
      </c>
      <c r="J24" s="15">
        <v>2</v>
      </c>
      <c r="K24" s="16">
        <v>40</v>
      </c>
      <c r="L24" s="14" t="s">
        <v>244</v>
      </c>
    </row>
    <row r="25" spans="1:13" ht="15.75" customHeight="1" thickBot="1" x14ac:dyDescent="0.25">
      <c r="G25" s="13"/>
    </row>
    <row r="26" spans="1:13" ht="39" thickBot="1" x14ac:dyDescent="0.25">
      <c r="A26" s="2" t="s">
        <v>40</v>
      </c>
      <c r="B26" s="2" t="s">
        <v>41</v>
      </c>
      <c r="C26" s="2">
        <v>1</v>
      </c>
      <c r="D26" s="2">
        <v>3</v>
      </c>
      <c r="E26" s="2">
        <v>3</v>
      </c>
      <c r="F26" s="2">
        <v>3</v>
      </c>
      <c r="G26" s="12">
        <v>7</v>
      </c>
      <c r="H26" s="2">
        <v>1</v>
      </c>
      <c r="I26" s="2">
        <v>2</v>
      </c>
      <c r="K26" s="2">
        <v>10</v>
      </c>
      <c r="L26" s="18" t="s">
        <v>374</v>
      </c>
      <c r="M26" s="2" t="s">
        <v>42</v>
      </c>
    </row>
    <row r="27" spans="1:13" ht="15.75" customHeight="1" thickBot="1" x14ac:dyDescent="0.25">
      <c r="G27" s="13"/>
    </row>
    <row r="28" spans="1:13" ht="15.75" customHeight="1" thickBot="1" x14ac:dyDescent="0.25">
      <c r="A28" s="2" t="s">
        <v>328</v>
      </c>
      <c r="B28" s="2" t="s">
        <v>317</v>
      </c>
      <c r="C28" s="2">
        <v>1.5</v>
      </c>
      <c r="D28" s="2">
        <v>2</v>
      </c>
      <c r="E28" s="2">
        <v>2</v>
      </c>
      <c r="F28" s="2">
        <v>5</v>
      </c>
      <c r="G28" s="12">
        <v>16</v>
      </c>
      <c r="H28" s="2">
        <v>1</v>
      </c>
      <c r="I28" s="2">
        <v>1</v>
      </c>
      <c r="J28" s="2" t="s">
        <v>43</v>
      </c>
      <c r="K28" s="2">
        <v>20</v>
      </c>
      <c r="L28" s="14" t="s">
        <v>258</v>
      </c>
    </row>
    <row r="29" spans="1:13" ht="13.5" thickBot="1" x14ac:dyDescent="0.25">
      <c r="A29" s="2" t="s">
        <v>329</v>
      </c>
      <c r="B29" s="2" t="s">
        <v>317</v>
      </c>
      <c r="C29" s="2">
        <v>1.5</v>
      </c>
      <c r="D29" s="2">
        <v>2.4</v>
      </c>
      <c r="E29" s="2">
        <v>2</v>
      </c>
      <c r="F29" s="2">
        <v>6</v>
      </c>
      <c r="G29" s="12">
        <v>16</v>
      </c>
      <c r="H29" s="2">
        <v>1</v>
      </c>
      <c r="I29" s="2">
        <v>1</v>
      </c>
      <c r="J29" s="2" t="s">
        <v>43</v>
      </c>
      <c r="K29" s="2">
        <v>20</v>
      </c>
      <c r="L29" s="14" t="s">
        <v>258</v>
      </c>
    </row>
    <row r="30" spans="1:13" ht="13.5" thickBot="1" x14ac:dyDescent="0.25">
      <c r="A30" s="2" t="s">
        <v>330</v>
      </c>
      <c r="B30" s="2" t="s">
        <v>317</v>
      </c>
      <c r="C30" s="2">
        <v>1.5</v>
      </c>
      <c r="D30" s="2">
        <v>2.4</v>
      </c>
      <c r="E30" s="2">
        <v>2</v>
      </c>
      <c r="F30" s="2">
        <v>5</v>
      </c>
      <c r="G30" s="12">
        <v>16</v>
      </c>
      <c r="H30" s="2">
        <v>2</v>
      </c>
      <c r="I30" s="2">
        <v>1</v>
      </c>
      <c r="J30" s="2" t="s">
        <v>43</v>
      </c>
      <c r="K30" s="2">
        <v>20</v>
      </c>
      <c r="L30" s="14" t="s">
        <v>258</v>
      </c>
    </row>
    <row r="31" spans="1:13" ht="13.5" thickBot="1" x14ac:dyDescent="0.25">
      <c r="A31" s="2" t="s">
        <v>331</v>
      </c>
      <c r="B31" s="2" t="s">
        <v>316</v>
      </c>
      <c r="C31" s="2">
        <v>1.5</v>
      </c>
      <c r="D31" s="2">
        <v>3</v>
      </c>
      <c r="E31" s="2">
        <v>2</v>
      </c>
      <c r="F31" s="2">
        <v>4</v>
      </c>
      <c r="G31" s="12">
        <v>20</v>
      </c>
      <c r="H31" s="2">
        <v>3</v>
      </c>
      <c r="I31" s="2">
        <v>2</v>
      </c>
      <c r="K31" s="2">
        <v>20</v>
      </c>
      <c r="L31" s="14" t="s">
        <v>256</v>
      </c>
    </row>
    <row r="32" spans="1:13" ht="13.5" thickBot="1" x14ac:dyDescent="0.25">
      <c r="A32" s="2" t="s">
        <v>44</v>
      </c>
      <c r="B32" s="2" t="s">
        <v>257</v>
      </c>
      <c r="C32" s="2">
        <v>0.8</v>
      </c>
      <c r="D32" s="2">
        <v>3</v>
      </c>
      <c r="E32" s="2">
        <v>2</v>
      </c>
      <c r="F32" s="2">
        <v>2</v>
      </c>
      <c r="G32" s="12">
        <v>4</v>
      </c>
      <c r="H32" s="2">
        <v>1</v>
      </c>
      <c r="I32" s="2">
        <v>0</v>
      </c>
      <c r="K32" s="2">
        <v>5</v>
      </c>
      <c r="L32" s="14"/>
    </row>
    <row r="33" spans="1:12" ht="13.5" thickBot="1" x14ac:dyDescent="0.25">
      <c r="A33" s="2" t="s">
        <v>327</v>
      </c>
      <c r="B33" s="2" t="s">
        <v>259</v>
      </c>
      <c r="C33" s="2">
        <v>1.5</v>
      </c>
      <c r="D33" s="2">
        <v>3</v>
      </c>
      <c r="E33" s="2">
        <v>2</v>
      </c>
      <c r="F33" s="2">
        <v>4</v>
      </c>
      <c r="G33" s="12">
        <v>8</v>
      </c>
      <c r="H33" s="2">
        <v>1</v>
      </c>
      <c r="I33" s="2">
        <v>1</v>
      </c>
      <c r="K33" s="2">
        <v>10</v>
      </c>
      <c r="L33" s="14" t="s">
        <v>258</v>
      </c>
    </row>
    <row r="34" spans="1:12" ht="13.5" thickBot="1" x14ac:dyDescent="0.25">
      <c r="A34" s="2" t="s">
        <v>260</v>
      </c>
      <c r="B34" s="2" t="s">
        <v>261</v>
      </c>
      <c r="C34" s="2">
        <v>1.5</v>
      </c>
      <c r="D34" s="2">
        <v>3</v>
      </c>
      <c r="E34" s="2">
        <v>2</v>
      </c>
      <c r="F34" s="2">
        <v>4</v>
      </c>
      <c r="G34" s="12">
        <v>12</v>
      </c>
      <c r="H34" s="2">
        <v>2</v>
      </c>
      <c r="I34" s="2">
        <v>4</v>
      </c>
      <c r="K34" s="2">
        <v>20</v>
      </c>
      <c r="L34" s="14" t="s">
        <v>262</v>
      </c>
    </row>
    <row r="35" spans="1:12" ht="15.75" customHeight="1" thickBot="1" x14ac:dyDescent="0.25">
      <c r="G35" s="13" t="s">
        <v>263</v>
      </c>
    </row>
    <row r="36" spans="1:12" ht="13.5" thickBot="1" x14ac:dyDescent="0.25">
      <c r="A36" s="2" t="s">
        <v>45</v>
      </c>
      <c r="B36" s="2" t="s">
        <v>46</v>
      </c>
      <c r="C36" s="2">
        <v>1.5</v>
      </c>
      <c r="D36" s="2">
        <v>3</v>
      </c>
      <c r="E36" s="2">
        <v>3</v>
      </c>
      <c r="F36" s="2">
        <v>3</v>
      </c>
      <c r="G36" s="12">
        <v>12</v>
      </c>
      <c r="H36" s="2">
        <v>0</v>
      </c>
      <c r="I36" s="2">
        <v>2</v>
      </c>
      <c r="K36" s="2">
        <v>15</v>
      </c>
      <c r="L36" s="14" t="s">
        <v>47</v>
      </c>
    </row>
    <row r="37" spans="1:12" ht="13.5" thickBot="1" x14ac:dyDescent="0.25">
      <c r="A37" s="2" t="s">
        <v>48</v>
      </c>
      <c r="C37" s="2">
        <v>1.5</v>
      </c>
      <c r="D37" s="2">
        <v>3</v>
      </c>
      <c r="E37" s="2">
        <v>3</v>
      </c>
      <c r="F37" s="2">
        <v>3</v>
      </c>
      <c r="G37" s="12">
        <v>15</v>
      </c>
      <c r="H37" s="2">
        <v>0</v>
      </c>
      <c r="I37" s="2">
        <v>2</v>
      </c>
      <c r="K37" s="2">
        <v>20</v>
      </c>
      <c r="L37" s="14" t="s">
        <v>49</v>
      </c>
    </row>
    <row r="38" spans="1:12" ht="13.5" thickBot="1" x14ac:dyDescent="0.25">
      <c r="A38" s="2" t="s">
        <v>50</v>
      </c>
      <c r="C38" s="2">
        <v>1.5</v>
      </c>
      <c r="D38" s="2">
        <v>3</v>
      </c>
      <c r="E38" s="2">
        <v>3</v>
      </c>
      <c r="F38" s="2">
        <v>3</v>
      </c>
      <c r="G38" s="12">
        <v>15</v>
      </c>
      <c r="H38" s="2">
        <v>0</v>
      </c>
      <c r="I38" s="2">
        <v>2</v>
      </c>
      <c r="K38" s="2">
        <v>20</v>
      </c>
      <c r="L38" s="14" t="s">
        <v>51</v>
      </c>
    </row>
    <row r="39" spans="1:12" ht="13.5" thickBot="1" x14ac:dyDescent="0.25">
      <c r="A39" s="2" t="s">
        <v>52</v>
      </c>
      <c r="C39" s="2">
        <v>1.5</v>
      </c>
      <c r="D39" s="2">
        <v>3</v>
      </c>
      <c r="E39" s="2">
        <v>3</v>
      </c>
      <c r="F39" s="2">
        <v>3</v>
      </c>
      <c r="G39" s="12">
        <v>15</v>
      </c>
      <c r="H39" s="2">
        <v>0</v>
      </c>
      <c r="I39" s="2">
        <v>2</v>
      </c>
      <c r="K39" s="2">
        <v>20</v>
      </c>
      <c r="L39" s="14" t="s">
        <v>53</v>
      </c>
    </row>
    <row r="40" spans="1:12" ht="13.5" thickBot="1" x14ac:dyDescent="0.25">
      <c r="A40" s="2" t="s">
        <v>54</v>
      </c>
      <c r="C40" s="2">
        <v>1.5</v>
      </c>
      <c r="D40" s="2">
        <v>3</v>
      </c>
      <c r="E40" s="2">
        <v>3</v>
      </c>
      <c r="F40" s="2">
        <v>3</v>
      </c>
      <c r="G40" s="12">
        <v>15</v>
      </c>
      <c r="H40" s="2">
        <v>0</v>
      </c>
      <c r="I40" s="2">
        <v>2</v>
      </c>
      <c r="K40" s="2">
        <v>20</v>
      </c>
      <c r="L40" s="14" t="s">
        <v>55</v>
      </c>
    </row>
    <row r="41" spans="1:12" ht="13.5" thickBot="1" x14ac:dyDescent="0.25">
      <c r="A41" s="2" t="s">
        <v>56</v>
      </c>
      <c r="C41" s="2">
        <v>1.5</v>
      </c>
      <c r="D41" s="2">
        <v>3</v>
      </c>
      <c r="E41" s="2">
        <v>3</v>
      </c>
      <c r="F41" s="2">
        <v>3</v>
      </c>
      <c r="G41" s="12">
        <v>15</v>
      </c>
      <c r="H41" s="2">
        <v>0</v>
      </c>
      <c r="I41" s="2">
        <v>2</v>
      </c>
      <c r="K41" s="2">
        <v>20</v>
      </c>
      <c r="L41" s="14" t="s">
        <v>57</v>
      </c>
    </row>
    <row r="42" spans="1:12" ht="13.5" thickBot="1" x14ac:dyDescent="0.25">
      <c r="A42" s="2" t="s">
        <v>58</v>
      </c>
      <c r="C42" s="2">
        <v>1.5</v>
      </c>
      <c r="D42" s="2">
        <v>3</v>
      </c>
      <c r="E42" s="2">
        <v>3</v>
      </c>
      <c r="F42" s="2">
        <v>3</v>
      </c>
      <c r="G42" s="12">
        <v>15</v>
      </c>
      <c r="H42" s="2">
        <v>0</v>
      </c>
      <c r="I42" s="2">
        <v>2</v>
      </c>
      <c r="K42" s="2">
        <v>20</v>
      </c>
      <c r="L42" s="14" t="s">
        <v>59</v>
      </c>
    </row>
    <row r="43" spans="1:12" ht="13.5" thickBot="1" x14ac:dyDescent="0.25">
      <c r="A43" s="2" t="s">
        <v>60</v>
      </c>
      <c r="C43" s="2">
        <v>1.5</v>
      </c>
      <c r="D43" s="2">
        <v>3</v>
      </c>
      <c r="E43" s="2">
        <v>3</v>
      </c>
      <c r="F43" s="2">
        <v>3</v>
      </c>
      <c r="G43" s="12">
        <v>15</v>
      </c>
      <c r="H43" s="2">
        <v>0</v>
      </c>
      <c r="I43" s="2">
        <v>2</v>
      </c>
      <c r="K43" s="2">
        <v>20</v>
      </c>
      <c r="L43" s="14" t="s">
        <v>61</v>
      </c>
    </row>
    <row r="44" spans="1:12" ht="13.5" thickBot="1" x14ac:dyDescent="0.25">
      <c r="A44" s="2" t="s">
        <v>62</v>
      </c>
      <c r="C44" s="2">
        <v>1</v>
      </c>
      <c r="D44" s="2">
        <v>3</v>
      </c>
      <c r="E44" s="2">
        <v>3</v>
      </c>
      <c r="F44" s="2">
        <v>3</v>
      </c>
      <c r="G44" s="12">
        <v>15</v>
      </c>
      <c r="H44" s="2">
        <v>0</v>
      </c>
      <c r="I44" s="2">
        <v>2</v>
      </c>
      <c r="K44" s="2">
        <v>20</v>
      </c>
      <c r="L44" s="14" t="s">
        <v>63</v>
      </c>
    </row>
    <row r="45" spans="1:12" ht="15.75" customHeight="1" thickBot="1" x14ac:dyDescent="0.25">
      <c r="G45" s="13"/>
    </row>
    <row r="46" spans="1:12" ht="13.5" thickBot="1" x14ac:dyDescent="0.25">
      <c r="A46" s="2" t="s">
        <v>64</v>
      </c>
      <c r="B46" s="2" t="s">
        <v>65</v>
      </c>
      <c r="C46" s="2">
        <v>3</v>
      </c>
      <c r="D46" s="2" t="s">
        <v>32</v>
      </c>
      <c r="E46" s="2">
        <v>1</v>
      </c>
      <c r="F46" s="2">
        <v>0</v>
      </c>
      <c r="G46" s="12">
        <v>1</v>
      </c>
      <c r="H46" s="2">
        <v>0</v>
      </c>
      <c r="I46" s="2">
        <v>0</v>
      </c>
      <c r="J46" s="2" t="s">
        <v>32</v>
      </c>
      <c r="K46" s="2" t="s">
        <v>32</v>
      </c>
      <c r="L46" s="14" t="s">
        <v>297</v>
      </c>
    </row>
    <row r="47" spans="1:12" ht="13.5" thickBot="1" x14ac:dyDescent="0.25">
      <c r="A47" s="2" t="s">
        <v>66</v>
      </c>
      <c r="B47" s="2" t="s">
        <v>67</v>
      </c>
      <c r="C47" s="2">
        <v>1</v>
      </c>
      <c r="D47" s="2">
        <v>3</v>
      </c>
      <c r="E47" s="2">
        <v>3</v>
      </c>
      <c r="F47" s="2">
        <v>3</v>
      </c>
      <c r="G47" s="12">
        <v>8</v>
      </c>
      <c r="H47" s="2">
        <v>0</v>
      </c>
      <c r="I47" s="2">
        <v>1</v>
      </c>
      <c r="K47" s="2">
        <v>10</v>
      </c>
      <c r="L47" s="14" t="s">
        <v>68</v>
      </c>
    </row>
    <row r="48" spans="1:12" ht="13.5" thickBot="1" x14ac:dyDescent="0.25">
      <c r="A48" s="2" t="s">
        <v>71</v>
      </c>
      <c r="B48" s="2" t="s">
        <v>69</v>
      </c>
      <c r="C48" s="2">
        <v>0.9</v>
      </c>
      <c r="D48" s="2">
        <v>2.9</v>
      </c>
      <c r="E48" s="2">
        <v>4</v>
      </c>
      <c r="F48" s="2">
        <v>4</v>
      </c>
      <c r="G48" s="12">
        <v>16</v>
      </c>
      <c r="H48" s="2">
        <v>0</v>
      </c>
      <c r="I48" s="2">
        <v>2</v>
      </c>
      <c r="K48" s="2">
        <v>20</v>
      </c>
      <c r="L48" s="14" t="s">
        <v>70</v>
      </c>
    </row>
    <row r="49" spans="1:12" ht="13.5" thickBot="1" x14ac:dyDescent="0.25">
      <c r="A49" s="2" t="s">
        <v>74</v>
      </c>
      <c r="B49" s="2" t="s">
        <v>72</v>
      </c>
      <c r="C49" s="2">
        <v>0.9</v>
      </c>
      <c r="D49" s="2">
        <v>2.8</v>
      </c>
      <c r="E49" s="2">
        <v>5</v>
      </c>
      <c r="F49" s="2">
        <v>5</v>
      </c>
      <c r="G49" s="12">
        <v>28</v>
      </c>
      <c r="H49" s="2">
        <v>1</v>
      </c>
      <c r="I49" s="2">
        <v>3</v>
      </c>
      <c r="K49" s="2">
        <v>35</v>
      </c>
      <c r="L49" s="14" t="s">
        <v>73</v>
      </c>
    </row>
    <row r="50" spans="1:12" ht="13.5" thickBot="1" x14ac:dyDescent="0.25">
      <c r="A50" s="3" t="s">
        <v>238</v>
      </c>
      <c r="B50" s="3" t="s">
        <v>75</v>
      </c>
      <c r="C50" s="4">
        <v>0.8</v>
      </c>
      <c r="D50" s="4">
        <v>2.7</v>
      </c>
      <c r="E50" s="4">
        <v>6</v>
      </c>
      <c r="F50" s="4">
        <v>6</v>
      </c>
      <c r="G50" s="12">
        <v>44</v>
      </c>
      <c r="H50" s="4">
        <v>1</v>
      </c>
      <c r="I50" s="4">
        <v>4</v>
      </c>
      <c r="J50" s="3"/>
      <c r="K50" s="4">
        <v>55</v>
      </c>
      <c r="L50" s="17" t="s">
        <v>76</v>
      </c>
    </row>
    <row r="51" spans="1:12" ht="13.5" thickBot="1" x14ac:dyDescent="0.25">
      <c r="A51" s="3" t="s">
        <v>77</v>
      </c>
      <c r="B51" s="3" t="s">
        <v>75</v>
      </c>
      <c r="C51" s="4">
        <v>0.8</v>
      </c>
      <c r="D51" s="4">
        <v>2.6</v>
      </c>
      <c r="E51" s="4">
        <v>7</v>
      </c>
      <c r="F51" s="4">
        <v>7</v>
      </c>
      <c r="G51" s="12">
        <v>64</v>
      </c>
      <c r="H51" s="4">
        <v>1</v>
      </c>
      <c r="I51" s="4">
        <v>5</v>
      </c>
      <c r="J51" s="3"/>
      <c r="K51" s="4">
        <v>80</v>
      </c>
      <c r="L51" s="17" t="s">
        <v>78</v>
      </c>
    </row>
    <row r="52" spans="1:12" ht="13.5" thickBot="1" x14ac:dyDescent="0.25">
      <c r="A52" s="2" t="s">
        <v>97</v>
      </c>
      <c r="B52" s="2" t="s">
        <v>79</v>
      </c>
      <c r="C52" s="2">
        <v>1</v>
      </c>
      <c r="D52" s="2">
        <v>3</v>
      </c>
      <c r="E52" s="2">
        <v>4</v>
      </c>
      <c r="F52" s="2">
        <v>4</v>
      </c>
      <c r="G52" s="12">
        <v>20</v>
      </c>
      <c r="H52" s="2">
        <v>0</v>
      </c>
      <c r="I52" s="2">
        <v>4</v>
      </c>
      <c r="K52" s="2">
        <v>20</v>
      </c>
      <c r="L52" s="14" t="s">
        <v>248</v>
      </c>
    </row>
    <row r="53" spans="1:12" ht="13.5" thickBot="1" x14ac:dyDescent="0.25">
      <c r="G53" s="13"/>
    </row>
    <row r="54" spans="1:12" ht="15.75" customHeight="1" thickBot="1" x14ac:dyDescent="0.25">
      <c r="A54" s="2" t="s">
        <v>80</v>
      </c>
      <c r="B54" s="2" t="s">
        <v>81</v>
      </c>
      <c r="C54" s="2">
        <v>2</v>
      </c>
      <c r="D54" s="2">
        <v>3</v>
      </c>
      <c r="E54" s="2">
        <v>2</v>
      </c>
      <c r="F54" s="2">
        <v>3</v>
      </c>
      <c r="G54" s="12">
        <v>8</v>
      </c>
      <c r="H54" s="2">
        <v>0</v>
      </c>
      <c r="I54" s="2">
        <v>0</v>
      </c>
      <c r="J54" s="2"/>
      <c r="K54" s="2">
        <v>10</v>
      </c>
      <c r="L54" s="14" t="s">
        <v>364</v>
      </c>
    </row>
    <row r="55" spans="1:12" ht="39" thickBot="1" x14ac:dyDescent="0.25">
      <c r="A55" s="2" t="s">
        <v>90</v>
      </c>
      <c r="B55" s="2" t="s">
        <v>274</v>
      </c>
      <c r="C55" s="2">
        <v>2</v>
      </c>
      <c r="D55" s="2">
        <v>8</v>
      </c>
      <c r="E55" s="2">
        <v>2</v>
      </c>
      <c r="F55" s="2">
        <v>6</v>
      </c>
      <c r="G55" s="12">
        <v>8</v>
      </c>
      <c r="H55" s="2">
        <v>0</v>
      </c>
      <c r="I55" s="2">
        <v>0</v>
      </c>
      <c r="J55" s="2" t="s">
        <v>273</v>
      </c>
      <c r="K55" s="2">
        <v>10</v>
      </c>
      <c r="L55" s="14" t="s">
        <v>275</v>
      </c>
    </row>
    <row r="56" spans="1:12" ht="13.5" thickBot="1" x14ac:dyDescent="0.25">
      <c r="A56" s="2" t="s">
        <v>84</v>
      </c>
      <c r="B56" s="2" t="s">
        <v>85</v>
      </c>
      <c r="C56" s="2" t="s">
        <v>32</v>
      </c>
      <c r="D56" s="2" t="s">
        <v>32</v>
      </c>
      <c r="E56" s="2">
        <v>1</v>
      </c>
      <c r="F56" s="2">
        <v>0</v>
      </c>
      <c r="G56" s="12">
        <v>1</v>
      </c>
      <c r="H56" s="2">
        <v>0</v>
      </c>
      <c r="I56" s="2">
        <v>1</v>
      </c>
      <c r="K56" s="2">
        <v>5</v>
      </c>
      <c r="L56" s="14" t="s">
        <v>264</v>
      </c>
    </row>
    <row r="57" spans="1:12" ht="13.5" thickBot="1" x14ac:dyDescent="0.25">
      <c r="A57" s="2" t="s">
        <v>86</v>
      </c>
      <c r="B57" s="2" t="s">
        <v>87</v>
      </c>
      <c r="C57" s="2">
        <v>1.5</v>
      </c>
      <c r="D57" s="2">
        <v>3</v>
      </c>
      <c r="E57" s="2">
        <v>7</v>
      </c>
      <c r="F57" s="2">
        <v>7</v>
      </c>
      <c r="G57" s="12">
        <v>40</v>
      </c>
      <c r="H57" s="2">
        <v>2</v>
      </c>
      <c r="I57" s="2">
        <v>3</v>
      </c>
      <c r="J57" s="2" t="s">
        <v>88</v>
      </c>
      <c r="K57" s="2">
        <v>50</v>
      </c>
      <c r="L57" s="14" t="s">
        <v>89</v>
      </c>
    </row>
    <row r="58" spans="1:12" ht="26.25" thickBot="1" x14ac:dyDescent="0.25">
      <c r="A58" s="2" t="s">
        <v>98</v>
      </c>
      <c r="B58" s="2" t="s">
        <v>99</v>
      </c>
      <c r="C58" s="2">
        <v>2</v>
      </c>
      <c r="D58" s="2">
        <v>6</v>
      </c>
      <c r="E58" s="2">
        <v>2</v>
      </c>
      <c r="F58" s="2">
        <v>0</v>
      </c>
      <c r="G58" s="12">
        <v>8</v>
      </c>
      <c r="H58" s="2">
        <v>0</v>
      </c>
      <c r="I58" s="2">
        <v>0</v>
      </c>
      <c r="J58" s="2" t="s">
        <v>272</v>
      </c>
      <c r="K58" s="2">
        <v>10</v>
      </c>
      <c r="L58" s="14" t="s">
        <v>271</v>
      </c>
    </row>
    <row r="59" spans="1:12" ht="39" thickBot="1" x14ac:dyDescent="0.25">
      <c r="A59" s="2" t="s">
        <v>82</v>
      </c>
      <c r="B59" s="2" t="s">
        <v>83</v>
      </c>
      <c r="C59" s="2">
        <v>2</v>
      </c>
      <c r="D59" s="2">
        <v>8</v>
      </c>
      <c r="E59" s="2">
        <v>2</v>
      </c>
      <c r="F59" s="2">
        <v>4</v>
      </c>
      <c r="G59" s="12">
        <v>8</v>
      </c>
      <c r="H59" s="2">
        <v>0</v>
      </c>
      <c r="I59" s="2">
        <v>0</v>
      </c>
      <c r="J59" s="2" t="s">
        <v>270</v>
      </c>
      <c r="K59" s="2">
        <v>10</v>
      </c>
      <c r="L59" s="14" t="s">
        <v>269</v>
      </c>
    </row>
    <row r="60" spans="1:12" ht="13.5" thickBot="1" x14ac:dyDescent="0.25">
      <c r="A60" s="2" t="s">
        <v>100</v>
      </c>
      <c r="B60" s="2" t="s">
        <v>101</v>
      </c>
      <c r="C60" s="2">
        <v>2</v>
      </c>
      <c r="D60" s="2" t="s">
        <v>102</v>
      </c>
      <c r="E60" s="2">
        <v>2</v>
      </c>
      <c r="F60" s="2" t="s">
        <v>360</v>
      </c>
      <c r="G60" s="12">
        <v>8</v>
      </c>
      <c r="H60" s="2">
        <v>0</v>
      </c>
      <c r="I60" s="2">
        <v>0</v>
      </c>
      <c r="J60" s="2" t="s">
        <v>103</v>
      </c>
      <c r="K60" s="2">
        <v>10</v>
      </c>
      <c r="L60" s="14" t="s">
        <v>361</v>
      </c>
    </row>
    <row r="61" spans="1:12" ht="12.75" x14ac:dyDescent="0.2"/>
    <row r="62" spans="1:12" ht="15.75" customHeight="1" x14ac:dyDescent="0.2">
      <c r="A62" s="2" t="s">
        <v>443</v>
      </c>
      <c r="B62" s="2" t="s">
        <v>444</v>
      </c>
      <c r="C62" s="2">
        <v>1</v>
      </c>
      <c r="D62" t="s">
        <v>32</v>
      </c>
      <c r="E62" s="2" t="s">
        <v>32</v>
      </c>
      <c r="F62" s="2" t="s">
        <v>32</v>
      </c>
      <c r="G62" s="16">
        <v>1</v>
      </c>
      <c r="H62" s="35">
        <v>0</v>
      </c>
      <c r="I62" s="2">
        <v>0</v>
      </c>
      <c r="J62" s="2" t="s">
        <v>32</v>
      </c>
      <c r="K62" s="2">
        <v>20</v>
      </c>
      <c r="L62" s="18" t="s">
        <v>435</v>
      </c>
    </row>
    <row r="63" spans="1:12" ht="15.75" customHeight="1" x14ac:dyDescent="0.2">
      <c r="A63" s="2" t="s">
        <v>429</v>
      </c>
      <c r="B63" s="2" t="s">
        <v>431</v>
      </c>
      <c r="C63" s="2">
        <v>1</v>
      </c>
      <c r="D63">
        <v>3</v>
      </c>
      <c r="E63" s="2">
        <v>4</v>
      </c>
      <c r="F63" s="2">
        <v>4</v>
      </c>
      <c r="G63" s="16">
        <v>10</v>
      </c>
      <c r="H63" s="35">
        <v>1</v>
      </c>
      <c r="I63" s="2">
        <v>0</v>
      </c>
      <c r="J63" s="2">
        <v>1</v>
      </c>
      <c r="K63" s="2">
        <v>5</v>
      </c>
      <c r="L63" s="18" t="s">
        <v>434</v>
      </c>
    </row>
  </sheetData>
  <hyperlinks>
    <hyperlink ref="O3" r:id="rId1" display="..\Stag knight.jpg" xr:uid="{051090D8-9F0F-4C9A-A707-1EB36D88B061}"/>
    <hyperlink ref="O4" r:id="rId2" display="..\hercules.jpg" xr:uid="{B10553E2-CAEF-42FE-8070-D95757733EDB}"/>
    <hyperlink ref="O2" r:id="rId3" display="..\Stag knight.jpg" xr:uid="{E8FD10AB-00D1-444C-9DC5-62094B5166F7}"/>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40ACA-EB68-4BDC-8A72-44760D4BEB7C}">
  <dimension ref="A1:G7"/>
  <sheetViews>
    <sheetView workbookViewId="0">
      <selection activeCell="F8" sqref="F8"/>
    </sheetView>
  </sheetViews>
  <sheetFormatPr defaultRowHeight="12.75" x14ac:dyDescent="0.2"/>
  <cols>
    <col min="1" max="1" width="23.42578125" bestFit="1" customWidth="1"/>
    <col min="6" max="6" width="13.28515625" bestFit="1" customWidth="1"/>
    <col min="7" max="7" width="14.28515625" customWidth="1"/>
  </cols>
  <sheetData>
    <row r="1" spans="1:7" x14ac:dyDescent="0.2">
      <c r="A1" t="s">
        <v>313</v>
      </c>
      <c r="B1" t="s">
        <v>112</v>
      </c>
      <c r="C1" t="s">
        <v>117</v>
      </c>
      <c r="D1" t="s">
        <v>311</v>
      </c>
      <c r="E1" t="s">
        <v>115</v>
      </c>
      <c r="F1" t="s">
        <v>312</v>
      </c>
      <c r="G1" t="s">
        <v>116</v>
      </c>
    </row>
    <row r="2" spans="1:7" x14ac:dyDescent="0.2">
      <c r="A2" t="s">
        <v>112</v>
      </c>
      <c r="B2" s="24"/>
      <c r="C2" s="21"/>
      <c r="D2" s="25"/>
      <c r="E2" s="25"/>
      <c r="F2" s="25"/>
      <c r="G2" s="21"/>
    </row>
    <row r="3" spans="1:7" x14ac:dyDescent="0.2">
      <c r="A3" t="s">
        <v>117</v>
      </c>
      <c r="B3" s="21"/>
      <c r="C3" s="25"/>
      <c r="D3" s="25"/>
      <c r="E3" s="27"/>
      <c r="F3" s="21"/>
      <c r="G3" s="21"/>
    </row>
    <row r="4" spans="1:7" x14ac:dyDescent="0.2">
      <c r="A4" t="s">
        <v>311</v>
      </c>
      <c r="B4" s="25"/>
      <c r="C4" s="25"/>
      <c r="D4" s="22"/>
      <c r="E4" s="25"/>
      <c r="F4" s="26"/>
      <c r="G4" s="25"/>
    </row>
    <row r="5" spans="1:7" x14ac:dyDescent="0.2">
      <c r="A5" t="s">
        <v>115</v>
      </c>
      <c r="B5" s="24"/>
      <c r="C5" s="27"/>
      <c r="D5" s="24"/>
      <c r="E5" s="22"/>
      <c r="F5" s="23"/>
      <c r="G5" s="21"/>
    </row>
    <row r="6" spans="1:7" x14ac:dyDescent="0.2">
      <c r="A6" t="s">
        <v>312</v>
      </c>
      <c r="B6" s="25"/>
      <c r="C6" s="25"/>
      <c r="D6" s="21"/>
      <c r="E6" s="22"/>
      <c r="F6" s="22"/>
      <c r="G6" s="25"/>
    </row>
    <row r="7" spans="1:7" x14ac:dyDescent="0.2">
      <c r="A7" t="s">
        <v>116</v>
      </c>
      <c r="B7" s="25"/>
      <c r="C7" s="25"/>
      <c r="D7" s="25"/>
      <c r="E7" s="25"/>
      <c r="F7" s="25"/>
      <c r="G7" s="2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C00C2-713F-455F-AB32-F63C45BE2971}">
  <dimension ref="A1:D3"/>
  <sheetViews>
    <sheetView workbookViewId="0">
      <selection activeCell="C3" sqref="C3"/>
    </sheetView>
  </sheetViews>
  <sheetFormatPr defaultRowHeight="12.75" x14ac:dyDescent="0.2"/>
  <sheetData>
    <row r="1" spans="1:4" x14ac:dyDescent="0.2">
      <c r="A1" t="s">
        <v>0</v>
      </c>
      <c r="B1" t="s">
        <v>104</v>
      </c>
      <c r="C1" t="s">
        <v>1</v>
      </c>
      <c r="D1" t="s">
        <v>323</v>
      </c>
    </row>
    <row r="2" spans="1:4" x14ac:dyDescent="0.2">
      <c r="A2" t="s">
        <v>325</v>
      </c>
      <c r="B2" t="s">
        <v>112</v>
      </c>
    </row>
    <row r="3" spans="1:4" x14ac:dyDescent="0.2">
      <c r="A3" t="s">
        <v>378</v>
      </c>
      <c r="B3" t="s">
        <v>379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29293-CBE6-47ED-83AB-F98F4FF7F124}">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0"/>
  <sheetViews>
    <sheetView tabSelected="1" zoomScale="85" zoomScaleNormal="85" workbookViewId="0">
      <selection activeCell="J6" sqref="J6"/>
    </sheetView>
  </sheetViews>
  <sheetFormatPr defaultColWidth="12.5703125" defaultRowHeight="15.75" customHeight="1" x14ac:dyDescent="0.2"/>
  <cols>
    <col min="2" max="11" width="22.7109375" customWidth="1"/>
  </cols>
  <sheetData>
    <row r="1" spans="1:9" x14ac:dyDescent="0.2">
      <c r="A1" s="2" t="s">
        <v>104</v>
      </c>
      <c r="B1" s="2" t="s">
        <v>105</v>
      </c>
      <c r="C1" s="2" t="s">
        <v>106</v>
      </c>
      <c r="D1" s="2" t="s">
        <v>107</v>
      </c>
      <c r="E1" s="2" t="s">
        <v>108</v>
      </c>
      <c r="F1" s="2" t="s">
        <v>109</v>
      </c>
      <c r="G1" s="2" t="s">
        <v>110</v>
      </c>
      <c r="H1" s="2" t="s">
        <v>111</v>
      </c>
    </row>
    <row r="2" spans="1:9" x14ac:dyDescent="0.2">
      <c r="A2" s="2" t="s">
        <v>112</v>
      </c>
      <c r="B2" s="2">
        <v>5</v>
      </c>
      <c r="C2" s="2">
        <v>5</v>
      </c>
      <c r="D2" s="2">
        <v>4</v>
      </c>
      <c r="E2" s="2">
        <v>4</v>
      </c>
      <c r="F2" s="2">
        <v>5</v>
      </c>
      <c r="G2" s="2">
        <v>3</v>
      </c>
      <c r="H2" s="2">
        <f t="shared" ref="H2:H8" si="0">AVERAGE(B2:G2)</f>
        <v>4.333333333333333</v>
      </c>
      <c r="I2" s="2"/>
    </row>
    <row r="3" spans="1:9" x14ac:dyDescent="0.2">
      <c r="A3" s="2" t="s">
        <v>113</v>
      </c>
      <c r="B3" s="2">
        <v>6</v>
      </c>
      <c r="C3" s="2">
        <v>6</v>
      </c>
      <c r="D3" s="2">
        <v>6</v>
      </c>
      <c r="E3" s="2">
        <v>1</v>
      </c>
      <c r="F3" s="2">
        <v>2</v>
      </c>
      <c r="G3" s="2">
        <v>5</v>
      </c>
      <c r="H3" s="2">
        <f t="shared" si="0"/>
        <v>4.333333333333333</v>
      </c>
      <c r="I3" s="2"/>
    </row>
    <row r="4" spans="1:9" x14ac:dyDescent="0.2">
      <c r="A4" s="2" t="s">
        <v>114</v>
      </c>
      <c r="B4" s="2">
        <v>4</v>
      </c>
      <c r="C4" s="2">
        <v>4</v>
      </c>
      <c r="D4" s="2">
        <v>4</v>
      </c>
      <c r="E4" s="2">
        <v>3</v>
      </c>
      <c r="F4" s="2">
        <v>6</v>
      </c>
      <c r="G4" s="2">
        <v>3</v>
      </c>
      <c r="H4" s="2">
        <f t="shared" si="0"/>
        <v>4</v>
      </c>
      <c r="I4" s="2"/>
    </row>
    <row r="5" spans="1:9" x14ac:dyDescent="0.2">
      <c r="A5" s="2" t="s">
        <v>115</v>
      </c>
      <c r="B5" s="2">
        <v>2</v>
      </c>
      <c r="C5" s="2">
        <v>1</v>
      </c>
      <c r="D5" s="2">
        <v>4</v>
      </c>
      <c r="E5" s="2">
        <v>6</v>
      </c>
      <c r="F5" s="2">
        <v>5</v>
      </c>
      <c r="G5" s="2">
        <v>6</v>
      </c>
      <c r="H5" s="2">
        <f t="shared" si="0"/>
        <v>4</v>
      </c>
      <c r="I5" s="2"/>
    </row>
    <row r="6" spans="1:9" x14ac:dyDescent="0.2">
      <c r="A6" s="2" t="s">
        <v>116</v>
      </c>
      <c r="B6" s="2">
        <v>4</v>
      </c>
      <c r="C6" s="2">
        <v>4</v>
      </c>
      <c r="D6" s="2">
        <v>4</v>
      </c>
      <c r="E6" s="2">
        <v>4</v>
      </c>
      <c r="F6" s="2">
        <v>6</v>
      </c>
      <c r="G6" s="2">
        <v>4</v>
      </c>
      <c r="H6" s="2">
        <f t="shared" si="0"/>
        <v>4.333333333333333</v>
      </c>
      <c r="I6" s="2"/>
    </row>
    <row r="7" spans="1:9" x14ac:dyDescent="0.2">
      <c r="A7" s="2" t="s">
        <v>117</v>
      </c>
      <c r="B7" s="2">
        <v>1</v>
      </c>
      <c r="C7" s="2">
        <v>3</v>
      </c>
      <c r="D7" s="2">
        <v>4</v>
      </c>
      <c r="E7" s="2">
        <v>7</v>
      </c>
      <c r="F7" s="2">
        <v>6</v>
      </c>
      <c r="G7" s="2">
        <v>6</v>
      </c>
      <c r="H7" s="2">
        <f t="shared" si="0"/>
        <v>4.5</v>
      </c>
      <c r="I7" s="2"/>
    </row>
    <row r="8" spans="1:9" x14ac:dyDescent="0.2">
      <c r="A8" s="2" t="s">
        <v>311</v>
      </c>
      <c r="B8" s="2">
        <v>6</v>
      </c>
      <c r="C8" s="2">
        <v>4</v>
      </c>
      <c r="D8" s="2">
        <v>5</v>
      </c>
      <c r="E8" s="2">
        <v>4</v>
      </c>
      <c r="F8" s="2">
        <v>4</v>
      </c>
      <c r="G8" s="2">
        <v>4</v>
      </c>
      <c r="H8" s="2">
        <f t="shared" si="0"/>
        <v>4.5</v>
      </c>
      <c r="I8" s="2"/>
    </row>
    <row r="9" spans="1:9" x14ac:dyDescent="0.2">
      <c r="A9" s="2" t="s">
        <v>118</v>
      </c>
      <c r="B9" s="2">
        <v>4</v>
      </c>
      <c r="C9" s="2">
        <v>3</v>
      </c>
      <c r="D9" s="2">
        <v>5</v>
      </c>
      <c r="E9" s="2">
        <v>4</v>
      </c>
      <c r="F9" s="2">
        <v>7</v>
      </c>
      <c r="G9" s="2">
        <v>4</v>
      </c>
      <c r="H9" s="2">
        <f t="shared" ref="H9:H10" si="1">AVERAGE(B9:G9)</f>
        <v>4.5</v>
      </c>
      <c r="I9" s="2"/>
    </row>
    <row r="10" spans="1:9" ht="15.75" customHeight="1" x14ac:dyDescent="0.2">
      <c r="A10" s="2" t="s">
        <v>436</v>
      </c>
      <c r="B10" s="2">
        <v>3</v>
      </c>
      <c r="C10" s="2">
        <v>5</v>
      </c>
      <c r="D10" s="2">
        <v>5</v>
      </c>
      <c r="E10" s="2">
        <v>6</v>
      </c>
      <c r="F10" s="2">
        <v>2</v>
      </c>
      <c r="G10" s="2">
        <v>3</v>
      </c>
      <c r="H10" s="2">
        <f t="shared" si="1"/>
        <v>4</v>
      </c>
      <c r="I10"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1"/>
  <sheetViews>
    <sheetView workbookViewId="0">
      <selection activeCell="G13" sqref="G13"/>
    </sheetView>
  </sheetViews>
  <sheetFormatPr defaultColWidth="12.5703125" defaultRowHeight="15.75" customHeight="1" x14ac:dyDescent="0.2"/>
  <cols>
    <col min="1" max="1" width="31.28515625" customWidth="1"/>
    <col min="6" max="6" width="5.85546875" customWidth="1"/>
    <col min="7" max="7" width="31.42578125" customWidth="1"/>
  </cols>
  <sheetData>
    <row r="1" spans="1:8" x14ac:dyDescent="0.2">
      <c r="A1" s="2" t="s">
        <v>0</v>
      </c>
      <c r="B1" s="2" t="s">
        <v>5</v>
      </c>
      <c r="C1" s="2" t="s">
        <v>6</v>
      </c>
      <c r="D1" s="2" t="s">
        <v>119</v>
      </c>
      <c r="E1" s="2" t="s">
        <v>8</v>
      </c>
      <c r="F1" s="2" t="s">
        <v>120</v>
      </c>
      <c r="G1" s="2" t="s">
        <v>121</v>
      </c>
      <c r="H1" s="2" t="s">
        <v>122</v>
      </c>
    </row>
    <row r="2" spans="1:8" x14ac:dyDescent="0.2">
      <c r="A2" s="2" t="s">
        <v>357</v>
      </c>
      <c r="B2" s="2">
        <v>0</v>
      </c>
      <c r="C2" s="5" t="s">
        <v>352</v>
      </c>
      <c r="D2" s="2">
        <v>0</v>
      </c>
      <c r="E2" s="2">
        <v>0</v>
      </c>
      <c r="F2" s="6" t="s">
        <v>377</v>
      </c>
      <c r="H2" s="2"/>
    </row>
    <row r="3" spans="1:8" x14ac:dyDescent="0.2">
      <c r="A3" s="2" t="s">
        <v>353</v>
      </c>
      <c r="B3" s="6"/>
      <c r="C3" s="6"/>
      <c r="D3" s="2"/>
      <c r="E3" s="2"/>
      <c r="F3" s="2"/>
      <c r="G3" t="s">
        <v>354</v>
      </c>
      <c r="H3" s="2"/>
    </row>
    <row r="4" spans="1:8" x14ac:dyDescent="0.2">
      <c r="A4" s="2" t="s">
        <v>355</v>
      </c>
      <c r="B4" s="2"/>
      <c r="C4" s="2"/>
      <c r="D4" s="2"/>
      <c r="E4" s="2"/>
      <c r="F4" s="2"/>
      <c r="G4" t="s">
        <v>124</v>
      </c>
      <c r="H4" s="2"/>
    </row>
    <row r="5" spans="1:8" x14ac:dyDescent="0.2">
      <c r="A5" s="2" t="s">
        <v>123</v>
      </c>
      <c r="B5" s="2"/>
      <c r="C5" s="2"/>
      <c r="D5" s="2"/>
      <c r="E5" s="6" t="s">
        <v>377</v>
      </c>
      <c r="F5" s="2"/>
      <c r="H5" s="2"/>
    </row>
    <row r="6" spans="1:8" x14ac:dyDescent="0.2">
      <c r="A6" s="2" t="s">
        <v>356</v>
      </c>
      <c r="B6" s="2"/>
      <c r="C6" s="2"/>
      <c r="D6" s="2">
        <v>-2</v>
      </c>
      <c r="E6" s="6"/>
      <c r="H6" s="2"/>
    </row>
    <row r="7" spans="1:8" x14ac:dyDescent="0.2">
      <c r="A7" s="2" t="s">
        <v>375</v>
      </c>
      <c r="B7" s="2">
        <v>3</v>
      </c>
      <c r="C7" s="2"/>
      <c r="D7" s="2"/>
      <c r="E7" s="6"/>
      <c r="F7">
        <v>8</v>
      </c>
      <c r="G7" s="2"/>
      <c r="H7" s="2"/>
    </row>
    <row r="8" spans="1:8" x14ac:dyDescent="0.2">
      <c r="A8" s="2" t="s">
        <v>376</v>
      </c>
      <c r="B8" s="2">
        <v>4</v>
      </c>
      <c r="C8" s="2"/>
      <c r="D8" s="2">
        <v>2</v>
      </c>
      <c r="E8" s="6"/>
      <c r="F8">
        <v>12</v>
      </c>
      <c r="G8" s="2"/>
      <c r="H8" s="2"/>
    </row>
    <row r="9" spans="1:8" x14ac:dyDescent="0.2">
      <c r="A9" s="2"/>
      <c r="B9" s="2"/>
      <c r="C9" s="2"/>
      <c r="D9" s="2"/>
      <c r="E9" s="2"/>
      <c r="F9" s="2"/>
      <c r="G9" s="2"/>
      <c r="H9" s="2"/>
    </row>
    <row r="10" spans="1:8" x14ac:dyDescent="0.2">
      <c r="A10" s="2"/>
      <c r="B10" s="2"/>
      <c r="C10" s="2"/>
      <c r="D10" s="2"/>
      <c r="E10" s="6"/>
      <c r="H10" s="2"/>
    </row>
    <row r="11" spans="1:8" x14ac:dyDescent="0.2">
      <c r="A11" s="2"/>
      <c r="B11" s="6"/>
      <c r="C11" s="6"/>
      <c r="D11" s="2"/>
      <c r="G11" s="2"/>
      <c r="H11"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14A1E-99DD-48DF-BC26-F61D5FC7F987}">
  <dimension ref="A1:F13"/>
  <sheetViews>
    <sheetView workbookViewId="0">
      <selection activeCell="B22" sqref="B22"/>
    </sheetView>
  </sheetViews>
  <sheetFormatPr defaultRowHeight="12.75" x14ac:dyDescent="0.2"/>
  <cols>
    <col min="1" max="1" width="14.140625" bestFit="1" customWidth="1"/>
    <col min="2" max="2" width="86.5703125" bestFit="1" customWidth="1"/>
    <col min="5" max="5" width="16.28515625" customWidth="1"/>
    <col min="6" max="6" width="71.28515625" customWidth="1"/>
  </cols>
  <sheetData>
    <row r="1" spans="1:6" x14ac:dyDescent="0.2">
      <c r="A1" s="33" t="s">
        <v>0</v>
      </c>
      <c r="B1" s="33" t="s">
        <v>1</v>
      </c>
      <c r="C1" s="34"/>
      <c r="D1" s="34"/>
      <c r="E1" s="34" t="s">
        <v>0</v>
      </c>
      <c r="F1" s="34" t="s">
        <v>1</v>
      </c>
    </row>
    <row r="2" spans="1:6" x14ac:dyDescent="0.2">
      <c r="A2" t="s">
        <v>404</v>
      </c>
      <c r="B2" s="29" t="s">
        <v>381</v>
      </c>
      <c r="C2" s="27"/>
      <c r="D2" t="s">
        <v>405</v>
      </c>
      <c r="E2" t="s">
        <v>408</v>
      </c>
      <c r="F2" s="29" t="s">
        <v>409</v>
      </c>
    </row>
    <row r="3" spans="1:6" ht="13.5" customHeight="1" x14ac:dyDescent="0.2">
      <c r="A3" t="s">
        <v>380</v>
      </c>
      <c r="B3" s="29" t="s">
        <v>399</v>
      </c>
      <c r="C3" s="27"/>
      <c r="E3" t="s">
        <v>425</v>
      </c>
      <c r="F3" t="s">
        <v>412</v>
      </c>
    </row>
    <row r="4" spans="1:6" x14ac:dyDescent="0.2">
      <c r="A4" t="s">
        <v>398</v>
      </c>
      <c r="B4" t="s">
        <v>403</v>
      </c>
      <c r="C4" s="27"/>
      <c r="F4" t="s">
        <v>413</v>
      </c>
    </row>
    <row r="5" spans="1:6" x14ac:dyDescent="0.2">
      <c r="A5" t="s">
        <v>394</v>
      </c>
      <c r="B5" t="s">
        <v>395</v>
      </c>
      <c r="C5" s="30"/>
      <c r="D5" t="s">
        <v>406</v>
      </c>
      <c r="F5" t="s">
        <v>423</v>
      </c>
    </row>
    <row r="6" spans="1:6" x14ac:dyDescent="0.2">
      <c r="A6" t="s">
        <v>382</v>
      </c>
      <c r="B6" t="s">
        <v>383</v>
      </c>
      <c r="C6" s="30"/>
      <c r="F6" t="s">
        <v>411</v>
      </c>
    </row>
    <row r="7" spans="1:6" x14ac:dyDescent="0.2">
      <c r="A7" t="s">
        <v>384</v>
      </c>
      <c r="B7" s="29" t="s">
        <v>385</v>
      </c>
      <c r="C7" s="30"/>
      <c r="F7" t="s">
        <v>428</v>
      </c>
    </row>
    <row r="8" spans="1:6" x14ac:dyDescent="0.2">
      <c r="A8" t="s">
        <v>393</v>
      </c>
      <c r="B8" t="s">
        <v>392</v>
      </c>
      <c r="C8" s="31"/>
      <c r="D8" t="s">
        <v>107</v>
      </c>
      <c r="E8" t="s">
        <v>420</v>
      </c>
      <c r="F8" s="29" t="s">
        <v>422</v>
      </c>
    </row>
    <row r="9" spans="1:6" x14ac:dyDescent="0.2">
      <c r="A9" t="s">
        <v>386</v>
      </c>
      <c r="B9" s="29" t="s">
        <v>387</v>
      </c>
      <c r="C9" s="31"/>
      <c r="E9" t="s">
        <v>419</v>
      </c>
      <c r="F9" s="29" t="s">
        <v>421</v>
      </c>
    </row>
    <row r="10" spans="1:6" x14ac:dyDescent="0.2">
      <c r="A10" t="s">
        <v>388</v>
      </c>
      <c r="B10" s="29" t="s">
        <v>389</v>
      </c>
      <c r="C10" s="31"/>
      <c r="E10" t="s">
        <v>426</v>
      </c>
      <c r="F10" s="29" t="s">
        <v>418</v>
      </c>
    </row>
    <row r="11" spans="1:6" x14ac:dyDescent="0.2">
      <c r="A11" t="s">
        <v>390</v>
      </c>
      <c r="B11" t="s">
        <v>391</v>
      </c>
      <c r="C11" s="32"/>
      <c r="D11" t="s">
        <v>407</v>
      </c>
      <c r="E11" t="s">
        <v>427</v>
      </c>
      <c r="F11" t="s">
        <v>424</v>
      </c>
    </row>
    <row r="12" spans="1:6" x14ac:dyDescent="0.2">
      <c r="A12" t="s">
        <v>396</v>
      </c>
      <c r="B12" s="29" t="s">
        <v>397</v>
      </c>
      <c r="C12" s="32"/>
      <c r="E12" t="s">
        <v>415</v>
      </c>
      <c r="F12" s="29" t="s">
        <v>414</v>
      </c>
    </row>
    <row r="13" spans="1:6" x14ac:dyDescent="0.2">
      <c r="A13" t="s">
        <v>400</v>
      </c>
      <c r="B13" t="s">
        <v>401</v>
      </c>
      <c r="C13" s="32"/>
      <c r="E13" t="s">
        <v>416</v>
      </c>
      <c r="F13" t="s">
        <v>417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37"/>
  <sheetViews>
    <sheetView topLeftCell="A22" workbookViewId="0">
      <selection activeCell="C38" sqref="C38"/>
    </sheetView>
  </sheetViews>
  <sheetFormatPr defaultColWidth="12.5703125" defaultRowHeight="15.75" customHeight="1" x14ac:dyDescent="0.2"/>
  <cols>
    <col min="1" max="1" width="14" customWidth="1"/>
    <col min="2" max="2" width="16.7109375" bestFit="1" customWidth="1"/>
    <col min="3" max="3" width="118" style="18" customWidth="1"/>
  </cols>
  <sheetData>
    <row r="1" spans="1:3" ht="12.75" x14ac:dyDescent="0.2">
      <c r="A1" s="2" t="s">
        <v>125</v>
      </c>
      <c r="B1" s="2" t="s">
        <v>0</v>
      </c>
      <c r="C1" s="14" t="s">
        <v>126</v>
      </c>
    </row>
    <row r="2" spans="1:3" ht="63.75" x14ac:dyDescent="0.2">
      <c r="A2" s="2" t="s">
        <v>115</v>
      </c>
      <c r="B2" s="2" t="s">
        <v>127</v>
      </c>
      <c r="C2" s="14" t="s">
        <v>367</v>
      </c>
    </row>
    <row r="3" spans="1:3" ht="12.75" x14ac:dyDescent="0.2">
      <c r="A3" s="2" t="s">
        <v>115</v>
      </c>
      <c r="B3" s="2" t="s">
        <v>128</v>
      </c>
      <c r="C3" s="14" t="s">
        <v>129</v>
      </c>
    </row>
    <row r="4" spans="1:3" ht="12.75" x14ac:dyDescent="0.2">
      <c r="A4" s="2" t="s">
        <v>115</v>
      </c>
      <c r="B4" s="2" t="s">
        <v>130</v>
      </c>
      <c r="C4" s="14" t="s">
        <v>131</v>
      </c>
    </row>
    <row r="5" spans="1:3" ht="12.75" x14ac:dyDescent="0.2">
      <c r="A5" s="2" t="s">
        <v>115</v>
      </c>
      <c r="B5" s="2" t="s">
        <v>132</v>
      </c>
      <c r="C5" s="14" t="s">
        <v>133</v>
      </c>
    </row>
    <row r="6" spans="1:3" ht="25.5" x14ac:dyDescent="0.2">
      <c r="A6" s="2" t="s">
        <v>115</v>
      </c>
      <c r="B6" s="2" t="s">
        <v>134</v>
      </c>
      <c r="C6" s="14" t="s">
        <v>135</v>
      </c>
    </row>
    <row r="7" spans="1:3" ht="12.75" x14ac:dyDescent="0.2">
      <c r="A7" s="2" t="s">
        <v>115</v>
      </c>
      <c r="B7" s="2" t="s">
        <v>136</v>
      </c>
      <c r="C7" s="14" t="s">
        <v>247</v>
      </c>
    </row>
    <row r="8" spans="1:3" ht="38.25" x14ac:dyDescent="0.2">
      <c r="A8" s="2" t="s">
        <v>115</v>
      </c>
      <c r="B8" s="2" t="s">
        <v>245</v>
      </c>
      <c r="C8" s="14" t="s">
        <v>307</v>
      </c>
    </row>
    <row r="9" spans="1:3" ht="25.5" x14ac:dyDescent="0.2">
      <c r="A9" s="2" t="s">
        <v>115</v>
      </c>
      <c r="B9" s="2" t="s">
        <v>241</v>
      </c>
      <c r="C9" s="14" t="s">
        <v>242</v>
      </c>
    </row>
    <row r="10" spans="1:3" ht="12.75" x14ac:dyDescent="0.2">
      <c r="A10" s="2" t="s">
        <v>115</v>
      </c>
      <c r="B10" s="2" t="s">
        <v>137</v>
      </c>
      <c r="C10" s="14" t="s">
        <v>138</v>
      </c>
    </row>
    <row r="11" spans="1:3" ht="12.75" x14ac:dyDescent="0.2">
      <c r="A11" s="2" t="s">
        <v>139</v>
      </c>
      <c r="B11" s="2" t="s">
        <v>236</v>
      </c>
      <c r="C11" s="14" t="s">
        <v>237</v>
      </c>
    </row>
    <row r="12" spans="1:3" ht="12.75" x14ac:dyDescent="0.2">
      <c r="A12" s="2" t="s">
        <v>139</v>
      </c>
      <c r="B12" s="2" t="s">
        <v>140</v>
      </c>
      <c r="C12" s="14" t="s">
        <v>141</v>
      </c>
    </row>
    <row r="13" spans="1:3" ht="12.75" x14ac:dyDescent="0.2">
      <c r="A13" s="2" t="s">
        <v>114</v>
      </c>
      <c r="B13" s="2" t="s">
        <v>142</v>
      </c>
      <c r="C13" s="14" t="s">
        <v>143</v>
      </c>
    </row>
    <row r="14" spans="1:3" ht="51" x14ac:dyDescent="0.2">
      <c r="A14" s="2" t="s">
        <v>144</v>
      </c>
      <c r="B14" s="2" t="s">
        <v>145</v>
      </c>
      <c r="C14" s="14" t="s">
        <v>146</v>
      </c>
    </row>
    <row r="15" spans="1:3" ht="25.5" x14ac:dyDescent="0.2">
      <c r="A15" s="2" t="s">
        <v>144</v>
      </c>
      <c r="B15" s="2" t="s">
        <v>147</v>
      </c>
      <c r="C15" s="14" t="s">
        <v>148</v>
      </c>
    </row>
    <row r="16" spans="1:3" ht="38.25" x14ac:dyDescent="0.2">
      <c r="A16" s="2" t="s">
        <v>144</v>
      </c>
      <c r="B16" s="2" t="s">
        <v>149</v>
      </c>
      <c r="C16" s="14" t="s">
        <v>150</v>
      </c>
    </row>
    <row r="17" spans="1:27" ht="12.75" x14ac:dyDescent="0.2">
      <c r="A17" s="2" t="s">
        <v>139</v>
      </c>
      <c r="B17" s="2" t="s">
        <v>95</v>
      </c>
      <c r="C17" s="14" t="s">
        <v>309</v>
      </c>
    </row>
    <row r="18" spans="1:27" ht="51" x14ac:dyDescent="0.2">
      <c r="A18" s="2" t="s">
        <v>139</v>
      </c>
      <c r="B18" s="2" t="s">
        <v>258</v>
      </c>
      <c r="C18" s="14" t="s">
        <v>315</v>
      </c>
    </row>
    <row r="19" spans="1:27" ht="12.75" x14ac:dyDescent="0.2">
      <c r="A19" s="2" t="s">
        <v>139</v>
      </c>
      <c r="B19" s="2" t="s">
        <v>430</v>
      </c>
      <c r="C19" s="14" t="s">
        <v>439</v>
      </c>
    </row>
    <row r="20" spans="1:27" ht="51" x14ac:dyDescent="0.2">
      <c r="A20" s="2" t="s">
        <v>139</v>
      </c>
      <c r="B20" s="2" t="s">
        <v>433</v>
      </c>
      <c r="C20" s="14" t="s">
        <v>442</v>
      </c>
    </row>
    <row r="21" spans="1:27" ht="38.25" x14ac:dyDescent="0.2">
      <c r="A21" s="2" t="s">
        <v>139</v>
      </c>
      <c r="B21" s="2" t="s">
        <v>440</v>
      </c>
      <c r="C21" s="14" t="s">
        <v>441</v>
      </c>
    </row>
    <row r="22" spans="1:27" ht="61.5" customHeight="1" x14ac:dyDescent="0.2">
      <c r="A22" s="2" t="s">
        <v>139</v>
      </c>
      <c r="B22" s="2" t="s">
        <v>151</v>
      </c>
      <c r="C22" s="14" t="s">
        <v>308</v>
      </c>
    </row>
    <row r="23" spans="1:27" ht="61.5" customHeight="1" x14ac:dyDescent="0.2">
      <c r="A23" s="2" t="s">
        <v>139</v>
      </c>
      <c r="B23" s="2" t="s">
        <v>365</v>
      </c>
      <c r="C23" s="14" t="s">
        <v>366</v>
      </c>
    </row>
    <row r="24" spans="1:27" ht="12.75" x14ac:dyDescent="0.2">
      <c r="A24" s="2" t="s">
        <v>139</v>
      </c>
      <c r="B24" s="2" t="s">
        <v>152</v>
      </c>
      <c r="C24" s="14" t="s">
        <v>153</v>
      </c>
    </row>
    <row r="25" spans="1:27" ht="12.75" x14ac:dyDescent="0.2">
      <c r="A25" s="2" t="s">
        <v>139</v>
      </c>
      <c r="B25" s="2" t="s">
        <v>287</v>
      </c>
      <c r="C25" s="14" t="s">
        <v>288</v>
      </c>
    </row>
    <row r="26" spans="1:27" ht="12.75" x14ac:dyDescent="0.2">
      <c r="A26" s="3" t="s">
        <v>139</v>
      </c>
      <c r="B26" s="3" t="s">
        <v>154</v>
      </c>
      <c r="C26" s="17" t="s">
        <v>155</v>
      </c>
      <c r="D26" s="7"/>
      <c r="E26" s="3"/>
      <c r="F26" s="3"/>
      <c r="G26" s="3"/>
      <c r="H26" s="3"/>
      <c r="I26" s="3"/>
      <c r="J26" s="3"/>
      <c r="K26" s="3"/>
      <c r="L26" s="3"/>
      <c r="M26" s="3"/>
      <c r="N26" s="3"/>
      <c r="O26" s="3"/>
      <c r="P26" s="3"/>
      <c r="Q26" s="3"/>
      <c r="R26" s="3"/>
      <c r="S26" s="3"/>
      <c r="T26" s="3"/>
      <c r="U26" s="3"/>
      <c r="V26" s="3"/>
      <c r="W26" s="3"/>
      <c r="X26" s="3"/>
      <c r="Y26" s="3"/>
      <c r="Z26" s="3"/>
      <c r="AA26" s="3"/>
    </row>
    <row r="27" spans="1:27" ht="25.5" x14ac:dyDescent="0.2">
      <c r="A27" s="3" t="s">
        <v>139</v>
      </c>
      <c r="B27" s="3" t="s">
        <v>358</v>
      </c>
      <c r="C27" s="17" t="s">
        <v>359</v>
      </c>
      <c r="D27" s="7"/>
      <c r="E27" s="3"/>
      <c r="F27" s="3"/>
      <c r="G27" s="3"/>
      <c r="H27" s="3"/>
      <c r="I27" s="3"/>
      <c r="J27" s="3"/>
      <c r="K27" s="3"/>
      <c r="L27" s="3"/>
      <c r="M27" s="3"/>
      <c r="N27" s="3"/>
      <c r="O27" s="3"/>
      <c r="P27" s="3"/>
      <c r="Q27" s="3"/>
      <c r="R27" s="3"/>
      <c r="S27" s="3"/>
      <c r="T27" s="3"/>
      <c r="U27" s="3"/>
      <c r="V27" s="3"/>
      <c r="W27" s="3"/>
      <c r="X27" s="3"/>
      <c r="Y27" s="3"/>
      <c r="Z27" s="3"/>
      <c r="AA27" s="3"/>
    </row>
    <row r="28" spans="1:27" ht="12.75" x14ac:dyDescent="0.2">
      <c r="A28" s="3" t="s">
        <v>139</v>
      </c>
      <c r="B28" s="3" t="s">
        <v>402</v>
      </c>
      <c r="C28" s="17" t="s">
        <v>410</v>
      </c>
      <c r="D28" s="7"/>
      <c r="E28" s="3"/>
      <c r="F28" s="3"/>
      <c r="G28" s="3"/>
      <c r="H28" s="3"/>
      <c r="I28" s="3"/>
      <c r="J28" s="3"/>
      <c r="K28" s="3"/>
      <c r="L28" s="3"/>
      <c r="M28" s="3"/>
      <c r="N28" s="3"/>
      <c r="O28" s="3"/>
      <c r="P28" s="3"/>
      <c r="Q28" s="3"/>
      <c r="R28" s="3"/>
      <c r="S28" s="3"/>
      <c r="T28" s="3"/>
      <c r="U28" s="3"/>
      <c r="V28" s="3"/>
      <c r="W28" s="3"/>
      <c r="X28" s="3"/>
      <c r="Y28" s="3"/>
      <c r="Z28" s="3"/>
      <c r="AA28" s="3"/>
    </row>
    <row r="29" spans="1:27" ht="12.75" x14ac:dyDescent="0.2">
      <c r="A29" s="2" t="s">
        <v>139</v>
      </c>
      <c r="B29" s="2" t="s">
        <v>156</v>
      </c>
      <c r="C29" s="14" t="s">
        <v>157</v>
      </c>
    </row>
    <row r="30" spans="1:27" ht="38.25" x14ac:dyDescent="0.2">
      <c r="A30" s="2" t="s">
        <v>117</v>
      </c>
      <c r="B30" s="2" t="s">
        <v>158</v>
      </c>
      <c r="C30" s="14" t="s">
        <v>310</v>
      </c>
    </row>
    <row r="31" spans="1:27" ht="38.25" x14ac:dyDescent="0.2">
      <c r="A31" s="2" t="s">
        <v>117</v>
      </c>
      <c r="B31" s="2" t="s">
        <v>89</v>
      </c>
      <c r="C31" s="14" t="s">
        <v>159</v>
      </c>
    </row>
    <row r="32" spans="1:27" ht="15.75" customHeight="1" x14ac:dyDescent="0.2">
      <c r="A32" s="2" t="s">
        <v>118</v>
      </c>
      <c r="B32" s="2" t="s">
        <v>368</v>
      </c>
      <c r="C32" s="18" t="s">
        <v>369</v>
      </c>
    </row>
    <row r="33" spans="1:3" ht="30.75" customHeight="1" x14ac:dyDescent="0.2">
      <c r="A33" s="2" t="s">
        <v>118</v>
      </c>
      <c r="B33" s="2" t="s">
        <v>372</v>
      </c>
      <c r="C33" s="18" t="s">
        <v>371</v>
      </c>
    </row>
    <row r="34" spans="1:3" ht="25.5" x14ac:dyDescent="0.2">
      <c r="A34" s="2" t="s">
        <v>118</v>
      </c>
      <c r="B34" s="2" t="s">
        <v>370</v>
      </c>
      <c r="C34" s="18" t="s">
        <v>373</v>
      </c>
    </row>
    <row r="36" spans="1:3" ht="84" customHeight="1" x14ac:dyDescent="0.2">
      <c r="A36" s="2" t="s">
        <v>436</v>
      </c>
      <c r="B36" s="2" t="s">
        <v>437</v>
      </c>
      <c r="C36" s="18" t="s">
        <v>445</v>
      </c>
    </row>
    <row r="37" spans="1:3" ht="15.75" customHeight="1" x14ac:dyDescent="0.2">
      <c r="A37" s="2" t="s">
        <v>436</v>
      </c>
      <c r="B37" s="2" t="s">
        <v>438</v>
      </c>
      <c r="C37" s="18" t="s">
        <v>446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E35"/>
  <sheetViews>
    <sheetView topLeftCell="A25" workbookViewId="0">
      <selection activeCell="E31" sqref="E31"/>
    </sheetView>
  </sheetViews>
  <sheetFormatPr defaultColWidth="12.5703125" defaultRowHeight="15.75" customHeight="1" x14ac:dyDescent="0.2"/>
  <cols>
    <col min="1" max="1" width="15.7109375" bestFit="1" customWidth="1"/>
    <col min="2" max="2" width="15.5703125" customWidth="1"/>
    <col min="4" max="4" width="15.7109375" customWidth="1"/>
    <col min="5" max="5" width="71.140625" style="18" customWidth="1"/>
  </cols>
  <sheetData>
    <row r="2" spans="1:4" ht="12.75" x14ac:dyDescent="0.2">
      <c r="A2" s="8" t="s">
        <v>144</v>
      </c>
    </row>
    <row r="4" spans="1:4" ht="12.75" x14ac:dyDescent="0.2">
      <c r="A4" s="9" t="s">
        <v>160</v>
      </c>
      <c r="B4" s="2" t="s">
        <v>0</v>
      </c>
      <c r="C4" s="2"/>
      <c r="D4" s="2" t="s">
        <v>126</v>
      </c>
    </row>
    <row r="5" spans="1:4" ht="12.75" x14ac:dyDescent="0.2">
      <c r="B5" s="2" t="s">
        <v>161</v>
      </c>
      <c r="C5" s="2"/>
      <c r="D5" s="6" t="s">
        <v>251</v>
      </c>
    </row>
    <row r="6" spans="1:4" ht="12.75" x14ac:dyDescent="0.2">
      <c r="B6" s="2" t="s">
        <v>249</v>
      </c>
      <c r="C6" s="2"/>
      <c r="D6" s="6" t="s">
        <v>250</v>
      </c>
    </row>
    <row r="7" spans="1:4" ht="12.75" x14ac:dyDescent="0.2">
      <c r="B7" s="2" t="s">
        <v>162</v>
      </c>
      <c r="C7" s="2"/>
      <c r="D7" s="6" t="s">
        <v>163</v>
      </c>
    </row>
    <row r="8" spans="1:4" ht="12.75" x14ac:dyDescent="0.2">
      <c r="B8" s="2" t="s">
        <v>164</v>
      </c>
      <c r="C8" s="2"/>
      <c r="D8" s="6" t="s">
        <v>290</v>
      </c>
    </row>
    <row r="9" spans="1:4" ht="12.75" x14ac:dyDescent="0.2">
      <c r="B9" s="2" t="s">
        <v>165</v>
      </c>
      <c r="C9" s="2"/>
      <c r="D9" s="6" t="s">
        <v>166</v>
      </c>
    </row>
    <row r="10" spans="1:4" ht="12.75" x14ac:dyDescent="0.2">
      <c r="B10" s="2" t="s">
        <v>167</v>
      </c>
      <c r="C10" s="2"/>
      <c r="D10" s="2" t="s">
        <v>168</v>
      </c>
    </row>
    <row r="11" spans="1:4" ht="12.75" x14ac:dyDescent="0.2">
      <c r="B11" s="2" t="s">
        <v>233</v>
      </c>
      <c r="C11" s="2"/>
      <c r="D11" s="2" t="s">
        <v>234</v>
      </c>
    </row>
    <row r="12" spans="1:4" ht="12.75" x14ac:dyDescent="0.2">
      <c r="B12" s="2" t="s">
        <v>169</v>
      </c>
      <c r="C12" s="2"/>
      <c r="D12" s="2" t="s">
        <v>285</v>
      </c>
    </row>
    <row r="13" spans="1:4" ht="12.75" x14ac:dyDescent="0.2">
      <c r="B13" s="2" t="s">
        <v>170</v>
      </c>
      <c r="C13" s="2"/>
      <c r="D13" s="2" t="s">
        <v>286</v>
      </c>
    </row>
    <row r="14" spans="1:4" ht="12.75" x14ac:dyDescent="0.2">
      <c r="B14" s="2" t="s">
        <v>296</v>
      </c>
      <c r="C14" s="2"/>
      <c r="D14" s="2" t="s">
        <v>300</v>
      </c>
    </row>
    <row r="15" spans="1:4" ht="12.75" x14ac:dyDescent="0.2">
      <c r="B15" s="2" t="s">
        <v>171</v>
      </c>
      <c r="C15" s="2"/>
      <c r="D15" s="6" t="s">
        <v>289</v>
      </c>
    </row>
    <row r="16" spans="1:4" ht="12.75" x14ac:dyDescent="0.2">
      <c r="B16" s="2" t="s">
        <v>172</v>
      </c>
      <c r="C16" s="2"/>
      <c r="D16" s="2" t="s">
        <v>283</v>
      </c>
    </row>
    <row r="17" spans="1:5" ht="12.75" x14ac:dyDescent="0.2">
      <c r="B17" s="2" t="s">
        <v>173</v>
      </c>
      <c r="D17" s="2" t="s">
        <v>174</v>
      </c>
    </row>
    <row r="18" spans="1:5" ht="12.75" x14ac:dyDescent="0.2">
      <c r="B18" s="2" t="s">
        <v>291</v>
      </c>
      <c r="D18" s="2" t="s">
        <v>292</v>
      </c>
    </row>
    <row r="19" spans="1:5" ht="12.75" x14ac:dyDescent="0.2">
      <c r="B19" s="2" t="s">
        <v>175</v>
      </c>
      <c r="C19" s="2"/>
      <c r="D19" s="2" t="s">
        <v>176</v>
      </c>
    </row>
    <row r="20" spans="1:5" ht="12.75" x14ac:dyDescent="0.2">
      <c r="B20" s="2" t="s">
        <v>235</v>
      </c>
      <c r="C20" s="2"/>
      <c r="D20" s="6" t="s">
        <v>252</v>
      </c>
    </row>
    <row r="21" spans="1:5" ht="12.75" x14ac:dyDescent="0.2">
      <c r="B21" s="2" t="s">
        <v>177</v>
      </c>
      <c r="C21" s="2"/>
      <c r="D21" s="2" t="s">
        <v>284</v>
      </c>
    </row>
    <row r="22" spans="1:5" ht="12.75" x14ac:dyDescent="0.2">
      <c r="A22" s="9" t="s">
        <v>178</v>
      </c>
    </row>
    <row r="24" spans="1:5" ht="12.75" x14ac:dyDescent="0.2">
      <c r="A24" s="2" t="s">
        <v>179</v>
      </c>
      <c r="B24" s="2" t="s">
        <v>0</v>
      </c>
      <c r="C24" s="2" t="s">
        <v>120</v>
      </c>
      <c r="D24" s="2" t="s">
        <v>180</v>
      </c>
      <c r="E24" s="14" t="s">
        <v>126</v>
      </c>
    </row>
    <row r="25" spans="1:5" ht="51" x14ac:dyDescent="0.2">
      <c r="A25" s="2" t="s">
        <v>181</v>
      </c>
      <c r="B25" s="2" t="s">
        <v>182</v>
      </c>
      <c r="C25" s="2">
        <v>24</v>
      </c>
      <c r="D25" s="2">
        <v>6</v>
      </c>
      <c r="E25" s="14" t="s">
        <v>298</v>
      </c>
    </row>
    <row r="26" spans="1:5" ht="12.75" x14ac:dyDescent="0.2">
      <c r="A26" s="2" t="s">
        <v>181</v>
      </c>
      <c r="B26" s="2" t="s">
        <v>183</v>
      </c>
      <c r="C26" s="2">
        <v>18</v>
      </c>
      <c r="D26" s="2" t="s">
        <v>281</v>
      </c>
      <c r="E26" s="14" t="s">
        <v>282</v>
      </c>
    </row>
    <row r="27" spans="1:5" ht="25.5" x14ac:dyDescent="0.2">
      <c r="A27" s="2" t="s">
        <v>181</v>
      </c>
      <c r="B27" s="2" t="s">
        <v>294</v>
      </c>
      <c r="C27" s="2">
        <v>18</v>
      </c>
      <c r="D27" s="2">
        <v>4</v>
      </c>
      <c r="E27" s="14" t="s">
        <v>295</v>
      </c>
    </row>
    <row r="28" spans="1:5" ht="101.25" customHeight="1" x14ac:dyDescent="0.2">
      <c r="A28" s="2" t="s">
        <v>181</v>
      </c>
      <c r="B28" s="2" t="s">
        <v>184</v>
      </c>
      <c r="C28" s="2" t="s">
        <v>185</v>
      </c>
      <c r="D28" s="2">
        <v>8</v>
      </c>
      <c r="E28" s="14" t="s">
        <v>293</v>
      </c>
    </row>
    <row r="29" spans="1:5" ht="51" x14ac:dyDescent="0.2">
      <c r="A29" s="2" t="s">
        <v>181</v>
      </c>
      <c r="B29" s="2" t="s">
        <v>186</v>
      </c>
      <c r="C29">
        <v>12</v>
      </c>
      <c r="D29" s="2">
        <v>6</v>
      </c>
      <c r="E29" s="14" t="s">
        <v>299</v>
      </c>
    </row>
    <row r="30" spans="1:5" ht="63.75" x14ac:dyDescent="0.2">
      <c r="A30" s="2" t="s">
        <v>277</v>
      </c>
      <c r="B30" s="2" t="s">
        <v>278</v>
      </c>
      <c r="C30" s="20" t="s">
        <v>185</v>
      </c>
      <c r="D30" s="2" t="s">
        <v>279</v>
      </c>
      <c r="E30" s="14" t="s">
        <v>280</v>
      </c>
    </row>
    <row r="31" spans="1:5" ht="51" x14ac:dyDescent="0.2">
      <c r="A31" s="2" t="s">
        <v>336</v>
      </c>
      <c r="B31" s="2" t="s">
        <v>337</v>
      </c>
      <c r="C31" s="2">
        <v>6</v>
      </c>
      <c r="D31" s="2">
        <v>6</v>
      </c>
      <c r="E31" s="18" t="s">
        <v>338</v>
      </c>
    </row>
    <row r="32" spans="1:5" ht="38.25" x14ac:dyDescent="0.2">
      <c r="A32" s="2" t="s">
        <v>346</v>
      </c>
      <c r="B32" s="2" t="s">
        <v>339</v>
      </c>
      <c r="E32" s="18" t="s">
        <v>350</v>
      </c>
    </row>
    <row r="33" spans="1:5" ht="25.5" x14ac:dyDescent="0.2">
      <c r="A33" s="2" t="s">
        <v>347</v>
      </c>
      <c r="B33" s="2" t="s">
        <v>340</v>
      </c>
      <c r="E33" s="18" t="s">
        <v>343</v>
      </c>
    </row>
    <row r="34" spans="1:5" ht="38.25" x14ac:dyDescent="0.2">
      <c r="A34" s="2" t="s">
        <v>348</v>
      </c>
      <c r="B34" s="2" t="s">
        <v>341</v>
      </c>
      <c r="E34" s="18" t="s">
        <v>344</v>
      </c>
    </row>
    <row r="35" spans="1:5" ht="51" x14ac:dyDescent="0.2">
      <c r="A35" s="2" t="s">
        <v>349</v>
      </c>
      <c r="B35" s="2" t="s">
        <v>342</v>
      </c>
      <c r="E35" s="18" t="s">
        <v>345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61"/>
  <sheetViews>
    <sheetView workbookViewId="0">
      <selection activeCell="D28" sqref="D28"/>
    </sheetView>
  </sheetViews>
  <sheetFormatPr defaultColWidth="12.5703125" defaultRowHeight="15.75" customHeight="1" x14ac:dyDescent="0.2"/>
  <cols>
    <col min="1" max="1" width="37.85546875" style="18" customWidth="1"/>
    <col min="3" max="3" width="22.85546875" bestFit="1" customWidth="1"/>
  </cols>
  <sheetData>
    <row r="1" spans="1:3" ht="12.75" x14ac:dyDescent="0.2">
      <c r="A1" s="14" t="s">
        <v>187</v>
      </c>
      <c r="B1" s="14">
        <f>6*9</f>
        <v>54</v>
      </c>
      <c r="C1" s="2">
        <f>SUM(B1:B3)</f>
        <v>200</v>
      </c>
    </row>
    <row r="2" spans="1:3" ht="12.75" x14ac:dyDescent="0.2">
      <c r="A2" s="14" t="s">
        <v>188</v>
      </c>
      <c r="B2" s="2">
        <f>18*7</f>
        <v>126</v>
      </c>
    </row>
    <row r="3" spans="1:3" ht="12.75" x14ac:dyDescent="0.2">
      <c r="A3" s="14" t="s">
        <v>189</v>
      </c>
      <c r="B3" s="2">
        <f>10*2</f>
        <v>20</v>
      </c>
    </row>
    <row r="6" spans="1:3" ht="12.75" x14ac:dyDescent="0.2">
      <c r="A6" s="14" t="s">
        <v>190</v>
      </c>
      <c r="B6">
        <v>50</v>
      </c>
    </row>
    <row r="7" spans="1:3" ht="12.75" x14ac:dyDescent="0.2">
      <c r="A7" s="14" t="s">
        <v>267</v>
      </c>
      <c r="B7">
        <v>40</v>
      </c>
    </row>
    <row r="8" spans="1:3" ht="12.75" x14ac:dyDescent="0.2">
      <c r="A8" s="14" t="s">
        <v>265</v>
      </c>
      <c r="B8">
        <v>40</v>
      </c>
    </row>
    <row r="9" spans="1:3" ht="15.75" customHeight="1" x14ac:dyDescent="0.2">
      <c r="A9" s="14" t="s">
        <v>268</v>
      </c>
      <c r="B9">
        <v>40</v>
      </c>
    </row>
    <row r="10" spans="1:3" ht="15.75" customHeight="1" x14ac:dyDescent="0.2">
      <c r="A10" s="14" t="s">
        <v>266</v>
      </c>
      <c r="B10">
        <v>30</v>
      </c>
    </row>
    <row r="11" spans="1:3" ht="15.75" customHeight="1" x14ac:dyDescent="0.2">
      <c r="A11" s="14"/>
    </row>
    <row r="12" spans="1:3" ht="12.75" x14ac:dyDescent="0.2"/>
    <row r="13" spans="1:3" ht="15.75" customHeight="1" x14ac:dyDescent="0.2">
      <c r="A13" s="14" t="s">
        <v>191</v>
      </c>
    </row>
    <row r="14" spans="1:3" ht="71.25" customHeight="1" x14ac:dyDescent="0.2"/>
    <row r="15" spans="1:3" ht="15.75" customHeight="1" x14ac:dyDescent="0.2">
      <c r="A15" s="14" t="s">
        <v>192</v>
      </c>
    </row>
    <row r="17" spans="1:3" ht="12.75" x14ac:dyDescent="0.2"/>
    <row r="18" spans="1:3" ht="15.75" customHeight="1" x14ac:dyDescent="0.2">
      <c r="A18" s="14" t="s">
        <v>193</v>
      </c>
    </row>
    <row r="19" spans="1:3" ht="12.75" x14ac:dyDescent="0.2"/>
    <row r="20" spans="1:3" ht="15.75" customHeight="1" x14ac:dyDescent="0.2">
      <c r="A20" s="14" t="s">
        <v>194</v>
      </c>
    </row>
    <row r="21" spans="1:3" ht="12.75" x14ac:dyDescent="0.2"/>
    <row r="22" spans="1:3" ht="12.75" x14ac:dyDescent="0.2">
      <c r="A22" s="14" t="s">
        <v>195</v>
      </c>
    </row>
    <row r="23" spans="1:3" ht="12.75" x14ac:dyDescent="0.2">
      <c r="A23" s="14" t="s">
        <v>196</v>
      </c>
    </row>
    <row r="24" spans="1:3" ht="15.75" customHeight="1" x14ac:dyDescent="0.2">
      <c r="A24" s="14" t="s">
        <v>197</v>
      </c>
    </row>
    <row r="25" spans="1:3" ht="12.75" x14ac:dyDescent="0.2"/>
    <row r="26" spans="1:3" ht="12.75" x14ac:dyDescent="0.2">
      <c r="A26" s="14" t="s">
        <v>195</v>
      </c>
    </row>
    <row r="27" spans="1:3" ht="12.75" x14ac:dyDescent="0.2">
      <c r="A27" s="14" t="s">
        <v>198</v>
      </c>
    </row>
    <row r="28" spans="1:3" ht="15.75" customHeight="1" x14ac:dyDescent="0.2">
      <c r="A28" s="14" t="s">
        <v>199</v>
      </c>
    </row>
    <row r="29" spans="1:3" ht="12.75" x14ac:dyDescent="0.2">
      <c r="C29" s="2" t="s">
        <v>200</v>
      </c>
    </row>
    <row r="30" spans="1:3" ht="12.75" x14ac:dyDescent="0.2">
      <c r="A30" s="14" t="s">
        <v>200</v>
      </c>
      <c r="C30" s="2" t="s">
        <v>202</v>
      </c>
    </row>
    <row r="31" spans="1:3" ht="12.75" x14ac:dyDescent="0.2">
      <c r="A31" s="14" t="s">
        <v>201</v>
      </c>
      <c r="C31" s="2" t="s">
        <v>203</v>
      </c>
    </row>
    <row r="32" spans="1:3" ht="12.75" x14ac:dyDescent="0.2">
      <c r="A32" s="14" t="s">
        <v>203</v>
      </c>
      <c r="C32" s="2" t="s">
        <v>204</v>
      </c>
    </row>
    <row r="33" spans="1:3" ht="12.75" x14ac:dyDescent="0.2">
      <c r="A33" s="14" t="s">
        <v>204</v>
      </c>
      <c r="C33" s="2" t="s">
        <v>205</v>
      </c>
    </row>
    <row r="34" spans="1:3" ht="12.75" x14ac:dyDescent="0.2">
      <c r="A34" s="14" t="s">
        <v>205</v>
      </c>
      <c r="C34" s="2" t="s">
        <v>206</v>
      </c>
    </row>
    <row r="35" spans="1:3" ht="12.75" x14ac:dyDescent="0.2"/>
    <row r="36" spans="1:3" ht="12.75" x14ac:dyDescent="0.2">
      <c r="A36" s="14" t="s">
        <v>207</v>
      </c>
    </row>
    <row r="37" spans="1:3" ht="12.75" x14ac:dyDescent="0.2">
      <c r="A37" s="14" t="s">
        <v>208</v>
      </c>
    </row>
    <row r="38" spans="1:3" ht="12.75" x14ac:dyDescent="0.2">
      <c r="A38" s="14" t="s">
        <v>209</v>
      </c>
    </row>
    <row r="39" spans="1:3" ht="12.75" x14ac:dyDescent="0.2">
      <c r="A39" s="14" t="s">
        <v>210</v>
      </c>
    </row>
    <row r="40" spans="1:3" ht="15.75" customHeight="1" x14ac:dyDescent="0.2">
      <c r="A40" s="14" t="s">
        <v>211</v>
      </c>
    </row>
    <row r="43" spans="1:3" ht="12.75" x14ac:dyDescent="0.2"/>
    <row r="44" spans="1:3" ht="12.75" x14ac:dyDescent="0.2">
      <c r="A44" s="14" t="s">
        <v>212</v>
      </c>
      <c r="B44" s="2" t="s">
        <v>170</v>
      </c>
    </row>
    <row r="45" spans="1:3" ht="12.75" x14ac:dyDescent="0.2">
      <c r="B45" s="2" t="s">
        <v>213</v>
      </c>
    </row>
    <row r="46" spans="1:3" ht="12.75" x14ac:dyDescent="0.2"/>
    <row r="47" spans="1:3" ht="12.75" x14ac:dyDescent="0.2">
      <c r="A47" s="14" t="s">
        <v>214</v>
      </c>
      <c r="B47" s="2" t="s">
        <v>215</v>
      </c>
    </row>
    <row r="48" spans="1:3" ht="12.75" x14ac:dyDescent="0.2">
      <c r="B48" s="2" t="s">
        <v>216</v>
      </c>
    </row>
    <row r="49" spans="1:2" ht="12.75" x14ac:dyDescent="0.2"/>
    <row r="50" spans="1:2" ht="12.75" x14ac:dyDescent="0.2">
      <c r="A50" s="14" t="s">
        <v>217</v>
      </c>
      <c r="B50" s="2" t="s">
        <v>95</v>
      </c>
    </row>
    <row r="51" spans="1:2" ht="12.75" x14ac:dyDescent="0.2">
      <c r="B51" s="2" t="s">
        <v>218</v>
      </c>
    </row>
    <row r="52" spans="1:2" ht="12.75" x14ac:dyDescent="0.2">
      <c r="B52" s="2" t="s">
        <v>219</v>
      </c>
    </row>
    <row r="54" spans="1:2" ht="12.75" x14ac:dyDescent="0.2"/>
    <row r="55" spans="1:2" ht="15.75" customHeight="1" x14ac:dyDescent="0.2">
      <c r="A55" s="14" t="s">
        <v>220</v>
      </c>
    </row>
    <row r="56" spans="1:2" ht="12.75" x14ac:dyDescent="0.2"/>
    <row r="57" spans="1:2" ht="15.75" customHeight="1" x14ac:dyDescent="0.2">
      <c r="A57" s="14" t="s">
        <v>221</v>
      </c>
    </row>
    <row r="58" spans="1:2" ht="12.75" x14ac:dyDescent="0.2"/>
    <row r="59" spans="1:2" ht="12.75" x14ac:dyDescent="0.2">
      <c r="A59" s="14" t="s">
        <v>222</v>
      </c>
      <c r="B59" s="2" t="s">
        <v>223</v>
      </c>
    </row>
    <row r="60" spans="1:2" ht="12.75" x14ac:dyDescent="0.2"/>
    <row r="61" spans="1:2" ht="12.75" x14ac:dyDescent="0.2">
      <c r="A61" s="14" t="s">
        <v>222</v>
      </c>
      <c r="B61" s="2" t="s">
        <v>224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2"/>
  <sheetViews>
    <sheetView topLeftCell="B1" workbookViewId="0">
      <selection activeCell="F19" sqref="F19"/>
    </sheetView>
  </sheetViews>
  <sheetFormatPr defaultColWidth="12.5703125" defaultRowHeight="15.75" customHeight="1" x14ac:dyDescent="0.2"/>
  <cols>
    <col min="2" max="3" width="20.85546875" customWidth="1"/>
    <col min="6" max="6" width="85.140625" customWidth="1"/>
    <col min="7" max="7" width="38.42578125" customWidth="1"/>
  </cols>
  <sheetData>
    <row r="1" spans="1:6" ht="12.75" x14ac:dyDescent="0.2">
      <c r="A1" s="2" t="s">
        <v>225</v>
      </c>
      <c r="B1" s="2" t="s">
        <v>226</v>
      </c>
      <c r="C1" s="2" t="s">
        <v>227</v>
      </c>
      <c r="D1" s="2" t="s">
        <v>228</v>
      </c>
      <c r="E1" s="2" t="s">
        <v>229</v>
      </c>
      <c r="F1" s="2" t="s">
        <v>230</v>
      </c>
    </row>
    <row r="2" spans="1:6" ht="221.25" customHeight="1" x14ac:dyDescent="0.2">
      <c r="A2" s="10"/>
      <c r="B2" s="2"/>
      <c r="C2" s="2"/>
      <c r="D2" s="2"/>
      <c r="E2" s="2"/>
      <c r="F2"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828E7-6691-466E-812C-C9B1F7969124}">
  <dimension ref="A1:J2"/>
  <sheetViews>
    <sheetView workbookViewId="0">
      <selection activeCell="H3" sqref="H3"/>
    </sheetView>
  </sheetViews>
  <sheetFormatPr defaultRowHeight="12.75" x14ac:dyDescent="0.2"/>
  <cols>
    <col min="2" max="2" width="14.140625" bestFit="1" customWidth="1"/>
    <col min="8" max="8" width="11.85546875" bestFit="1" customWidth="1"/>
    <col min="10" max="10" width="11" bestFit="1" customWidth="1"/>
  </cols>
  <sheetData>
    <row r="1" spans="1:10" x14ac:dyDescent="0.2">
      <c r="A1" s="20" t="s">
        <v>104</v>
      </c>
      <c r="B1" s="20" t="s">
        <v>305</v>
      </c>
      <c r="C1" s="20" t="s">
        <v>306</v>
      </c>
      <c r="D1" s="20" t="s">
        <v>318</v>
      </c>
      <c r="E1" s="20" t="s">
        <v>319</v>
      </c>
      <c r="F1" s="20" t="s">
        <v>320</v>
      </c>
      <c r="G1" s="20" t="s">
        <v>321</v>
      </c>
      <c r="H1" s="20" t="s">
        <v>322</v>
      </c>
      <c r="I1" s="20" t="s">
        <v>323</v>
      </c>
      <c r="J1" s="20" t="s">
        <v>324</v>
      </c>
    </row>
    <row r="2" spans="1:10" x14ac:dyDescent="0.2">
      <c r="A2" t="s">
        <v>112</v>
      </c>
      <c r="B2" t="s">
        <v>447</v>
      </c>
      <c r="C2" t="s">
        <v>448</v>
      </c>
      <c r="D2" t="s">
        <v>449</v>
      </c>
      <c r="H2" t="s">
        <v>450</v>
      </c>
      <c r="I2" t="s">
        <v>451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units new statlines</vt:lpstr>
      <vt:lpstr>Faction breakdown</vt:lpstr>
      <vt:lpstr>Equipment</vt:lpstr>
      <vt:lpstr>Traits</vt:lpstr>
      <vt:lpstr>Abilities</vt:lpstr>
      <vt:lpstr>Faction info</vt:lpstr>
      <vt:lpstr>Sample lists</vt:lpstr>
      <vt:lpstr>Game notes</vt:lpstr>
      <vt:lpstr>Lore</vt:lpstr>
      <vt:lpstr>Relationships</vt:lpstr>
      <vt:lpstr>Notable figures</vt:lpstr>
      <vt:lpstr>Notable 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dc:creator>
  <cp:lastModifiedBy>Nicholas Mansfield</cp:lastModifiedBy>
  <dcterms:created xsi:type="dcterms:W3CDTF">2022-12-23T02:14:16Z</dcterms:created>
  <dcterms:modified xsi:type="dcterms:W3CDTF">2024-03-07T18:44:18Z</dcterms:modified>
</cp:coreProperties>
</file>