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08AF6AC5-C86E-481B-876D-6264DFD35FF0}" xr6:coauthVersionLast="47" xr6:coauthVersionMax="47" xr10:uidLastSave="{00000000-0000-0000-0000-000000000000}"/>
  <bookViews>
    <workbookView xWindow="-20520" yWindow="-120" windowWidth="20640" windowHeight="11160" activeTab="3" xr2:uid="{00000000-000D-0000-FFFF-FFFF00000000}"/>
  </bookViews>
  <sheets>
    <sheet name="units new statlines" sheetId="2" r:id="rId1"/>
    <sheet name="Faction breakdown" sheetId="3" r:id="rId2"/>
    <sheet name="Equipment" sheetId="4" r:id="rId3"/>
    <sheet name="Abilities" sheetId="5" r:id="rId4"/>
    <sheet name="Faction info" sheetId="6" r:id="rId5"/>
    <sheet name="Sample lists" sheetId="7" r:id="rId6"/>
    <sheet name="Game notes" sheetId="8" r:id="rId7"/>
    <sheet name="Lore" sheetId="9" r:id="rId8"/>
    <sheet name="Relationships" sheetId="10" r:id="rId9"/>
    <sheet name="Notable figures" sheetId="11" r:id="rId10"/>
    <sheet name="Notable Locations"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3" l="1"/>
  <c r="I8" i="3"/>
  <c r="B3" i="7"/>
  <c r="B2" i="7"/>
  <c r="B1" i="7"/>
  <c r="I7" i="3"/>
  <c r="H7" i="3"/>
  <c r="I6" i="3"/>
  <c r="H6" i="3"/>
  <c r="I5" i="3"/>
  <c r="H5" i="3"/>
  <c r="I4" i="3"/>
  <c r="H4" i="3"/>
  <c r="I3" i="3"/>
  <c r="H3" i="3"/>
  <c r="I2" i="3"/>
  <c r="H2" i="3"/>
  <c r="C1" i="7" l="1"/>
</calcChain>
</file>

<file path=xl/sharedStrings.xml><?xml version="1.0" encoding="utf-8"?>
<sst xmlns="http://schemas.openxmlformats.org/spreadsheetml/2006/main" count="454" uniqueCount="355">
  <si>
    <t>Name</t>
  </si>
  <si>
    <t>Description</t>
  </si>
  <si>
    <t>Move Cost</t>
  </si>
  <si>
    <t>Attack Cost</t>
  </si>
  <si>
    <t>Toughness</t>
  </si>
  <si>
    <t>Power</t>
  </si>
  <si>
    <t>Damage</t>
  </si>
  <si>
    <t>Wounds</t>
  </si>
  <si>
    <t>Armor</t>
  </si>
  <si>
    <t>Focus</t>
  </si>
  <si>
    <t>Attack range</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</si>
  <si>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</si>
  <si>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</si>
  <si>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</si>
  <si>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</si>
  <si>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</si>
  <si>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</si>
  <si>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</si>
  <si>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</si>
  <si>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Spellcaster unit</t>
  </si>
  <si>
    <t>Hive Guard</t>
  </si>
  <si>
    <t>Average-cost flying unit.  Can be melee or ranged</t>
  </si>
  <si>
    <t>May gain R12 for 5 points</t>
  </si>
  <si>
    <t>Fire Elemental</t>
  </si>
  <si>
    <t>1M8R</t>
  </si>
  <si>
    <t>Air Elemental</t>
  </si>
  <si>
    <t>12MR</t>
  </si>
  <si>
    <t>Water elemental</t>
  </si>
  <si>
    <t>Earth Elemental</t>
  </si>
  <si>
    <t>Elemental Arcanum</t>
  </si>
  <si>
    <t>Spellcaster/summoner</t>
  </si>
  <si>
    <t>Flame Tornado</t>
  </si>
  <si>
    <t>Living Spell. Damages targets in area</t>
  </si>
  <si>
    <t>N/A</t>
  </si>
  <si>
    <t>Mudpit</t>
  </si>
  <si>
    <t>Living Spell. Slows movement</t>
  </si>
  <si>
    <t>Shroomin Grunt</t>
  </si>
  <si>
    <t>Cheap frontline unit. Explodes on death</t>
  </si>
  <si>
    <t>Shroomin Shaman</t>
  </si>
  <si>
    <t>Spellcaster. Manipulates spore counters and spore clouds.</t>
  </si>
  <si>
    <t>Melee unit, spore cloud spreader</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</si>
  <si>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</si>
  <si>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</si>
  <si>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</si>
  <si>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2M</t>
  </si>
  <si>
    <t>Tunnel Mites</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</si>
  <si>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</si>
  <si>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</si>
  <si>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</si>
  <si>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</si>
  <si>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</si>
  <si>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</si>
  <si>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</si>
  <si>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</si>
  <si>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</si>
  <si>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</si>
  <si>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</si>
  <si>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</si>
  <si>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</si>
  <si>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</si>
  <si>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</si>
  <si>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</si>
  <si>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</si>
  <si>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</si>
  <si>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</si>
  <si>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</si>
  <si>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</si>
  <si>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Flesh Drone</t>
  </si>
  <si>
    <t>Lowest level of animated troop. Intended to be undercosted for their stats, but still a swarm unit. 28mm</t>
  </si>
  <si>
    <t>Reshape 1</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</si>
  <si>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</si>
  <si>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</si>
  <si>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</si>
  <si>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</si>
  <si>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</si>
  <si>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</si>
  <si>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</si>
  <si>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</si>
  <si>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</si>
  <si>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</si>
  <si>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Caster unit.  Central to using the Flesh creatues effectively.  Has good heal spells and creature manipulation. 40mm</t>
  </si>
  <si>
    <t>Lashvine</t>
  </si>
  <si>
    <t>Has multiple vines on it that it attacks with. Cheap melee unit</t>
  </si>
  <si>
    <t>Seedblower</t>
  </si>
  <si>
    <t>Cheap ranged unit</t>
  </si>
  <si>
    <t>Root cluster</t>
  </si>
  <si>
    <t>Small model.  Generates a field. Think creep tumors.  Can spawn new ones</t>
  </si>
  <si>
    <t>Treant</t>
  </si>
  <si>
    <t>Large model.  Fills role of a heavy tank/beater, but should be slightly overcosted.</t>
  </si>
  <si>
    <t>3M</t>
  </si>
  <si>
    <t>Root</t>
  </si>
  <si>
    <t>Seed Cannon</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</si>
  <si>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</si>
  <si>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</si>
  <si>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</si>
  <si>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</si>
  <si>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</si>
  <si>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</si>
  <si>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</si>
  <si>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</si>
  <si>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</si>
  <si>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</si>
  <si>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Mine Plant</t>
  </si>
  <si>
    <t>Explodes when an enemy approaches. Damages all enemy units within range. Can charge to increase radius</t>
  </si>
  <si>
    <t>NA</t>
  </si>
  <si>
    <t>6-R</t>
  </si>
  <si>
    <t>3R</t>
  </si>
  <si>
    <t>Faction</t>
  </si>
  <si>
    <t>Speed (1-7)</t>
  </si>
  <si>
    <t>Durability</t>
  </si>
  <si>
    <t>Offense</t>
  </si>
  <si>
    <t>Model count</t>
  </si>
  <si>
    <t>Tactical Flexibility</t>
  </si>
  <si>
    <t>Unit Cost Efficiency</t>
  </si>
  <si>
    <t>Average</t>
  </si>
  <si>
    <t>FCP</t>
  </si>
  <si>
    <t>Knights</t>
  </si>
  <si>
    <t>Psi-Hive</t>
  </si>
  <si>
    <t>Shroomin</t>
  </si>
  <si>
    <t>Arcanum</t>
  </si>
  <si>
    <t>Plants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</si>
  <si>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</si>
  <si>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</si>
  <si>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</si>
  <si>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</si>
  <si>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</si>
  <si>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</si>
  <si>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</si>
  <si>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</si>
  <si>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</si>
  <si>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</si>
  <si>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</si>
  <si>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</si>
  <si>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</si>
  <si>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</si>
  <si>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</si>
  <si>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</si>
  <si>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</si>
  <si>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</si>
  <si>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</si>
  <si>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</si>
  <si>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</si>
  <si>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</si>
  <si>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</si>
  <si>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</si>
  <si>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</si>
  <si>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</si>
  <si>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</si>
  <si>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</si>
  <si>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</si>
  <si>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</si>
  <si>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</si>
  <si>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</si>
  <si>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</si>
  <si>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</si>
  <si>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</si>
  <si>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</si>
  <si>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</si>
  <si>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</si>
  <si>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</si>
  <si>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</si>
  <si>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</si>
  <si>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</si>
  <si>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</si>
  <si>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</si>
  <si>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</si>
  <si>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</si>
  <si>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</si>
  <si>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</si>
  <si>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</si>
  <si>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Burrow</t>
  </si>
  <si>
    <t>Undaunted X</t>
  </si>
  <si>
    <t>The model ignores the first X Penalty Levels for Movement</t>
  </si>
  <si>
    <t>Relentless X</t>
  </si>
  <si>
    <t>The model ignores the first X Penalty Levels for Attacks</t>
  </si>
  <si>
    <t>Regeneration X</t>
  </si>
  <si>
    <t>The model heals X damage at the end of each round</t>
  </si>
  <si>
    <t>Seed X</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</si>
  <si>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</si>
  <si>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</si>
  <si>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</si>
  <si>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Sharpened Claws</t>
  </si>
  <si>
    <t>+1 Damage and +1 Melee AP</t>
  </si>
  <si>
    <t>Bloated Body</t>
  </si>
  <si>
    <t>Autonomous Twitch Fibers</t>
  </si>
  <si>
    <t>+2 Focus</t>
  </si>
  <si>
    <t>Wings</t>
  </si>
  <si>
    <t>Grants Flying</t>
  </si>
  <si>
    <t>Bone Spitters</t>
  </si>
  <si>
    <t>Tentacles</t>
  </si>
  <si>
    <t>Sub-Brain Installation</t>
  </si>
  <si>
    <t>Restoration Gene</t>
  </si>
  <si>
    <t>Focused Instincts</t>
  </si>
  <si>
    <t>-0.2 Attack Cost</t>
  </si>
  <si>
    <t>Enlarged Adrenal Gland</t>
  </si>
  <si>
    <t>-0.1 Move speed</t>
  </si>
  <si>
    <t>Pneumatic Bone Spitters</t>
  </si>
  <si>
    <t>Spells</t>
  </si>
  <si>
    <t>School</t>
  </si>
  <si>
    <t>Cost</t>
  </si>
  <si>
    <t>Fleshcraft</t>
  </si>
  <si>
    <t>Resculpt</t>
  </si>
  <si>
    <t>Mend</t>
  </si>
  <si>
    <t>Combine</t>
  </si>
  <si>
    <t>Unlimited</t>
  </si>
  <si>
    <t>Recycle</t>
  </si>
  <si>
    <t>alchemists x6</t>
  </si>
  <si>
    <t>grunts x18</t>
  </si>
  <si>
    <t>shaman x2</t>
  </si>
  <si>
    <t>Tunnel Delver x2</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</si>
  <si>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</si>
  <si>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</si>
  <si>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</si>
  <si>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</si>
  <si>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</si>
  <si>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</si>
  <si>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</si>
  <si>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</si>
  <si>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</si>
  <si>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</si>
  <si>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</si>
  <si>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</si>
  <si>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</si>
  <si>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</si>
  <si>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</si>
  <si>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</si>
  <si>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</si>
  <si>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</si>
  <si>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</si>
  <si>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</si>
  <si>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</si>
  <si>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</si>
  <si>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</si>
  <si>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</si>
  <si>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</si>
  <si>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</si>
  <si>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</si>
  <si>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</si>
  <si>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</si>
  <si>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</si>
  <si>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</si>
  <si>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</si>
  <si>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</si>
  <si>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</si>
  <si>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</si>
  <si>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</si>
  <si>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</si>
  <si>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</si>
  <si>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</si>
  <si>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</si>
  <si>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True Damage 2;Burning Steps</t>
  </si>
  <si>
    <t>Water Steps</t>
  </si>
  <si>
    <t>Tunneling Claws</t>
  </si>
  <si>
    <t>Grants Burrow</t>
  </si>
  <si>
    <t>Hardened Carapace</t>
  </si>
  <si>
    <t>Tremorsense</t>
  </si>
  <si>
    <t>When burrowed, ignore Blind penalties if you Unburrow within 2 inches of an enemy model that moved last turn</t>
  </si>
  <si>
    <t>Flesh Colossus</t>
  </si>
  <si>
    <t>Hydra</t>
  </si>
  <si>
    <t>Melee unit.  Copies itself when it dies</t>
  </si>
  <si>
    <t>Hydra Spores</t>
  </si>
  <si>
    <t>When the Hydra dies, create an additional Spore Cloud within 3 inches of the model.  Both clouds have a single counter on them, and will reform a Hydra if not absorbed</t>
  </si>
  <si>
    <t>Large melee unit.  Limited offensive capability, but has high wounds  and generates clouds when hit</t>
  </si>
  <si>
    <t>Spore Cloud, Breakaway Spores</t>
  </si>
  <si>
    <t>Breakaway Spores</t>
  </si>
  <si>
    <t>Spore Colony</t>
  </si>
  <si>
    <t>Creates a spore cloud at a location, or adds 3 rounds to an existing cloud while increasing its radius by 2 inches</t>
  </si>
  <si>
    <t>Spellcaster: Fleshcraft. Resape</t>
  </si>
  <si>
    <t>Hardened Bones</t>
  </si>
  <si>
    <t>+1 Toughness</t>
  </si>
  <si>
    <t>+1 Power</t>
  </si>
  <si>
    <t>+0.5 Armor</t>
  </si>
  <si>
    <t>War Wasp</t>
  </si>
  <si>
    <t>May take a War Wasp</t>
  </si>
  <si>
    <t>Mount usable by the Emissary. May not otherwise be selected</t>
  </si>
  <si>
    <t>Enhanced Burrow; Tunnel Access</t>
  </si>
  <si>
    <t>Fast swarm attackers. Very weak</t>
  </si>
  <si>
    <t>Enhanced Burrow</t>
  </si>
  <si>
    <t>Digging unit. Spammable basic troop</t>
  </si>
  <si>
    <t>Tunnel Sapper</t>
  </si>
  <si>
    <t>Creates Mines when digging</t>
  </si>
  <si>
    <t>Enhanced Burrow;Lay Mine</t>
  </si>
  <si>
    <t>.</t>
  </si>
  <si>
    <t>Root, Seed 12</t>
  </si>
  <si>
    <t>You may take one Root Cluster for free.  Starts rooted.  Seed 8</t>
  </si>
  <si>
    <t>Root, Seed 12,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</si>
  <si>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Tunnel Sapper x2</t>
  </si>
  <si>
    <t>Tunnel Worm x3 OR Tunnel bruiser</t>
  </si>
  <si>
    <t>Tunnel Mite x8</t>
  </si>
  <si>
    <t>Tunnel Worm x4</t>
  </si>
  <si>
    <t>Root, Seed 12, You may spend additional AP when attacking.  For each two points spent add: 1 Power, Armor Penetration 1, or 2 inches of range.</t>
  </si>
  <si>
    <t>7R</t>
  </si>
  <si>
    <t>Root, Seed 12, You may spend additional AP when attacking.  For each two points spent add 2 inches of range.</t>
  </si>
  <si>
    <t>5R (Mininum 3" range)</t>
  </si>
  <si>
    <t>9-16R</t>
  </si>
  <si>
    <t xml:space="preserve"> High damage activated fire</t>
  </si>
  <si>
    <t>Root, Seed 12, Armor Pen 2, You may spend additional AP when attacking.  For each two points spent add: 1 Power, Armor Penetration 1, or 2 inches of range.</t>
  </si>
  <si>
    <t>Spellcaster: Geomancy</t>
  </si>
  <si>
    <t>Hive Courts</t>
  </si>
  <si>
    <t>Queen's Will</t>
  </si>
  <si>
    <t>0-6</t>
  </si>
  <si>
    <t>Choose a friendly Hive Court model.  If it is between 12 and 18 inches away, spend 4 AP.  If it is out of line of sight or greater than 18" away, spend 6 AP.  Then spend any amount of AP you wish.  The targeted model may then take actions as though it were its turn and may spend AP equivalent to the spent AP in addition to its own.  This effect does not end the Emissary's  turn.</t>
  </si>
  <si>
    <t>X</t>
  </si>
  <si>
    <t xml:space="preserve">Remove up to twice X damage from a creature you control with Reshape. </t>
  </si>
  <si>
    <t>Grants Regeneration 3</t>
  </si>
  <si>
    <t>Gives Attack R14.</t>
  </si>
  <si>
    <t>R8 P + 1 AP1</t>
  </si>
  <si>
    <t>Enemy units cannot move out of melee range with this unit.</t>
  </si>
  <si>
    <t>Multi-Strike</t>
  </si>
  <si>
    <t>The model may declare Attacks against multiple units with the same Attack Action</t>
  </si>
  <si>
    <t>Grants Multi-strike</t>
  </si>
  <si>
    <t>+2 Wounds per Reshape level</t>
  </si>
  <si>
    <t>Sweat Secretion</t>
  </si>
  <si>
    <t>Grants Dodge</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</si>
  <si>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 though it counts as having one fewer Reshape Level.</t>
  </si>
  <si>
    <t>Breakaway</t>
  </si>
  <si>
    <t>Deal 2 damage to a creature with Reshape 1+, then create a Flesh Pile within 2" of it.</t>
  </si>
  <si>
    <t>Gonad Synthesis</t>
  </si>
  <si>
    <t>Reshape 0</t>
  </si>
  <si>
    <t xml:space="preserve">Lower the level of a unit you control with Reshape.  You may then increase the level of another unit you control with Reshape OR create a Flesh Drone within 2" of the targeted model.  Damage stays on the transformed creatures, as does used focus. </t>
  </si>
  <si>
    <t>You may remove a model with Reshape from the battlefield.  For every level of Reshape, create a Flesh Drone.  Slain models may be used, but count as having one fewer level of Reshape, and all models resulting from a slain model enter the battlefield with 7 damage</t>
  </si>
  <si>
    <t>At the beginning of each round create a Flesh Pile within 2" of this unit.  This unit may take actions this round.</t>
  </si>
  <si>
    <t>Spore Cloud, True Damage 1</t>
  </si>
  <si>
    <t>Spore Cloud, Hydra Spores, True Damage 1</t>
  </si>
  <si>
    <t>Spore Cloud. Crippling Spores, Brain Spores, Toxin Spores, Spawning Spores, True Damage 1</t>
  </si>
  <si>
    <t>Spellcaster: Shroomin, Spore Cloud, True Damage 1</t>
  </si>
  <si>
    <t>Social structure</t>
  </si>
  <si>
    <t>Groups</t>
  </si>
  <si>
    <t>When the Spore Colony takes damage, for every 3 damage received from a single Attack, (NOT Attack Action) you may generate a Spore Cloud within 3 inches of the Spore Colony that has two counters on it.  If this is not absorbed, create a Grunt upon dissolution of the cloud</t>
  </si>
  <si>
    <t>Spend X amount of Activation Points.  Mark the unit's position and remove it from the table.  This retires the unit for the round.  As long as this unit remains burrowed, at the beginning of each subsequent round, you may place this model on the table within (X/Y)+ ((12/Y)*Z) inches of its starting position.  X is the amount of initial Activation Points spent, Y is the unit's Movement Cost, and Z is the amount of turns that both began and ended with the unit burrowed since it last burrowed or was deployed burrowed in reserve.  If a unit with Burrow is deployed in reserve, it may start burrowed.  In this case, treat X as 0. (Shorthand: You may place it the amount it could have moved had it spent the points on movement the entire time it was Burrowed.)</t>
  </si>
  <si>
    <t>The model can ignore terrain, provided there isn't a ceiling preventing access. This also avoids Attacks of Opportunity.</t>
  </si>
  <si>
    <t xml:space="preserve">When rooted, the unit may spend Activation Points as an action.  After X points are spent, choose whether or not to grant the Seed ability to the new unit.  If you do, then this unit loses this ability.  At the end of the round, create a new unit within 6 inches of the this unit.  You may create any type of Plant unit within the same Root Network as this unit.  </t>
  </si>
  <si>
    <t>Morlocks</t>
  </si>
  <si>
    <t>Beetle Knights</t>
  </si>
  <si>
    <t>Column A's opinion of B -&gt;</t>
  </si>
  <si>
    <t>Unit Details Copy</t>
  </si>
  <si>
    <t>Functions the same as Burrow, but treat the unit's Movement Cost as being half of what it is when Burrowed. If the unit charged the turn it unburrows and it kills its target, it may reburrow during a Movement Action taken within the same Activation by spending at three Activation Points in addition to the points spent on the Burrow action.  These three points do not count towards the available movement for this Burrow.</t>
  </si>
  <si>
    <t>Tunneling cave beast. Functions as a portal. 60 MM base</t>
  </si>
  <si>
    <t>Large monster. Functions as a mainline combat unit. 40mm</t>
  </si>
  <si>
    <t>Values</t>
  </si>
  <si>
    <t>Religion</t>
  </si>
  <si>
    <t>Friends</t>
  </si>
  <si>
    <t>Enemies</t>
  </si>
  <si>
    <t>Reproduction</t>
  </si>
  <si>
    <t>Motivation</t>
  </si>
  <si>
    <t>Architecture</t>
  </si>
  <si>
    <t>Al'Khazul</t>
  </si>
  <si>
    <t>Relentless 1, Dauntless 1, Flying and +1A may be purchased for +5 pts</t>
  </si>
  <si>
    <t>Raider</t>
  </si>
  <si>
    <t>Assassin</t>
  </si>
  <si>
    <t>Bruiser</t>
  </si>
  <si>
    <t>Marauder</t>
  </si>
  <si>
    <t>Excavator</t>
  </si>
  <si>
    <t>Royal Emissary</t>
  </si>
  <si>
    <t>Releases a cloud of basic spores that fills an area of radius X (2 if not provided) for 2 turns. Each enemy unit that ends its turn within the cloud either becomes infected with the specific Spore type, or adds a counter to an existing Spore infection.  If no enemy units are infected with this cloud after the 2 turns, then return the unit to the battlefield at full Wounds.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</si>
</sst>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9">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
      <patternFill patternType="solid">
        <fgColor theme="4"/>
        <bgColor indexed="64"/>
      </patternFill>
    </fill>
    <fill>
      <patternFill patternType="solid">
        <fgColor theme="5"/>
        <bgColor indexed="64"/>
      </patternFill>
    </fill>
    <fill>
      <patternFill patternType="solid">
        <fgColor theme="7" tint="0.39997558519241921"/>
        <bgColor indexed="64"/>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8">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right"/>
    </xf>
    <xf numFmtId="49" fontId="2" fillId="0" borderId="0" xfId="0" quotePrefix="1" applyNumberFormat="1" applyFont="1"/>
    <xf numFmtId="0" fontId="2" fillId="0" borderId="0" xfId="0" quotePrefix="1" applyFont="1"/>
    <xf numFmtId="0" fontId="3" fillId="0" borderId="1" xfId="0" applyFont="1" applyBorder="1"/>
    <xf numFmtId="0" fontId="4" fillId="0" borderId="0" xfId="0" applyFont="1"/>
    <xf numFmtId="0" fontId="5" fillId="0" borderId="0" xfId="0" applyFont="1"/>
    <xf numFmtId="164" fontId="2" fillId="0" borderId="0" xfId="0" applyNumberFormat="1" applyFo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3" fillId="0" borderId="1" xfId="0" applyFont="1" applyBorder="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breakdown'!$B$2:$B$9</c:f>
              <c:numCache>
                <c:formatCode>General</c:formatCode>
                <c:ptCount val="8"/>
                <c:pt idx="0">
                  <c:v>5</c:v>
                </c:pt>
                <c:pt idx="1">
                  <c:v>6</c:v>
                </c:pt>
                <c:pt idx="2">
                  <c:v>4</c:v>
                </c:pt>
                <c:pt idx="3">
                  <c:v>2</c:v>
                </c:pt>
                <c:pt idx="4">
                  <c:v>4</c:v>
                </c:pt>
                <c:pt idx="5">
                  <c:v>1</c:v>
                </c:pt>
                <c:pt idx="6">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breakdown'!$C$2:$C$9</c:f>
              <c:numCache>
                <c:formatCode>General</c:formatCode>
                <c:ptCount val="8"/>
                <c:pt idx="0">
                  <c:v>5</c:v>
                </c:pt>
                <c:pt idx="1">
                  <c:v>6</c:v>
                </c:pt>
                <c:pt idx="2">
                  <c:v>4</c:v>
                </c:pt>
                <c:pt idx="3">
                  <c:v>1</c:v>
                </c:pt>
                <c:pt idx="4">
                  <c:v>4</c:v>
                </c:pt>
                <c:pt idx="5">
                  <c:v>3</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breakdown'!$D$2:$D$9</c:f>
              <c:numCache>
                <c:formatCode>General</c:formatCode>
                <c:ptCount val="8"/>
                <c:pt idx="0">
                  <c:v>4</c:v>
                </c:pt>
                <c:pt idx="1">
                  <c:v>6</c:v>
                </c:pt>
                <c:pt idx="2">
                  <c:v>4</c:v>
                </c:pt>
                <c:pt idx="3">
                  <c:v>4</c:v>
                </c:pt>
                <c:pt idx="4">
                  <c:v>4</c:v>
                </c:pt>
                <c:pt idx="5">
                  <c:v>4</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breakdown'!$E$2:$E$9</c:f>
              <c:numCache>
                <c:formatCode>General</c:formatCode>
                <c:ptCount val="8"/>
                <c:pt idx="0">
                  <c:v>4</c:v>
                </c:pt>
                <c:pt idx="1">
                  <c:v>1</c:v>
                </c:pt>
                <c:pt idx="2">
                  <c:v>3</c:v>
                </c:pt>
                <c:pt idx="3">
                  <c:v>6</c:v>
                </c:pt>
                <c:pt idx="4">
                  <c:v>4</c:v>
                </c:pt>
                <c:pt idx="5">
                  <c:v>7</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breakdown'!$F$2:$F$9</c:f>
              <c:numCache>
                <c:formatCode>General</c:formatCode>
                <c:ptCount val="8"/>
                <c:pt idx="0">
                  <c:v>5</c:v>
                </c:pt>
                <c:pt idx="1">
                  <c:v>2</c:v>
                </c:pt>
                <c:pt idx="2">
                  <c:v>6</c:v>
                </c:pt>
                <c:pt idx="3">
                  <c:v>5</c:v>
                </c:pt>
                <c:pt idx="4">
                  <c:v>6</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breakdown'!$G$2:$G$9</c:f>
              <c:numCache>
                <c:formatCode>General</c:formatCode>
                <c:ptCount val="8"/>
                <c:pt idx="0">
                  <c:v>3</c:v>
                </c:pt>
                <c:pt idx="1">
                  <c:v>5</c:v>
                </c:pt>
                <c:pt idx="2">
                  <c:v>3</c:v>
                </c:pt>
                <c:pt idx="3">
                  <c:v>6</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breakdown'!$H$2:$H$9</c:f>
              <c:numCache>
                <c:formatCode>General</c:formatCode>
                <c:ptCount val="8"/>
                <c:pt idx="0">
                  <c:v>4.333333333333333</c:v>
                </c:pt>
                <c:pt idx="1">
                  <c:v>4.333333333333333</c:v>
                </c:pt>
                <c:pt idx="2">
                  <c:v>4</c:v>
                </c:pt>
                <c:pt idx="3">
                  <c:v>4</c:v>
                </c:pt>
                <c:pt idx="4">
                  <c:v>4.333333333333333</c:v>
                </c:pt>
                <c:pt idx="5">
                  <c:v>4.5</c:v>
                </c:pt>
                <c:pt idx="6">
                  <c:v>4.5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60"/>
  <sheetViews>
    <sheetView zoomScale="85" zoomScaleNormal="85" workbookViewId="0">
      <pane ySplit="1" topLeftCell="A2" activePane="bottomLeft" state="frozen"/>
      <selection pane="bottomLeft" activeCell="A5" sqref="A5"/>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55.140625" style="18" customWidth="1"/>
  </cols>
  <sheetData>
    <row r="1" spans="1:14" ht="15.75" customHeight="1" thickBot="1" x14ac:dyDescent="0.3">
      <c r="A1" s="1" t="s">
        <v>0</v>
      </c>
      <c r="B1" s="1" t="s">
        <v>1</v>
      </c>
      <c r="C1" s="1" t="s">
        <v>2</v>
      </c>
      <c r="D1" s="1" t="s">
        <v>3</v>
      </c>
      <c r="E1" s="1" t="s">
        <v>4</v>
      </c>
      <c r="F1" s="1" t="s">
        <v>5</v>
      </c>
      <c r="G1" s="1" t="s">
        <v>7</v>
      </c>
      <c r="H1" s="1" t="s">
        <v>8</v>
      </c>
      <c r="I1" s="1" t="s">
        <v>9</v>
      </c>
      <c r="J1" s="2" t="s">
        <v>10</v>
      </c>
      <c r="K1" s="3" t="s">
        <v>11</v>
      </c>
      <c r="L1" s="19" t="s">
        <v>12</v>
      </c>
      <c r="M1" s="2" t="s">
        <v>13</v>
      </c>
      <c r="N1" s="2" t="s">
        <v>335</v>
      </c>
    </row>
    <row r="2" spans="1:14" ht="27" thickBot="1" x14ac:dyDescent="0.3">
      <c r="A2" s="1" t="s">
        <v>14</v>
      </c>
      <c r="B2" s="1" t="s">
        <v>15</v>
      </c>
      <c r="C2" s="1">
        <v>1</v>
      </c>
      <c r="D2" s="1">
        <v>2</v>
      </c>
      <c r="E2" s="1">
        <v>5</v>
      </c>
      <c r="F2" s="1">
        <v>5</v>
      </c>
      <c r="G2" s="11">
        <v>20</v>
      </c>
      <c r="H2" s="2">
        <v>0</v>
      </c>
      <c r="I2" s="2">
        <v>0</v>
      </c>
      <c r="J2" s="2">
        <v>1</v>
      </c>
      <c r="K2" s="2">
        <v>20</v>
      </c>
      <c r="L2" s="14" t="s">
        <v>347</v>
      </c>
      <c r="M2" s="2" t="s">
        <v>16</v>
      </c>
    </row>
    <row r="3" spans="1:14" ht="13.5" thickBot="1" x14ac:dyDescent="0.25">
      <c r="A3" s="2" t="s">
        <v>17</v>
      </c>
      <c r="B3" s="2" t="s">
        <v>18</v>
      </c>
      <c r="C3" s="2">
        <v>0.8</v>
      </c>
      <c r="D3" s="2">
        <v>2</v>
      </c>
      <c r="E3" s="2">
        <v>7</v>
      </c>
      <c r="F3" s="2">
        <v>7</v>
      </c>
      <c r="G3" s="12">
        <v>40</v>
      </c>
      <c r="H3" s="2">
        <v>2</v>
      </c>
      <c r="I3" s="2">
        <v>0</v>
      </c>
      <c r="J3" s="2">
        <v>1.5</v>
      </c>
      <c r="K3" s="2">
        <v>50</v>
      </c>
      <c r="L3" s="14" t="s">
        <v>92</v>
      </c>
      <c r="M3" s="2" t="s">
        <v>16</v>
      </c>
    </row>
    <row r="4" spans="1:14" ht="13.5" thickBot="1" x14ac:dyDescent="0.25">
      <c r="A4" s="2" t="s">
        <v>93</v>
      </c>
      <c r="B4" s="2" t="s">
        <v>94</v>
      </c>
      <c r="C4" s="2">
        <v>0.7</v>
      </c>
      <c r="D4" s="2">
        <v>1.5</v>
      </c>
      <c r="E4" s="2">
        <v>10</v>
      </c>
      <c r="F4" s="2">
        <v>10</v>
      </c>
      <c r="G4" s="12">
        <v>56</v>
      </c>
      <c r="H4" s="2">
        <v>3</v>
      </c>
      <c r="I4" s="2">
        <v>0</v>
      </c>
      <c r="J4" s="2">
        <v>2</v>
      </c>
      <c r="K4" s="2">
        <v>70</v>
      </c>
      <c r="L4" s="14" t="s">
        <v>95</v>
      </c>
      <c r="M4" s="2"/>
    </row>
    <row r="5" spans="1:14" ht="13.5" thickBot="1" x14ac:dyDescent="0.25">
      <c r="A5" s="2" t="s">
        <v>353</v>
      </c>
      <c r="B5" s="2" t="s">
        <v>19</v>
      </c>
      <c r="C5" s="2">
        <v>1</v>
      </c>
      <c r="D5" s="2">
        <v>3</v>
      </c>
      <c r="E5" s="2">
        <v>4</v>
      </c>
      <c r="F5" s="2">
        <v>4</v>
      </c>
      <c r="G5" s="12">
        <v>15</v>
      </c>
      <c r="H5" s="2">
        <v>1</v>
      </c>
      <c r="I5" s="2">
        <v>2</v>
      </c>
      <c r="K5" s="2">
        <v>20</v>
      </c>
      <c r="L5" s="14" t="s">
        <v>96</v>
      </c>
      <c r="M5" s="2" t="s">
        <v>273</v>
      </c>
    </row>
    <row r="6" spans="1:14" ht="13.5" thickBot="1" x14ac:dyDescent="0.25">
      <c r="A6" s="2" t="s">
        <v>20</v>
      </c>
      <c r="B6" s="2" t="s">
        <v>21</v>
      </c>
      <c r="C6" s="2">
        <v>1</v>
      </c>
      <c r="D6" s="2">
        <v>3</v>
      </c>
      <c r="E6" s="2">
        <v>4</v>
      </c>
      <c r="F6" s="2">
        <v>4</v>
      </c>
      <c r="G6" s="12">
        <v>12</v>
      </c>
      <c r="H6" s="2">
        <v>0</v>
      </c>
      <c r="I6" s="2">
        <v>0</v>
      </c>
      <c r="K6" s="2">
        <v>15</v>
      </c>
      <c r="L6" s="14" t="s">
        <v>97</v>
      </c>
      <c r="M6" s="2" t="s">
        <v>22</v>
      </c>
    </row>
    <row r="7" spans="1:14" ht="15.75" customHeight="1" thickBot="1" x14ac:dyDescent="0.25">
      <c r="A7" s="2" t="s">
        <v>272</v>
      </c>
      <c r="B7" s="2" t="s">
        <v>274</v>
      </c>
      <c r="C7" s="2">
        <v>0.75</v>
      </c>
      <c r="D7" s="2">
        <v>3</v>
      </c>
      <c r="E7" s="2">
        <v>4</v>
      </c>
      <c r="F7" s="2">
        <v>4</v>
      </c>
      <c r="G7" s="13">
        <v>16</v>
      </c>
      <c r="H7" s="2">
        <v>1</v>
      </c>
      <c r="I7" s="2">
        <v>0</v>
      </c>
      <c r="K7" s="2">
        <v>20</v>
      </c>
      <c r="L7" s="14" t="s">
        <v>97</v>
      </c>
    </row>
    <row r="8" spans="1:14" ht="15.75" customHeight="1" thickBot="1" x14ac:dyDescent="0.25">
      <c r="G8" s="13"/>
    </row>
    <row r="9" spans="1:14" ht="13.5" thickBot="1" x14ac:dyDescent="0.25">
      <c r="A9" s="2" t="s">
        <v>23</v>
      </c>
      <c r="C9" s="2">
        <v>1</v>
      </c>
      <c r="D9" s="2">
        <v>3</v>
      </c>
      <c r="E9" s="2">
        <v>2</v>
      </c>
      <c r="F9" s="2">
        <v>3</v>
      </c>
      <c r="G9" s="12">
        <v>8</v>
      </c>
      <c r="H9" s="2">
        <v>0</v>
      </c>
      <c r="I9" s="2">
        <v>1</v>
      </c>
      <c r="J9" s="2" t="s">
        <v>24</v>
      </c>
      <c r="K9" s="2">
        <v>15</v>
      </c>
      <c r="L9" s="14" t="s">
        <v>250</v>
      </c>
    </row>
    <row r="10" spans="1:14" ht="13.5" thickBot="1" x14ac:dyDescent="0.25">
      <c r="A10" s="2" t="s">
        <v>25</v>
      </c>
      <c r="C10" s="2">
        <v>0.6</v>
      </c>
      <c r="D10" s="2">
        <v>0.8</v>
      </c>
      <c r="E10" s="2">
        <v>2</v>
      </c>
      <c r="F10" s="2">
        <v>2</v>
      </c>
      <c r="G10" s="12">
        <v>8</v>
      </c>
      <c r="H10" s="2">
        <v>0</v>
      </c>
      <c r="I10" s="2">
        <v>1</v>
      </c>
      <c r="J10" s="2" t="s">
        <v>26</v>
      </c>
      <c r="K10" s="2">
        <v>15</v>
      </c>
    </row>
    <row r="11" spans="1:14" ht="13.5" thickBot="1" x14ac:dyDescent="0.25">
      <c r="A11" s="2" t="s">
        <v>27</v>
      </c>
      <c r="C11" s="2">
        <v>1</v>
      </c>
      <c r="D11" s="2">
        <v>2.5</v>
      </c>
      <c r="E11" s="2">
        <v>3</v>
      </c>
      <c r="F11" s="2">
        <v>4</v>
      </c>
      <c r="G11" s="12">
        <v>12</v>
      </c>
      <c r="H11" s="2">
        <v>1</v>
      </c>
      <c r="I11" s="2">
        <v>1</v>
      </c>
      <c r="K11" s="2">
        <v>15</v>
      </c>
      <c r="L11" s="18" t="s">
        <v>251</v>
      </c>
    </row>
    <row r="12" spans="1:14" ht="13.5" thickBot="1" x14ac:dyDescent="0.25">
      <c r="A12" s="2" t="s">
        <v>28</v>
      </c>
      <c r="C12" s="2">
        <v>1.2</v>
      </c>
      <c r="D12" s="2">
        <v>3</v>
      </c>
      <c r="E12" s="2">
        <v>4</v>
      </c>
      <c r="F12" s="2">
        <v>3</v>
      </c>
      <c r="G12" s="12">
        <v>14</v>
      </c>
      <c r="H12" s="2">
        <v>2</v>
      </c>
      <c r="I12" s="2">
        <v>1</v>
      </c>
      <c r="K12" s="2">
        <v>15</v>
      </c>
      <c r="L12" s="18" t="s">
        <v>170</v>
      </c>
    </row>
    <row r="13" spans="1:14" ht="13.5" thickBot="1" x14ac:dyDescent="0.25">
      <c r="A13" s="2" t="s">
        <v>29</v>
      </c>
      <c r="B13" s="2" t="s">
        <v>30</v>
      </c>
      <c r="C13" s="2">
        <v>1</v>
      </c>
      <c r="D13" s="2">
        <v>3</v>
      </c>
      <c r="E13" s="2">
        <v>3</v>
      </c>
      <c r="F13" s="2">
        <v>3</v>
      </c>
      <c r="G13" s="12">
        <v>24</v>
      </c>
      <c r="H13" s="2">
        <v>1</v>
      </c>
      <c r="I13" s="2">
        <v>3</v>
      </c>
      <c r="K13" s="2">
        <v>30</v>
      </c>
      <c r="L13" s="14" t="s">
        <v>297</v>
      </c>
    </row>
    <row r="14" spans="1:14" ht="13.5" thickBot="1" x14ac:dyDescent="0.25">
      <c r="A14" s="2" t="s">
        <v>31</v>
      </c>
      <c r="B14" s="2" t="s">
        <v>32</v>
      </c>
      <c r="C14" s="2">
        <v>2</v>
      </c>
      <c r="D14" s="2" t="s">
        <v>33</v>
      </c>
      <c r="E14" s="2" t="s">
        <v>33</v>
      </c>
      <c r="F14" s="2" t="s">
        <v>33</v>
      </c>
      <c r="G14" s="13" t="s">
        <v>33</v>
      </c>
      <c r="H14" s="2" t="s">
        <v>33</v>
      </c>
      <c r="I14" s="2" t="s">
        <v>33</v>
      </c>
      <c r="K14" s="2">
        <v>20</v>
      </c>
    </row>
    <row r="15" spans="1:14" ht="13.5" thickBot="1" x14ac:dyDescent="0.25">
      <c r="A15" s="2" t="s">
        <v>34</v>
      </c>
      <c r="B15" s="2" t="s">
        <v>35</v>
      </c>
      <c r="C15" s="2">
        <v>2</v>
      </c>
      <c r="D15" s="2" t="s">
        <v>33</v>
      </c>
      <c r="E15" s="2" t="s">
        <v>33</v>
      </c>
      <c r="F15" s="2" t="s">
        <v>33</v>
      </c>
      <c r="G15" s="13" t="s">
        <v>33</v>
      </c>
      <c r="H15" s="2" t="s">
        <v>33</v>
      </c>
      <c r="I15" s="2" t="s">
        <v>33</v>
      </c>
      <c r="K15" s="2">
        <v>20</v>
      </c>
    </row>
    <row r="16" spans="1:14" ht="13.5" thickBot="1" x14ac:dyDescent="0.25">
      <c r="A16" s="2"/>
      <c r="B16" s="2"/>
      <c r="C16" s="2"/>
      <c r="D16" s="2"/>
      <c r="E16" s="2"/>
      <c r="F16" s="2"/>
      <c r="G16" s="13"/>
      <c r="H16" s="2"/>
      <c r="I16" s="2"/>
      <c r="K16" s="2"/>
    </row>
    <row r="17" spans="1:13" ht="13.5" thickBot="1" x14ac:dyDescent="0.25">
      <c r="A17" s="2"/>
      <c r="B17" s="2"/>
      <c r="C17" s="2"/>
      <c r="D17" s="2"/>
      <c r="E17" s="2"/>
      <c r="F17" s="2"/>
      <c r="G17" s="13"/>
      <c r="H17" s="2"/>
      <c r="I17" s="2"/>
      <c r="K17" s="2"/>
    </row>
    <row r="18" spans="1:13" ht="15.75" customHeight="1" thickBot="1" x14ac:dyDescent="0.25">
      <c r="G18" s="13"/>
    </row>
    <row r="19" spans="1:13" ht="13.5" thickBot="1" x14ac:dyDescent="0.25">
      <c r="A19" s="13" t="s">
        <v>36</v>
      </c>
      <c r="B19" s="13" t="s">
        <v>37</v>
      </c>
      <c r="C19" s="12">
        <v>1</v>
      </c>
      <c r="D19" s="12">
        <v>3</v>
      </c>
      <c r="E19" s="12">
        <v>2</v>
      </c>
      <c r="F19" s="12">
        <v>2</v>
      </c>
      <c r="G19" s="12">
        <v>6</v>
      </c>
      <c r="H19" s="12">
        <v>0</v>
      </c>
      <c r="I19" s="12">
        <v>2</v>
      </c>
      <c r="J19" s="12">
        <v>1</v>
      </c>
      <c r="K19" s="12">
        <v>7</v>
      </c>
      <c r="L19" s="14" t="s">
        <v>322</v>
      </c>
    </row>
    <row r="20" spans="1:13" ht="13.5" thickBot="1" x14ac:dyDescent="0.25">
      <c r="A20" s="13" t="s">
        <v>38</v>
      </c>
      <c r="B20" s="13" t="s">
        <v>39</v>
      </c>
      <c r="C20" s="12">
        <v>1</v>
      </c>
      <c r="D20" s="12">
        <v>3</v>
      </c>
      <c r="E20" s="12">
        <v>2</v>
      </c>
      <c r="F20" s="12">
        <v>2</v>
      </c>
      <c r="G20" s="12">
        <v>10</v>
      </c>
      <c r="H20" s="12">
        <v>0</v>
      </c>
      <c r="I20" s="12">
        <v>2</v>
      </c>
      <c r="J20" s="13"/>
      <c r="K20" s="12">
        <v>10</v>
      </c>
      <c r="L20" s="14" t="s">
        <v>325</v>
      </c>
    </row>
    <row r="21" spans="1:13" ht="26.25" thickBot="1" x14ac:dyDescent="0.25">
      <c r="A21" s="13" t="s">
        <v>98</v>
      </c>
      <c r="B21" s="13" t="s">
        <v>40</v>
      </c>
      <c r="C21" s="12">
        <v>1</v>
      </c>
      <c r="D21" s="12">
        <v>3</v>
      </c>
      <c r="E21" s="12">
        <v>2</v>
      </c>
      <c r="F21" s="12">
        <v>2</v>
      </c>
      <c r="G21" s="12">
        <v>6</v>
      </c>
      <c r="H21" s="12">
        <v>0</v>
      </c>
      <c r="I21" s="12">
        <v>2</v>
      </c>
      <c r="J21" s="13"/>
      <c r="K21" s="12">
        <v>9</v>
      </c>
      <c r="L21" s="14" t="s">
        <v>324</v>
      </c>
    </row>
    <row r="22" spans="1:13" ht="13.5" thickBot="1" x14ac:dyDescent="0.25">
      <c r="A22" s="15" t="s">
        <v>258</v>
      </c>
      <c r="B22" s="15" t="s">
        <v>259</v>
      </c>
      <c r="C22" s="16">
        <v>1</v>
      </c>
      <c r="D22" s="16">
        <v>3</v>
      </c>
      <c r="E22" s="16">
        <v>2</v>
      </c>
      <c r="F22" s="16">
        <v>2</v>
      </c>
      <c r="G22" s="12">
        <v>14</v>
      </c>
      <c r="H22" s="16">
        <v>0</v>
      </c>
      <c r="I22" s="16">
        <v>2</v>
      </c>
      <c r="J22" s="15"/>
      <c r="K22" s="16">
        <v>13</v>
      </c>
      <c r="L22" s="14" t="s">
        <v>323</v>
      </c>
    </row>
    <row r="23" spans="1:13" ht="26.25" thickBot="1" x14ac:dyDescent="0.25">
      <c r="A23" s="15" t="s">
        <v>265</v>
      </c>
      <c r="B23" s="15" t="s">
        <v>262</v>
      </c>
      <c r="C23" s="16">
        <v>1</v>
      </c>
      <c r="D23" s="16">
        <v>3</v>
      </c>
      <c r="E23" s="16">
        <v>5</v>
      </c>
      <c r="F23" s="16">
        <v>3</v>
      </c>
      <c r="G23" s="12">
        <v>60</v>
      </c>
      <c r="H23" s="16">
        <v>0</v>
      </c>
      <c r="I23" s="16">
        <v>2</v>
      </c>
      <c r="J23" s="15">
        <v>2</v>
      </c>
      <c r="K23" s="16">
        <v>40</v>
      </c>
      <c r="L23" s="14" t="s">
        <v>263</v>
      </c>
    </row>
    <row r="24" spans="1:13" ht="15.75" customHeight="1" thickBot="1" x14ac:dyDescent="0.25">
      <c r="G24" s="13"/>
    </row>
    <row r="25" spans="1:13" ht="13.5" thickBot="1" x14ac:dyDescent="0.25">
      <c r="A25" s="2" t="s">
        <v>41</v>
      </c>
      <c r="B25" s="2" t="s">
        <v>42</v>
      </c>
      <c r="C25" s="2">
        <v>1</v>
      </c>
      <c r="D25" s="2">
        <v>3</v>
      </c>
      <c r="E25" s="2">
        <v>3</v>
      </c>
      <c r="F25" s="2">
        <v>3</v>
      </c>
      <c r="G25" s="12">
        <v>7</v>
      </c>
      <c r="H25" s="2">
        <v>1</v>
      </c>
      <c r="I25" s="2">
        <v>2</v>
      </c>
      <c r="K25" s="2">
        <v>10</v>
      </c>
      <c r="M25" s="2" t="s">
        <v>43</v>
      </c>
    </row>
    <row r="26" spans="1:13" ht="15.75" customHeight="1" thickBot="1" x14ac:dyDescent="0.25">
      <c r="G26" s="13"/>
    </row>
    <row r="27" spans="1:13" ht="15.75" customHeight="1" thickBot="1" x14ac:dyDescent="0.25">
      <c r="A27" s="2" t="s">
        <v>349</v>
      </c>
      <c r="B27" s="2" t="s">
        <v>338</v>
      </c>
      <c r="C27" s="2">
        <v>1.5</v>
      </c>
      <c r="D27" s="2">
        <v>2</v>
      </c>
      <c r="E27" s="2">
        <v>2</v>
      </c>
      <c r="F27" s="2">
        <v>5</v>
      </c>
      <c r="G27" s="12">
        <v>16</v>
      </c>
      <c r="H27" s="2">
        <v>1</v>
      </c>
      <c r="I27" s="2">
        <v>1</v>
      </c>
      <c r="J27" s="2" t="s">
        <v>44</v>
      </c>
      <c r="K27" s="2">
        <v>20</v>
      </c>
      <c r="L27" s="14" t="s">
        <v>277</v>
      </c>
    </row>
    <row r="28" spans="1:13" ht="13.5" thickBot="1" x14ac:dyDescent="0.25">
      <c r="A28" s="2" t="s">
        <v>350</v>
      </c>
      <c r="B28" s="2" t="s">
        <v>338</v>
      </c>
      <c r="C28" s="2">
        <v>1.5</v>
      </c>
      <c r="D28" s="2">
        <v>2.4</v>
      </c>
      <c r="E28" s="2">
        <v>2</v>
      </c>
      <c r="F28" s="2">
        <v>6</v>
      </c>
      <c r="G28" s="12">
        <v>16</v>
      </c>
      <c r="H28" s="2">
        <v>1</v>
      </c>
      <c r="I28" s="2">
        <v>1</v>
      </c>
      <c r="J28" s="2" t="s">
        <v>44</v>
      </c>
      <c r="K28" s="2">
        <v>20</v>
      </c>
      <c r="L28" s="14" t="s">
        <v>277</v>
      </c>
    </row>
    <row r="29" spans="1:13" ht="13.5" thickBot="1" x14ac:dyDescent="0.25">
      <c r="A29" s="2" t="s">
        <v>351</v>
      </c>
      <c r="B29" s="2" t="s">
        <v>338</v>
      </c>
      <c r="C29" s="2">
        <v>1.5</v>
      </c>
      <c r="D29" s="2">
        <v>2.4</v>
      </c>
      <c r="E29" s="2">
        <v>2</v>
      </c>
      <c r="F29" s="2">
        <v>5</v>
      </c>
      <c r="G29" s="12">
        <v>16</v>
      </c>
      <c r="H29" s="2">
        <v>2</v>
      </c>
      <c r="I29" s="2">
        <v>1</v>
      </c>
      <c r="J29" s="2" t="s">
        <v>44</v>
      </c>
      <c r="K29" s="2">
        <v>20</v>
      </c>
      <c r="L29" s="14" t="s">
        <v>277</v>
      </c>
    </row>
    <row r="30" spans="1:13" ht="13.5" thickBot="1" x14ac:dyDescent="0.25">
      <c r="A30" s="2" t="s">
        <v>352</v>
      </c>
      <c r="B30" s="2" t="s">
        <v>337</v>
      </c>
      <c r="C30" s="2">
        <v>1.5</v>
      </c>
      <c r="D30" s="2">
        <v>3</v>
      </c>
      <c r="E30" s="2">
        <v>2</v>
      </c>
      <c r="F30" s="2">
        <v>4</v>
      </c>
      <c r="G30" s="12">
        <v>20</v>
      </c>
      <c r="H30" s="2">
        <v>3</v>
      </c>
      <c r="I30" s="2">
        <v>2</v>
      </c>
      <c r="K30" s="2">
        <v>20</v>
      </c>
      <c r="L30" s="14" t="s">
        <v>275</v>
      </c>
    </row>
    <row r="31" spans="1:13" ht="13.5" thickBot="1" x14ac:dyDescent="0.25">
      <c r="A31" s="2" t="s">
        <v>45</v>
      </c>
      <c r="B31" s="2" t="s">
        <v>276</v>
      </c>
      <c r="C31" s="2">
        <v>0.8</v>
      </c>
      <c r="D31" s="2">
        <v>3</v>
      </c>
      <c r="E31" s="2">
        <v>2</v>
      </c>
      <c r="F31" s="2">
        <v>2</v>
      </c>
      <c r="G31" s="12">
        <v>4</v>
      </c>
      <c r="H31" s="2">
        <v>1</v>
      </c>
      <c r="I31" s="2">
        <v>0</v>
      </c>
      <c r="K31" s="2">
        <v>5</v>
      </c>
      <c r="L31" s="14"/>
    </row>
    <row r="32" spans="1:13" ht="13.5" thickBot="1" x14ac:dyDescent="0.25">
      <c r="A32" s="2" t="s">
        <v>348</v>
      </c>
      <c r="B32" s="2" t="s">
        <v>278</v>
      </c>
      <c r="C32" s="2">
        <v>1.5</v>
      </c>
      <c r="D32" s="2">
        <v>3</v>
      </c>
      <c r="E32" s="2">
        <v>2</v>
      </c>
      <c r="F32" s="2">
        <v>4</v>
      </c>
      <c r="G32" s="12">
        <v>8</v>
      </c>
      <c r="H32" s="2">
        <v>1</v>
      </c>
      <c r="I32" s="2">
        <v>1</v>
      </c>
      <c r="K32" s="2">
        <v>10</v>
      </c>
      <c r="L32" s="14" t="s">
        <v>277</v>
      </c>
    </row>
    <row r="33" spans="1:12" ht="13.5" thickBot="1" x14ac:dyDescent="0.25">
      <c r="A33" s="2" t="s">
        <v>279</v>
      </c>
      <c r="B33" s="2" t="s">
        <v>280</v>
      </c>
      <c r="C33" s="2">
        <v>1.5</v>
      </c>
      <c r="D33" s="2">
        <v>3</v>
      </c>
      <c r="E33" s="2">
        <v>2</v>
      </c>
      <c r="F33" s="2">
        <v>4</v>
      </c>
      <c r="G33" s="12">
        <v>12</v>
      </c>
      <c r="H33" s="2">
        <v>2</v>
      </c>
      <c r="I33" s="2">
        <v>4</v>
      </c>
      <c r="K33" s="2">
        <v>20</v>
      </c>
      <c r="L33" s="14" t="s">
        <v>281</v>
      </c>
    </row>
    <row r="34" spans="1:12" ht="15.75" customHeight="1" thickBot="1" x14ac:dyDescent="0.25">
      <c r="G34" s="13" t="s">
        <v>282</v>
      </c>
    </row>
    <row r="35" spans="1:12" ht="13.5" thickBot="1" x14ac:dyDescent="0.25">
      <c r="A35" s="2" t="s">
        <v>46</v>
      </c>
      <c r="B35" s="2" t="s">
        <v>47</v>
      </c>
      <c r="C35" s="2">
        <v>1.5</v>
      </c>
      <c r="D35" s="2">
        <v>3</v>
      </c>
      <c r="E35" s="2">
        <v>3</v>
      </c>
      <c r="F35" s="2">
        <v>3</v>
      </c>
      <c r="G35" s="12">
        <v>12</v>
      </c>
      <c r="H35" s="2">
        <v>0</v>
      </c>
      <c r="I35" s="2">
        <v>2</v>
      </c>
      <c r="K35" s="2">
        <v>15</v>
      </c>
      <c r="L35" s="14" t="s">
        <v>48</v>
      </c>
    </row>
    <row r="36" spans="1:12" ht="13.5" thickBot="1" x14ac:dyDescent="0.25">
      <c r="A36" s="2" t="s">
        <v>49</v>
      </c>
      <c r="C36" s="2">
        <v>1.5</v>
      </c>
      <c r="D36" s="2">
        <v>3</v>
      </c>
      <c r="E36" s="2">
        <v>3</v>
      </c>
      <c r="F36" s="2">
        <v>3</v>
      </c>
      <c r="G36" s="12">
        <v>15</v>
      </c>
      <c r="H36" s="2">
        <v>0</v>
      </c>
      <c r="I36" s="2">
        <v>2</v>
      </c>
      <c r="K36" s="2">
        <v>20</v>
      </c>
      <c r="L36" s="14" t="s">
        <v>50</v>
      </c>
    </row>
    <row r="37" spans="1:12" ht="13.5" thickBot="1" x14ac:dyDescent="0.25">
      <c r="A37" s="2" t="s">
        <v>51</v>
      </c>
      <c r="C37" s="2">
        <v>1.5</v>
      </c>
      <c r="D37" s="2">
        <v>3</v>
      </c>
      <c r="E37" s="2">
        <v>3</v>
      </c>
      <c r="F37" s="2">
        <v>3</v>
      </c>
      <c r="G37" s="12">
        <v>15</v>
      </c>
      <c r="H37" s="2">
        <v>0</v>
      </c>
      <c r="I37" s="2">
        <v>2</v>
      </c>
      <c r="K37" s="2">
        <v>20</v>
      </c>
      <c r="L37" s="14" t="s">
        <v>52</v>
      </c>
    </row>
    <row r="38" spans="1:12" ht="13.5" thickBot="1" x14ac:dyDescent="0.25">
      <c r="A38" s="2" t="s">
        <v>53</v>
      </c>
      <c r="C38" s="2">
        <v>1.5</v>
      </c>
      <c r="D38" s="2">
        <v>3</v>
      </c>
      <c r="E38" s="2">
        <v>3</v>
      </c>
      <c r="F38" s="2">
        <v>3</v>
      </c>
      <c r="G38" s="12">
        <v>15</v>
      </c>
      <c r="H38" s="2">
        <v>0</v>
      </c>
      <c r="I38" s="2">
        <v>2</v>
      </c>
      <c r="K38" s="2">
        <v>20</v>
      </c>
      <c r="L38" s="14" t="s">
        <v>54</v>
      </c>
    </row>
    <row r="39" spans="1:12" ht="13.5" thickBot="1" x14ac:dyDescent="0.25">
      <c r="A39" s="2" t="s">
        <v>55</v>
      </c>
      <c r="C39" s="2">
        <v>1.5</v>
      </c>
      <c r="D39" s="2">
        <v>3</v>
      </c>
      <c r="E39" s="2">
        <v>3</v>
      </c>
      <c r="F39" s="2">
        <v>3</v>
      </c>
      <c r="G39" s="12">
        <v>15</v>
      </c>
      <c r="H39" s="2">
        <v>0</v>
      </c>
      <c r="I39" s="2">
        <v>2</v>
      </c>
      <c r="K39" s="2">
        <v>20</v>
      </c>
      <c r="L39" s="14" t="s">
        <v>56</v>
      </c>
    </row>
    <row r="40" spans="1:12" ht="13.5" thickBot="1" x14ac:dyDescent="0.25">
      <c r="A40" s="2" t="s">
        <v>57</v>
      </c>
      <c r="C40" s="2">
        <v>1.5</v>
      </c>
      <c r="D40" s="2">
        <v>3</v>
      </c>
      <c r="E40" s="2">
        <v>3</v>
      </c>
      <c r="F40" s="2">
        <v>3</v>
      </c>
      <c r="G40" s="12">
        <v>15</v>
      </c>
      <c r="H40" s="2">
        <v>0</v>
      </c>
      <c r="I40" s="2">
        <v>2</v>
      </c>
      <c r="K40" s="2">
        <v>20</v>
      </c>
      <c r="L40" s="14" t="s">
        <v>58</v>
      </c>
    </row>
    <row r="41" spans="1:12" ht="13.5" thickBot="1" x14ac:dyDescent="0.25">
      <c r="A41" s="2" t="s">
        <v>59</v>
      </c>
      <c r="C41" s="2">
        <v>1.5</v>
      </c>
      <c r="D41" s="2">
        <v>3</v>
      </c>
      <c r="E41" s="2">
        <v>3</v>
      </c>
      <c r="F41" s="2">
        <v>3</v>
      </c>
      <c r="G41" s="12">
        <v>15</v>
      </c>
      <c r="H41" s="2">
        <v>0</v>
      </c>
      <c r="I41" s="2">
        <v>2</v>
      </c>
      <c r="K41" s="2">
        <v>20</v>
      </c>
      <c r="L41" s="14" t="s">
        <v>60</v>
      </c>
    </row>
    <row r="42" spans="1:12" ht="13.5" thickBot="1" x14ac:dyDescent="0.25">
      <c r="A42" s="2" t="s">
        <v>61</v>
      </c>
      <c r="C42" s="2">
        <v>1.5</v>
      </c>
      <c r="D42" s="2">
        <v>3</v>
      </c>
      <c r="E42" s="2">
        <v>3</v>
      </c>
      <c r="F42" s="2">
        <v>3</v>
      </c>
      <c r="G42" s="12">
        <v>15</v>
      </c>
      <c r="H42" s="2">
        <v>0</v>
      </c>
      <c r="I42" s="2">
        <v>2</v>
      </c>
      <c r="K42" s="2">
        <v>20</v>
      </c>
      <c r="L42" s="14" t="s">
        <v>62</v>
      </c>
    </row>
    <row r="43" spans="1:12" ht="13.5" thickBot="1" x14ac:dyDescent="0.25">
      <c r="A43" s="2" t="s">
        <v>63</v>
      </c>
      <c r="C43" s="2">
        <v>1</v>
      </c>
      <c r="D43" s="2">
        <v>3</v>
      </c>
      <c r="E43" s="2">
        <v>3</v>
      </c>
      <c r="F43" s="2">
        <v>3</v>
      </c>
      <c r="G43" s="12">
        <v>15</v>
      </c>
      <c r="H43" s="2">
        <v>0</v>
      </c>
      <c r="I43" s="2">
        <v>2</v>
      </c>
      <c r="K43" s="2">
        <v>20</v>
      </c>
      <c r="L43" s="14" t="s">
        <v>64</v>
      </c>
    </row>
    <row r="44" spans="1:12" ht="15.75" customHeight="1" thickBot="1" x14ac:dyDescent="0.25">
      <c r="G44" s="13"/>
    </row>
    <row r="45" spans="1:12" ht="13.5" thickBot="1" x14ac:dyDescent="0.25">
      <c r="A45" s="2" t="s">
        <v>65</v>
      </c>
      <c r="B45" s="2" t="s">
        <v>66</v>
      </c>
      <c r="C45" s="2">
        <v>3</v>
      </c>
      <c r="D45" s="2" t="s">
        <v>33</v>
      </c>
      <c r="E45" s="2">
        <v>1</v>
      </c>
      <c r="F45" s="2">
        <v>0</v>
      </c>
      <c r="G45" s="12">
        <v>1</v>
      </c>
      <c r="H45" s="2">
        <v>0</v>
      </c>
      <c r="I45" s="2">
        <v>0</v>
      </c>
      <c r="J45" s="2" t="s">
        <v>33</v>
      </c>
      <c r="K45" s="2" t="s">
        <v>33</v>
      </c>
      <c r="L45" s="14" t="s">
        <v>318</v>
      </c>
    </row>
    <row r="46" spans="1:12" ht="13.5" thickBot="1" x14ac:dyDescent="0.25">
      <c r="A46" s="2" t="s">
        <v>67</v>
      </c>
      <c r="B46" s="2" t="s">
        <v>68</v>
      </c>
      <c r="C46" s="2">
        <v>1</v>
      </c>
      <c r="D46" s="2">
        <v>3</v>
      </c>
      <c r="E46" s="2">
        <v>3</v>
      </c>
      <c r="F46" s="2">
        <v>3</v>
      </c>
      <c r="G46" s="12">
        <v>8</v>
      </c>
      <c r="H46" s="2">
        <v>0</v>
      </c>
      <c r="I46" s="2">
        <v>1</v>
      </c>
      <c r="K46" s="2">
        <v>10</v>
      </c>
      <c r="L46" s="14" t="s">
        <v>69</v>
      </c>
    </row>
    <row r="47" spans="1:12" ht="13.5" thickBot="1" x14ac:dyDescent="0.25">
      <c r="A47" s="2" t="s">
        <v>72</v>
      </c>
      <c r="B47" s="2" t="s">
        <v>70</v>
      </c>
      <c r="C47" s="2">
        <v>0.9</v>
      </c>
      <c r="D47" s="2">
        <v>2.9</v>
      </c>
      <c r="E47" s="2">
        <v>4</v>
      </c>
      <c r="F47" s="2">
        <v>4</v>
      </c>
      <c r="G47" s="12">
        <v>16</v>
      </c>
      <c r="H47" s="2">
        <v>0</v>
      </c>
      <c r="I47" s="2">
        <v>2</v>
      </c>
      <c r="K47" s="2">
        <v>20</v>
      </c>
      <c r="L47" s="14" t="s">
        <v>71</v>
      </c>
    </row>
    <row r="48" spans="1:12" ht="13.5" thickBot="1" x14ac:dyDescent="0.25">
      <c r="A48" s="2" t="s">
        <v>75</v>
      </c>
      <c r="B48" s="2" t="s">
        <v>73</v>
      </c>
      <c r="C48" s="2">
        <v>0.9</v>
      </c>
      <c r="D48" s="2">
        <v>2.8</v>
      </c>
      <c r="E48" s="2">
        <v>5</v>
      </c>
      <c r="F48" s="2">
        <v>5</v>
      </c>
      <c r="G48" s="12">
        <v>28</v>
      </c>
      <c r="H48" s="2">
        <v>1</v>
      </c>
      <c r="I48" s="2">
        <v>3</v>
      </c>
      <c r="K48" s="2">
        <v>35</v>
      </c>
      <c r="L48" s="14" t="s">
        <v>74</v>
      </c>
    </row>
    <row r="49" spans="1:12" ht="13.5" thickBot="1" x14ac:dyDescent="0.25">
      <c r="A49" s="3" t="s">
        <v>257</v>
      </c>
      <c r="B49" s="3" t="s">
        <v>76</v>
      </c>
      <c r="C49" s="4">
        <v>0.8</v>
      </c>
      <c r="D49" s="4">
        <v>2.7</v>
      </c>
      <c r="E49" s="4">
        <v>6</v>
      </c>
      <c r="F49" s="4">
        <v>6</v>
      </c>
      <c r="G49" s="12">
        <v>44</v>
      </c>
      <c r="H49" s="4">
        <v>1</v>
      </c>
      <c r="I49" s="4">
        <v>4</v>
      </c>
      <c r="J49" s="3"/>
      <c r="K49" s="4">
        <v>55</v>
      </c>
      <c r="L49" s="17" t="s">
        <v>77</v>
      </c>
    </row>
    <row r="50" spans="1:12" ht="13.5" thickBot="1" x14ac:dyDescent="0.25">
      <c r="A50" s="3" t="s">
        <v>78</v>
      </c>
      <c r="B50" s="3" t="s">
        <v>76</v>
      </c>
      <c r="C50" s="4">
        <v>0.8</v>
      </c>
      <c r="D50" s="4">
        <v>2.6</v>
      </c>
      <c r="E50" s="4">
        <v>7</v>
      </c>
      <c r="F50" s="4">
        <v>7</v>
      </c>
      <c r="G50" s="12">
        <v>64</v>
      </c>
      <c r="H50" s="4">
        <v>1</v>
      </c>
      <c r="I50" s="4">
        <v>5</v>
      </c>
      <c r="J50" s="3"/>
      <c r="K50" s="4">
        <v>80</v>
      </c>
      <c r="L50" s="17" t="s">
        <v>79</v>
      </c>
    </row>
    <row r="51" spans="1:12" ht="13.5" thickBot="1" x14ac:dyDescent="0.25">
      <c r="A51" s="2" t="s">
        <v>99</v>
      </c>
      <c r="B51" s="2" t="s">
        <v>80</v>
      </c>
      <c r="C51" s="2">
        <v>1</v>
      </c>
      <c r="D51" s="2">
        <v>3</v>
      </c>
      <c r="E51" s="2">
        <v>4</v>
      </c>
      <c r="F51" s="2">
        <v>4</v>
      </c>
      <c r="G51" s="12">
        <v>20</v>
      </c>
      <c r="H51" s="2">
        <v>0</v>
      </c>
      <c r="I51" s="2">
        <v>4</v>
      </c>
      <c r="K51" s="2">
        <v>20</v>
      </c>
      <c r="L51" s="14" t="s">
        <v>267</v>
      </c>
    </row>
    <row r="52" spans="1:12" ht="13.5" thickBot="1" x14ac:dyDescent="0.25">
      <c r="G52" s="13"/>
    </row>
    <row r="53" spans="1:12" ht="15.75" customHeight="1" thickBot="1" x14ac:dyDescent="0.25">
      <c r="A53" s="2" t="s">
        <v>81</v>
      </c>
      <c r="B53" s="2" t="s">
        <v>82</v>
      </c>
      <c r="C53" s="2">
        <v>2</v>
      </c>
      <c r="D53" s="2">
        <v>3</v>
      </c>
      <c r="E53" s="2">
        <v>2</v>
      </c>
      <c r="F53" s="2">
        <v>3</v>
      </c>
      <c r="G53" s="12">
        <v>8</v>
      </c>
      <c r="H53" s="2">
        <v>0</v>
      </c>
      <c r="I53" s="2">
        <v>0</v>
      </c>
      <c r="J53" s="2"/>
      <c r="K53" s="2">
        <v>10</v>
      </c>
      <c r="L53" s="14" t="s">
        <v>283</v>
      </c>
    </row>
    <row r="54" spans="1:12" ht="39" thickBot="1" x14ac:dyDescent="0.25">
      <c r="A54" s="2" t="s">
        <v>91</v>
      </c>
      <c r="B54" s="2" t="s">
        <v>295</v>
      </c>
      <c r="C54" s="2">
        <v>2</v>
      </c>
      <c r="D54" s="2">
        <v>8</v>
      </c>
      <c r="E54" s="2">
        <v>2</v>
      </c>
      <c r="F54" s="2">
        <v>6</v>
      </c>
      <c r="G54" s="12">
        <v>8</v>
      </c>
      <c r="H54" s="2">
        <v>0</v>
      </c>
      <c r="I54" s="2">
        <v>0</v>
      </c>
      <c r="J54" s="2" t="s">
        <v>294</v>
      </c>
      <c r="K54" s="2">
        <v>10</v>
      </c>
      <c r="L54" s="14" t="s">
        <v>296</v>
      </c>
    </row>
    <row r="55" spans="1:12" ht="13.5" thickBot="1" x14ac:dyDescent="0.25">
      <c r="A55" s="2" t="s">
        <v>85</v>
      </c>
      <c r="B55" s="2" t="s">
        <v>86</v>
      </c>
      <c r="C55" s="2" t="s">
        <v>33</v>
      </c>
      <c r="D55" s="2" t="s">
        <v>33</v>
      </c>
      <c r="E55" s="2">
        <v>1</v>
      </c>
      <c r="F55" s="2">
        <v>0</v>
      </c>
      <c r="G55" s="12">
        <v>1</v>
      </c>
      <c r="H55" s="2">
        <v>0</v>
      </c>
      <c r="I55" s="2">
        <v>1</v>
      </c>
      <c r="K55" s="2">
        <v>5</v>
      </c>
      <c r="L55" s="14" t="s">
        <v>284</v>
      </c>
    </row>
    <row r="56" spans="1:12" ht="13.5" thickBot="1" x14ac:dyDescent="0.25">
      <c r="A56" s="2" t="s">
        <v>87</v>
      </c>
      <c r="B56" s="2" t="s">
        <v>88</v>
      </c>
      <c r="C56" s="2">
        <v>1.5</v>
      </c>
      <c r="D56" s="2">
        <v>3</v>
      </c>
      <c r="E56" s="2">
        <v>7</v>
      </c>
      <c r="F56" s="2">
        <v>7</v>
      </c>
      <c r="G56" s="12">
        <v>15</v>
      </c>
      <c r="H56" s="2">
        <v>2</v>
      </c>
      <c r="I56" s="2">
        <v>3</v>
      </c>
      <c r="J56" s="2" t="s">
        <v>89</v>
      </c>
      <c r="K56" s="2">
        <v>50</v>
      </c>
      <c r="L56" s="14" t="s">
        <v>90</v>
      </c>
    </row>
    <row r="57" spans="1:12" ht="26.25" thickBot="1" x14ac:dyDescent="0.25">
      <c r="A57" s="2" t="s">
        <v>100</v>
      </c>
      <c r="B57" s="2" t="s">
        <v>101</v>
      </c>
      <c r="C57" s="2">
        <v>2</v>
      </c>
      <c r="D57" s="2">
        <v>6</v>
      </c>
      <c r="E57" s="2">
        <v>2</v>
      </c>
      <c r="F57" s="2">
        <v>0</v>
      </c>
      <c r="G57" s="12">
        <v>8</v>
      </c>
      <c r="H57" s="2">
        <v>0</v>
      </c>
      <c r="I57" s="2">
        <v>0</v>
      </c>
      <c r="J57" s="2" t="s">
        <v>293</v>
      </c>
      <c r="K57" s="2">
        <v>10</v>
      </c>
      <c r="L57" s="14" t="s">
        <v>292</v>
      </c>
    </row>
    <row r="58" spans="1:12" ht="39" thickBot="1" x14ac:dyDescent="0.25">
      <c r="A58" s="2" t="s">
        <v>83</v>
      </c>
      <c r="B58" s="2" t="s">
        <v>84</v>
      </c>
      <c r="C58" s="2">
        <v>2</v>
      </c>
      <c r="D58" s="2">
        <v>8</v>
      </c>
      <c r="E58" s="2">
        <v>2</v>
      </c>
      <c r="F58" s="2">
        <v>4</v>
      </c>
      <c r="G58" s="12">
        <v>8</v>
      </c>
      <c r="H58" s="2">
        <v>0</v>
      </c>
      <c r="I58" s="2">
        <v>0</v>
      </c>
      <c r="J58" s="2" t="s">
        <v>291</v>
      </c>
      <c r="K58" s="2">
        <v>10</v>
      </c>
      <c r="L58" s="14" t="s">
        <v>290</v>
      </c>
    </row>
    <row r="59" spans="1:12" ht="77.25" thickBot="1" x14ac:dyDescent="0.25">
      <c r="A59" s="2" t="s">
        <v>102</v>
      </c>
      <c r="B59" s="2" t="s">
        <v>103</v>
      </c>
      <c r="C59" s="2">
        <v>2</v>
      </c>
      <c r="D59" s="2" t="s">
        <v>104</v>
      </c>
      <c r="E59" s="2">
        <v>2</v>
      </c>
      <c r="F59" s="2" t="s">
        <v>105</v>
      </c>
      <c r="G59" s="12">
        <v>8</v>
      </c>
      <c r="H59" s="2">
        <v>0</v>
      </c>
      <c r="I59" s="2">
        <v>0</v>
      </c>
      <c r="J59" s="2" t="s">
        <v>106</v>
      </c>
      <c r="K59" s="2">
        <v>10</v>
      </c>
      <c r="L59" s="14" t="s">
        <v>285</v>
      </c>
    </row>
    <row r="60" spans="1:12" ht="12.75" x14ac:dyDescent="0.2"/>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00C2-713F-455F-AB32-F63C45BE2971}">
  <dimension ref="A1:D2"/>
  <sheetViews>
    <sheetView workbookViewId="0">
      <selection activeCell="B3" sqref="B3"/>
    </sheetView>
  </sheetViews>
  <sheetFormatPr defaultRowHeight="12.75" x14ac:dyDescent="0.2"/>
  <sheetData>
    <row r="1" spans="1:4" x14ac:dyDescent="0.2">
      <c r="A1" t="s">
        <v>0</v>
      </c>
      <c r="B1" t="s">
        <v>107</v>
      </c>
      <c r="C1" t="s">
        <v>1</v>
      </c>
      <c r="D1" t="s">
        <v>344</v>
      </c>
    </row>
    <row r="2" spans="1:4" x14ac:dyDescent="0.2">
      <c r="A2" t="s">
        <v>346</v>
      </c>
      <c r="B2" t="s">
        <v>115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9293-CBE6-47ED-83AB-F98F4FF7F124}">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zoomScale="85" zoomScaleNormal="85" workbookViewId="0">
      <selection activeCell="C11" sqref="C11"/>
    </sheetView>
  </sheetViews>
  <sheetFormatPr defaultColWidth="12.5703125" defaultRowHeight="15.75" customHeight="1" x14ac:dyDescent="0.2"/>
  <cols>
    <col min="2" max="11" width="22.7109375" customWidth="1"/>
  </cols>
  <sheetData>
    <row r="1" spans="1:9" x14ac:dyDescent="0.2">
      <c r="A1" s="2" t="s">
        <v>107</v>
      </c>
      <c r="B1" s="2" t="s">
        <v>108</v>
      </c>
      <c r="C1" s="2" t="s">
        <v>109</v>
      </c>
      <c r="D1" s="2" t="s">
        <v>110</v>
      </c>
      <c r="E1" s="2" t="s">
        <v>111</v>
      </c>
      <c r="F1" s="2" t="s">
        <v>112</v>
      </c>
      <c r="G1" s="2" t="s">
        <v>113</v>
      </c>
      <c r="H1" s="2" t="s">
        <v>114</v>
      </c>
    </row>
    <row r="2" spans="1:9" x14ac:dyDescent="0.2">
      <c r="A2" s="2" t="s">
        <v>115</v>
      </c>
      <c r="B2" s="2">
        <v>5</v>
      </c>
      <c r="C2" s="2">
        <v>5</v>
      </c>
      <c r="D2" s="2">
        <v>4</v>
      </c>
      <c r="E2" s="2">
        <v>4</v>
      </c>
      <c r="F2" s="2">
        <v>5</v>
      </c>
      <c r="G2" s="2">
        <v>3</v>
      </c>
      <c r="H2" s="2">
        <f t="shared" ref="H2:H8" si="0">AVERAGE(B2:G2)</f>
        <v>4.333333333333333</v>
      </c>
      <c r="I2" s="2">
        <f t="shared" ref="I2:I8" si="1">AVERAGE(B2:F2)</f>
        <v>4.5999999999999996</v>
      </c>
    </row>
    <row r="3" spans="1:9" x14ac:dyDescent="0.2">
      <c r="A3" s="2" t="s">
        <v>116</v>
      </c>
      <c r="B3" s="2">
        <v>6</v>
      </c>
      <c r="C3" s="2">
        <v>6</v>
      </c>
      <c r="D3" s="2">
        <v>6</v>
      </c>
      <c r="E3" s="2">
        <v>1</v>
      </c>
      <c r="F3" s="2">
        <v>2</v>
      </c>
      <c r="G3" s="2">
        <v>5</v>
      </c>
      <c r="H3" s="2">
        <f t="shared" si="0"/>
        <v>4.333333333333333</v>
      </c>
      <c r="I3" s="2">
        <f t="shared" si="1"/>
        <v>4.2</v>
      </c>
    </row>
    <row r="4" spans="1:9" x14ac:dyDescent="0.2">
      <c r="A4" s="2" t="s">
        <v>117</v>
      </c>
      <c r="B4" s="2">
        <v>4</v>
      </c>
      <c r="C4" s="2">
        <v>4</v>
      </c>
      <c r="D4" s="2">
        <v>4</v>
      </c>
      <c r="E4" s="2">
        <v>3</v>
      </c>
      <c r="F4" s="2">
        <v>6</v>
      </c>
      <c r="G4" s="2">
        <v>3</v>
      </c>
      <c r="H4" s="2">
        <f t="shared" si="0"/>
        <v>4</v>
      </c>
      <c r="I4" s="2">
        <f t="shared" si="1"/>
        <v>4.2</v>
      </c>
    </row>
    <row r="5" spans="1:9" x14ac:dyDescent="0.2">
      <c r="A5" s="2" t="s">
        <v>118</v>
      </c>
      <c r="B5" s="2">
        <v>2</v>
      </c>
      <c r="C5" s="2">
        <v>1</v>
      </c>
      <c r="D5" s="2">
        <v>4</v>
      </c>
      <c r="E5" s="2">
        <v>6</v>
      </c>
      <c r="F5" s="2">
        <v>5</v>
      </c>
      <c r="G5" s="2">
        <v>6</v>
      </c>
      <c r="H5" s="2">
        <f t="shared" si="0"/>
        <v>4</v>
      </c>
      <c r="I5" s="2">
        <f t="shared" si="1"/>
        <v>3.6</v>
      </c>
    </row>
    <row r="6" spans="1:9" x14ac:dyDescent="0.2">
      <c r="A6" s="2" t="s">
        <v>119</v>
      </c>
      <c r="B6" s="2">
        <v>4</v>
      </c>
      <c r="C6" s="2">
        <v>4</v>
      </c>
      <c r="D6" s="2">
        <v>4</v>
      </c>
      <c r="E6" s="2">
        <v>4</v>
      </c>
      <c r="F6" s="2">
        <v>6</v>
      </c>
      <c r="G6" s="2">
        <v>4</v>
      </c>
      <c r="H6" s="2">
        <f t="shared" si="0"/>
        <v>4.333333333333333</v>
      </c>
      <c r="I6" s="2">
        <f t="shared" si="1"/>
        <v>4.4000000000000004</v>
      </c>
    </row>
    <row r="7" spans="1:9" x14ac:dyDescent="0.2">
      <c r="A7" s="2" t="s">
        <v>120</v>
      </c>
      <c r="B7" s="2">
        <v>1</v>
      </c>
      <c r="C7" s="2">
        <v>3</v>
      </c>
      <c r="D7" s="2">
        <v>4</v>
      </c>
      <c r="E7" s="2">
        <v>7</v>
      </c>
      <c r="F7" s="2">
        <v>6</v>
      </c>
      <c r="G7" s="2">
        <v>6</v>
      </c>
      <c r="H7" s="2">
        <f t="shared" si="0"/>
        <v>4.5</v>
      </c>
      <c r="I7" s="2">
        <f t="shared" si="1"/>
        <v>4.2</v>
      </c>
    </row>
    <row r="8" spans="1:9" x14ac:dyDescent="0.2">
      <c r="A8" s="2" t="s">
        <v>332</v>
      </c>
      <c r="B8" s="2">
        <v>6</v>
      </c>
      <c r="C8" s="2">
        <v>4</v>
      </c>
      <c r="D8" s="2">
        <v>5</v>
      </c>
      <c r="E8" s="2">
        <v>4</v>
      </c>
      <c r="F8" s="2">
        <v>4</v>
      </c>
      <c r="G8" s="2">
        <v>4</v>
      </c>
      <c r="H8" s="2">
        <f t="shared" si="0"/>
        <v>4.5</v>
      </c>
      <c r="I8" s="2">
        <f t="shared" si="1"/>
        <v>4.5999999999999996</v>
      </c>
    </row>
    <row r="9" spans="1:9" x14ac:dyDescent="0.2">
      <c r="A9" s="2" t="s">
        <v>121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2" t="s">
        <v>0</v>
      </c>
      <c r="B1" s="2" t="s">
        <v>5</v>
      </c>
      <c r="C1" s="2" t="s">
        <v>6</v>
      </c>
      <c r="D1" s="2" t="s">
        <v>122</v>
      </c>
      <c r="E1" s="2" t="s">
        <v>8</v>
      </c>
      <c r="F1" s="2" t="s">
        <v>123</v>
      </c>
      <c r="G1" s="2" t="s">
        <v>124</v>
      </c>
      <c r="H1" s="2" t="s">
        <v>125</v>
      </c>
    </row>
    <row r="2" spans="1:8" x14ac:dyDescent="0.2">
      <c r="A2" s="2" t="s">
        <v>126</v>
      </c>
      <c r="B2" s="2">
        <v>0</v>
      </c>
      <c r="C2" s="5" t="s">
        <v>127</v>
      </c>
      <c r="D2" s="2">
        <v>-1</v>
      </c>
      <c r="E2" s="2">
        <v>0</v>
      </c>
      <c r="F2" s="2" t="s">
        <v>128</v>
      </c>
      <c r="H2" s="2">
        <v>2</v>
      </c>
    </row>
    <row r="3" spans="1:8" x14ac:dyDescent="0.2">
      <c r="A3" s="2" t="s">
        <v>129</v>
      </c>
      <c r="B3" s="6" t="s">
        <v>130</v>
      </c>
      <c r="C3" s="6" t="s">
        <v>127</v>
      </c>
      <c r="D3" s="2">
        <v>0</v>
      </c>
      <c r="E3" s="2">
        <v>0</v>
      </c>
      <c r="F3" s="2" t="s">
        <v>128</v>
      </c>
      <c r="H3" s="2">
        <v>2</v>
      </c>
    </row>
    <row r="4" spans="1:8" x14ac:dyDescent="0.2">
      <c r="A4" s="2" t="s">
        <v>131</v>
      </c>
      <c r="B4" s="2">
        <v>4</v>
      </c>
      <c r="C4" s="2">
        <v>5</v>
      </c>
      <c r="D4" s="2">
        <v>-3</v>
      </c>
      <c r="E4" s="2">
        <v>0</v>
      </c>
      <c r="F4" s="2">
        <v>8</v>
      </c>
      <c r="H4" s="2">
        <v>10</v>
      </c>
    </row>
    <row r="5" spans="1:8" x14ac:dyDescent="0.2">
      <c r="A5" s="2" t="s">
        <v>132</v>
      </c>
      <c r="B5" s="2">
        <v>4</v>
      </c>
      <c r="C5" s="2">
        <v>4</v>
      </c>
      <c r="D5" s="2">
        <v>0</v>
      </c>
      <c r="E5" s="2">
        <v>0</v>
      </c>
      <c r="F5" s="2">
        <v>16</v>
      </c>
      <c r="H5" s="2">
        <v>4</v>
      </c>
    </row>
    <row r="6" spans="1:8" x14ac:dyDescent="0.2">
      <c r="A6" s="2" t="s">
        <v>133</v>
      </c>
      <c r="B6" s="2">
        <v>0</v>
      </c>
      <c r="C6" s="2">
        <v>0</v>
      </c>
      <c r="D6" s="2">
        <v>0</v>
      </c>
      <c r="E6" s="6" t="s">
        <v>127</v>
      </c>
      <c r="H6" s="2">
        <v>2</v>
      </c>
    </row>
    <row r="7" spans="1:8" x14ac:dyDescent="0.2">
      <c r="A7" s="2" t="s">
        <v>134</v>
      </c>
      <c r="B7" s="2">
        <v>0</v>
      </c>
      <c r="C7" s="2">
        <v>0</v>
      </c>
      <c r="D7" s="2">
        <v>0</v>
      </c>
      <c r="E7" s="6" t="s">
        <v>130</v>
      </c>
      <c r="G7" s="2" t="s">
        <v>135</v>
      </c>
      <c r="H7" s="2">
        <v>3</v>
      </c>
    </row>
    <row r="8" spans="1:8" x14ac:dyDescent="0.2">
      <c r="A8" s="2" t="s">
        <v>136</v>
      </c>
      <c r="B8" s="2">
        <v>0</v>
      </c>
      <c r="C8" s="2">
        <v>0</v>
      </c>
      <c r="D8" s="2">
        <v>0</v>
      </c>
      <c r="E8" s="6" t="s">
        <v>137</v>
      </c>
      <c r="G8" s="2" t="s">
        <v>138</v>
      </c>
      <c r="H8" s="2">
        <v>4</v>
      </c>
    </row>
    <row r="9" spans="1:8" x14ac:dyDescent="0.2">
      <c r="A9" s="2" t="s">
        <v>139</v>
      </c>
      <c r="B9" s="2">
        <v>0</v>
      </c>
      <c r="C9" s="2">
        <v>0</v>
      </c>
      <c r="D9" s="2">
        <v>0</v>
      </c>
      <c r="E9" s="2">
        <v>0</v>
      </c>
      <c r="F9" s="2">
        <v>0</v>
      </c>
      <c r="G9" s="2" t="s">
        <v>140</v>
      </c>
      <c r="H9" s="2">
        <v>3</v>
      </c>
    </row>
    <row r="10" spans="1:8" x14ac:dyDescent="0.2">
      <c r="A10" s="2" t="s">
        <v>141</v>
      </c>
      <c r="B10" s="2">
        <v>0</v>
      </c>
      <c r="C10" s="2">
        <v>0</v>
      </c>
      <c r="D10" s="2">
        <v>0</v>
      </c>
      <c r="E10" s="6" t="s">
        <v>127</v>
      </c>
      <c r="H10" s="2">
        <v>2</v>
      </c>
    </row>
    <row r="11" spans="1:8" x14ac:dyDescent="0.2">
      <c r="A11" s="2" t="s">
        <v>142</v>
      </c>
      <c r="B11" s="6" t="s">
        <v>127</v>
      </c>
      <c r="C11" s="6" t="s">
        <v>127</v>
      </c>
      <c r="D11" s="2">
        <v>0</v>
      </c>
      <c r="G11" s="2" t="s">
        <v>143</v>
      </c>
      <c r="H11" s="2">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5"/>
  <sheetViews>
    <sheetView tabSelected="1" workbookViewId="0">
      <selection activeCell="C2" sqref="C2"/>
    </sheetView>
  </sheetViews>
  <sheetFormatPr defaultColWidth="12.5703125" defaultRowHeight="15.75" customHeight="1" x14ac:dyDescent="0.2"/>
  <cols>
    <col min="1" max="1" width="14" customWidth="1"/>
    <col min="2" max="2" width="16.7109375" bestFit="1" customWidth="1"/>
    <col min="3" max="3" width="118" style="18" customWidth="1"/>
  </cols>
  <sheetData>
    <row r="1" spans="1:3" ht="12.75" x14ac:dyDescent="0.2">
      <c r="A1" s="2" t="s">
        <v>144</v>
      </c>
      <c r="B1" s="2" t="s">
        <v>0</v>
      </c>
      <c r="C1" s="14" t="s">
        <v>145</v>
      </c>
    </row>
    <row r="2" spans="1:3" ht="38.25" x14ac:dyDescent="0.2">
      <c r="A2" s="2" t="s">
        <v>118</v>
      </c>
      <c r="B2" s="2" t="s">
        <v>146</v>
      </c>
      <c r="C2" s="14" t="s">
        <v>354</v>
      </c>
    </row>
    <row r="3" spans="1:3" ht="12.75" x14ac:dyDescent="0.2">
      <c r="A3" s="2" t="s">
        <v>118</v>
      </c>
      <c r="B3" s="2" t="s">
        <v>147</v>
      </c>
      <c r="C3" s="14" t="s">
        <v>148</v>
      </c>
    </row>
    <row r="4" spans="1:3" ht="12.75" x14ac:dyDescent="0.2">
      <c r="A4" s="2" t="s">
        <v>118</v>
      </c>
      <c r="B4" s="2" t="s">
        <v>149</v>
      </c>
      <c r="C4" s="14" t="s">
        <v>150</v>
      </c>
    </row>
    <row r="5" spans="1:3" ht="12.75" x14ac:dyDescent="0.2">
      <c r="A5" s="2" t="s">
        <v>118</v>
      </c>
      <c r="B5" s="2" t="s">
        <v>151</v>
      </c>
      <c r="C5" s="14" t="s">
        <v>152</v>
      </c>
    </row>
    <row r="6" spans="1:3" ht="25.5" x14ac:dyDescent="0.2">
      <c r="A6" s="2" t="s">
        <v>118</v>
      </c>
      <c r="B6" s="2" t="s">
        <v>153</v>
      </c>
      <c r="C6" s="14" t="s">
        <v>154</v>
      </c>
    </row>
    <row r="7" spans="1:3" ht="12.75" x14ac:dyDescent="0.2">
      <c r="A7" s="2" t="s">
        <v>118</v>
      </c>
      <c r="B7" s="2" t="s">
        <v>155</v>
      </c>
      <c r="C7" s="14" t="s">
        <v>266</v>
      </c>
    </row>
    <row r="8" spans="1:3" ht="38.25" x14ac:dyDescent="0.2">
      <c r="A8" s="2" t="s">
        <v>118</v>
      </c>
      <c r="B8" s="2" t="s">
        <v>264</v>
      </c>
      <c r="C8" s="14" t="s">
        <v>328</v>
      </c>
    </row>
    <row r="9" spans="1:3" ht="25.5" x14ac:dyDescent="0.2">
      <c r="A9" s="2" t="s">
        <v>118</v>
      </c>
      <c r="B9" s="2" t="s">
        <v>260</v>
      </c>
      <c r="C9" s="14" t="s">
        <v>261</v>
      </c>
    </row>
    <row r="10" spans="1:3" ht="12.75" x14ac:dyDescent="0.2">
      <c r="A10" s="2" t="s">
        <v>118</v>
      </c>
      <c r="B10" s="2" t="s">
        <v>156</v>
      </c>
      <c r="C10" s="14" t="s">
        <v>157</v>
      </c>
    </row>
    <row r="11" spans="1:3" ht="12.75" x14ac:dyDescent="0.2">
      <c r="A11" s="2" t="s">
        <v>158</v>
      </c>
      <c r="B11" s="2" t="s">
        <v>255</v>
      </c>
      <c r="C11" s="14" t="s">
        <v>256</v>
      </c>
    </row>
    <row r="12" spans="1:3" ht="12.75" x14ac:dyDescent="0.2">
      <c r="A12" s="2" t="s">
        <v>158</v>
      </c>
      <c r="B12" s="2" t="s">
        <v>159</v>
      </c>
      <c r="C12" s="14" t="s">
        <v>160</v>
      </c>
    </row>
    <row r="13" spans="1:3" ht="12.75" x14ac:dyDescent="0.2">
      <c r="A13" s="2" t="s">
        <v>117</v>
      </c>
      <c r="B13" s="2" t="s">
        <v>161</v>
      </c>
      <c r="C13" s="14" t="s">
        <v>162</v>
      </c>
    </row>
    <row r="14" spans="1:3" ht="51" x14ac:dyDescent="0.2">
      <c r="A14" s="2" t="s">
        <v>163</v>
      </c>
      <c r="B14" s="2" t="s">
        <v>164</v>
      </c>
      <c r="C14" s="14" t="s">
        <v>165</v>
      </c>
    </row>
    <row r="15" spans="1:3" ht="25.5" x14ac:dyDescent="0.2">
      <c r="A15" s="2" t="s">
        <v>163</v>
      </c>
      <c r="B15" s="2" t="s">
        <v>166</v>
      </c>
      <c r="C15" s="14" t="s">
        <v>167</v>
      </c>
    </row>
    <row r="16" spans="1:3" ht="38.25" x14ac:dyDescent="0.2">
      <c r="A16" s="2" t="s">
        <v>163</v>
      </c>
      <c r="B16" s="2" t="s">
        <v>168</v>
      </c>
      <c r="C16" s="14" t="s">
        <v>169</v>
      </c>
    </row>
    <row r="17" spans="1:27" ht="12.75" x14ac:dyDescent="0.2">
      <c r="A17" s="2" t="s">
        <v>158</v>
      </c>
      <c r="B17" s="2" t="s">
        <v>97</v>
      </c>
      <c r="C17" s="14" t="s">
        <v>330</v>
      </c>
    </row>
    <row r="18" spans="1:27" ht="51" x14ac:dyDescent="0.2">
      <c r="A18" s="2" t="s">
        <v>158</v>
      </c>
      <c r="B18" s="2" t="s">
        <v>277</v>
      </c>
      <c r="C18" s="14" t="s">
        <v>336</v>
      </c>
    </row>
    <row r="19" spans="1:27" ht="61.5" customHeight="1" x14ac:dyDescent="0.2">
      <c r="A19" s="2" t="s">
        <v>158</v>
      </c>
      <c r="B19" s="2" t="s">
        <v>170</v>
      </c>
      <c r="C19" s="14" t="s">
        <v>329</v>
      </c>
    </row>
    <row r="20" spans="1:27" ht="12.75" x14ac:dyDescent="0.2">
      <c r="A20" s="2" t="s">
        <v>158</v>
      </c>
      <c r="B20" s="2" t="s">
        <v>171</v>
      </c>
      <c r="C20" s="14" t="s">
        <v>172</v>
      </c>
    </row>
    <row r="21" spans="1:27" ht="12.75" x14ac:dyDescent="0.2">
      <c r="A21" s="2" t="s">
        <v>158</v>
      </c>
      <c r="B21" s="2" t="s">
        <v>308</v>
      </c>
      <c r="C21" s="14" t="s">
        <v>309</v>
      </c>
    </row>
    <row r="22" spans="1:27" ht="12.75" x14ac:dyDescent="0.2">
      <c r="A22" s="3" t="s">
        <v>158</v>
      </c>
      <c r="B22" s="3" t="s">
        <v>173</v>
      </c>
      <c r="C22" s="17" t="s">
        <v>174</v>
      </c>
      <c r="D22" s="7"/>
      <c r="E22" s="3"/>
      <c r="F22" s="3"/>
      <c r="G22" s="3"/>
      <c r="H22" s="3"/>
      <c r="I22" s="3"/>
      <c r="J22" s="3"/>
      <c r="K22" s="3"/>
      <c r="L22" s="3"/>
      <c r="M22" s="3"/>
      <c r="N22" s="3"/>
      <c r="O22" s="3"/>
      <c r="P22" s="3"/>
      <c r="Q22" s="3"/>
      <c r="R22" s="3"/>
      <c r="S22" s="3"/>
      <c r="T22" s="3"/>
      <c r="U22" s="3"/>
      <c r="V22" s="3"/>
      <c r="W22" s="3"/>
      <c r="X22" s="3"/>
      <c r="Y22" s="3"/>
      <c r="Z22" s="3"/>
      <c r="AA22" s="3"/>
    </row>
    <row r="23" spans="1:27" ht="12.75" x14ac:dyDescent="0.2">
      <c r="A23" s="2" t="s">
        <v>158</v>
      </c>
      <c r="B23" s="2" t="s">
        <v>175</v>
      </c>
      <c r="C23" s="14" t="s">
        <v>176</v>
      </c>
    </row>
    <row r="24" spans="1:27" ht="38.25" x14ac:dyDescent="0.2">
      <c r="A24" s="2" t="s">
        <v>120</v>
      </c>
      <c r="B24" s="2" t="s">
        <v>177</v>
      </c>
      <c r="C24" s="14" t="s">
        <v>331</v>
      </c>
    </row>
    <row r="25" spans="1:27" ht="38.25" x14ac:dyDescent="0.2">
      <c r="A25" s="2" t="s">
        <v>120</v>
      </c>
      <c r="B25" s="2" t="s">
        <v>90</v>
      </c>
      <c r="C25" s="14" t="s">
        <v>178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30"/>
  <sheetViews>
    <sheetView workbookViewId="0">
      <selection activeCell="D15" sqref="D15"/>
    </sheetView>
  </sheetViews>
  <sheetFormatPr defaultColWidth="12.5703125" defaultRowHeight="15.75" customHeight="1" x14ac:dyDescent="0.2"/>
  <cols>
    <col min="2" max="2" width="15.5703125" customWidth="1"/>
    <col min="4" max="4" width="15.7109375" customWidth="1"/>
    <col min="5" max="5" width="71.140625" style="18" customWidth="1"/>
  </cols>
  <sheetData>
    <row r="2" spans="1:4" ht="12.75" x14ac:dyDescent="0.2">
      <c r="A2" s="8" t="s">
        <v>163</v>
      </c>
    </row>
    <row r="4" spans="1:4" ht="12.75" x14ac:dyDescent="0.2">
      <c r="A4" s="9" t="s">
        <v>179</v>
      </c>
      <c r="B4" s="2" t="s">
        <v>0</v>
      </c>
      <c r="C4" s="2"/>
      <c r="D4" s="2" t="s">
        <v>145</v>
      </c>
    </row>
    <row r="5" spans="1:4" ht="12.75" x14ac:dyDescent="0.2">
      <c r="B5" s="2" t="s">
        <v>180</v>
      </c>
      <c r="C5" s="2"/>
      <c r="D5" s="6" t="s">
        <v>270</v>
      </c>
    </row>
    <row r="6" spans="1:4" ht="12.75" x14ac:dyDescent="0.2">
      <c r="B6" s="2" t="s">
        <v>268</v>
      </c>
      <c r="C6" s="2"/>
      <c r="D6" s="6" t="s">
        <v>269</v>
      </c>
    </row>
    <row r="7" spans="1:4" ht="12.75" x14ac:dyDescent="0.2">
      <c r="B7" s="2" t="s">
        <v>181</v>
      </c>
      <c r="C7" s="2"/>
      <c r="D7" s="6" t="s">
        <v>182</v>
      </c>
    </row>
    <row r="8" spans="1:4" ht="12.75" x14ac:dyDescent="0.2">
      <c r="B8" s="2" t="s">
        <v>183</v>
      </c>
      <c r="C8" s="2"/>
      <c r="D8" s="6" t="s">
        <v>311</v>
      </c>
    </row>
    <row r="9" spans="1:4" ht="12.75" x14ac:dyDescent="0.2">
      <c r="B9" s="2" t="s">
        <v>184</v>
      </c>
      <c r="C9" s="2"/>
      <c r="D9" s="6" t="s">
        <v>185</v>
      </c>
    </row>
    <row r="10" spans="1:4" ht="12.75" x14ac:dyDescent="0.2">
      <c r="B10" s="2" t="s">
        <v>186</v>
      </c>
      <c r="C10" s="2"/>
      <c r="D10" s="2" t="s">
        <v>187</v>
      </c>
    </row>
    <row r="11" spans="1:4" ht="12.75" x14ac:dyDescent="0.2">
      <c r="B11" s="2" t="s">
        <v>252</v>
      </c>
      <c r="C11" s="2"/>
      <c r="D11" s="2" t="s">
        <v>253</v>
      </c>
    </row>
    <row r="12" spans="1:4" ht="12.75" x14ac:dyDescent="0.2">
      <c r="B12" s="2" t="s">
        <v>188</v>
      </c>
      <c r="C12" s="2"/>
      <c r="D12" s="2" t="s">
        <v>306</v>
      </c>
    </row>
    <row r="13" spans="1:4" ht="12.75" x14ac:dyDescent="0.2">
      <c r="B13" s="2" t="s">
        <v>189</v>
      </c>
      <c r="C13" s="2"/>
      <c r="D13" s="2" t="s">
        <v>307</v>
      </c>
    </row>
    <row r="14" spans="1:4" ht="12.75" x14ac:dyDescent="0.2">
      <c r="B14" s="2" t="s">
        <v>317</v>
      </c>
      <c r="C14" s="2"/>
      <c r="D14" s="2" t="s">
        <v>321</v>
      </c>
    </row>
    <row r="15" spans="1:4" ht="12.75" x14ac:dyDescent="0.2">
      <c r="B15" s="2" t="s">
        <v>190</v>
      </c>
      <c r="C15" s="2"/>
      <c r="D15" s="6" t="s">
        <v>310</v>
      </c>
    </row>
    <row r="16" spans="1:4" ht="12.75" x14ac:dyDescent="0.2">
      <c r="B16" s="2" t="s">
        <v>191</v>
      </c>
      <c r="C16" s="2"/>
      <c r="D16" s="2" t="s">
        <v>304</v>
      </c>
    </row>
    <row r="17" spans="1:5" ht="12.75" x14ac:dyDescent="0.2">
      <c r="B17" s="2" t="s">
        <v>192</v>
      </c>
      <c r="D17" s="2" t="s">
        <v>193</v>
      </c>
    </row>
    <row r="18" spans="1:5" ht="12.75" x14ac:dyDescent="0.2">
      <c r="B18" s="2" t="s">
        <v>312</v>
      </c>
      <c r="D18" s="2" t="s">
        <v>313</v>
      </c>
    </row>
    <row r="19" spans="1:5" ht="12.75" x14ac:dyDescent="0.2">
      <c r="B19" s="2" t="s">
        <v>194</v>
      </c>
      <c r="C19" s="2"/>
      <c r="D19" s="2" t="s">
        <v>195</v>
      </c>
    </row>
    <row r="20" spans="1:5" ht="12.75" x14ac:dyDescent="0.2">
      <c r="B20" s="2" t="s">
        <v>254</v>
      </c>
      <c r="C20" s="2"/>
      <c r="D20" s="6" t="s">
        <v>271</v>
      </c>
    </row>
    <row r="21" spans="1:5" ht="12.75" x14ac:dyDescent="0.2">
      <c r="B21" s="2" t="s">
        <v>196</v>
      </c>
      <c r="C21" s="2"/>
      <c r="D21" s="2" t="s">
        <v>305</v>
      </c>
    </row>
    <row r="22" spans="1:5" ht="12.75" x14ac:dyDescent="0.2">
      <c r="A22" s="9" t="s">
        <v>197</v>
      </c>
    </row>
    <row r="24" spans="1:5" ht="12.75" x14ac:dyDescent="0.2">
      <c r="A24" s="2" t="s">
        <v>198</v>
      </c>
      <c r="B24" s="2" t="s">
        <v>0</v>
      </c>
      <c r="C24" s="2" t="s">
        <v>123</v>
      </c>
      <c r="D24" s="2" t="s">
        <v>199</v>
      </c>
      <c r="E24" s="14" t="s">
        <v>145</v>
      </c>
    </row>
    <row r="25" spans="1:5" ht="51" x14ac:dyDescent="0.2">
      <c r="A25" s="2" t="s">
        <v>200</v>
      </c>
      <c r="B25" s="2" t="s">
        <v>201</v>
      </c>
      <c r="C25" s="2">
        <v>24</v>
      </c>
      <c r="D25" s="2">
        <v>6</v>
      </c>
      <c r="E25" s="14" t="s">
        <v>319</v>
      </c>
    </row>
    <row r="26" spans="1:5" ht="12.75" x14ac:dyDescent="0.2">
      <c r="A26" s="2" t="s">
        <v>200</v>
      </c>
      <c r="B26" s="2" t="s">
        <v>202</v>
      </c>
      <c r="C26" s="2">
        <v>18</v>
      </c>
      <c r="D26" s="2" t="s">
        <v>302</v>
      </c>
      <c r="E26" s="14" t="s">
        <v>303</v>
      </c>
    </row>
    <row r="27" spans="1:5" ht="25.5" x14ac:dyDescent="0.2">
      <c r="A27" s="2" t="s">
        <v>200</v>
      </c>
      <c r="B27" s="2" t="s">
        <v>315</v>
      </c>
      <c r="C27" s="2">
        <v>18</v>
      </c>
      <c r="D27" s="2">
        <v>4</v>
      </c>
      <c r="E27" s="14" t="s">
        <v>316</v>
      </c>
    </row>
    <row r="28" spans="1:5" ht="101.25" customHeight="1" x14ac:dyDescent="0.2">
      <c r="A28" s="2" t="s">
        <v>200</v>
      </c>
      <c r="B28" s="2" t="s">
        <v>203</v>
      </c>
      <c r="C28" s="2" t="s">
        <v>204</v>
      </c>
      <c r="D28" s="2">
        <v>8</v>
      </c>
      <c r="E28" s="14" t="s">
        <v>314</v>
      </c>
    </row>
    <row r="29" spans="1:5" ht="51" x14ac:dyDescent="0.2">
      <c r="A29" s="2" t="s">
        <v>200</v>
      </c>
      <c r="B29" s="2" t="s">
        <v>205</v>
      </c>
      <c r="C29">
        <v>12</v>
      </c>
      <c r="D29" s="2">
        <v>6</v>
      </c>
      <c r="E29" s="14" t="s">
        <v>320</v>
      </c>
    </row>
    <row r="30" spans="1:5" ht="63.75" x14ac:dyDescent="0.2">
      <c r="A30" s="2" t="s">
        <v>298</v>
      </c>
      <c r="B30" s="2" t="s">
        <v>299</v>
      </c>
      <c r="C30" s="20" t="s">
        <v>204</v>
      </c>
      <c r="D30" s="2" t="s">
        <v>300</v>
      </c>
      <c r="E30" s="14" t="s">
        <v>301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61"/>
  <sheetViews>
    <sheetView workbookViewId="0">
      <selection activeCell="D28" sqref="D28"/>
    </sheetView>
  </sheetViews>
  <sheetFormatPr defaultColWidth="12.5703125" defaultRowHeight="15.75" customHeight="1" x14ac:dyDescent="0.2"/>
  <cols>
    <col min="1" max="1" width="37.85546875" style="18" customWidth="1"/>
    <col min="3" max="3" width="22.85546875" bestFit="1" customWidth="1"/>
  </cols>
  <sheetData>
    <row r="1" spans="1:3" ht="12.75" x14ac:dyDescent="0.2">
      <c r="A1" s="14" t="s">
        <v>206</v>
      </c>
      <c r="B1" s="14">
        <f>6*9</f>
        <v>54</v>
      </c>
      <c r="C1" s="2">
        <f>SUM(B1:B3)</f>
        <v>200</v>
      </c>
    </row>
    <row r="2" spans="1:3" ht="12.75" x14ac:dyDescent="0.2">
      <c r="A2" s="14" t="s">
        <v>207</v>
      </c>
      <c r="B2" s="2">
        <f>18*7</f>
        <v>126</v>
      </c>
    </row>
    <row r="3" spans="1:3" ht="12.75" x14ac:dyDescent="0.2">
      <c r="A3" s="14" t="s">
        <v>208</v>
      </c>
      <c r="B3" s="2">
        <f>10*2</f>
        <v>20</v>
      </c>
    </row>
    <row r="6" spans="1:3" ht="12.75" x14ac:dyDescent="0.2">
      <c r="A6" s="14" t="s">
        <v>209</v>
      </c>
      <c r="B6">
        <v>50</v>
      </c>
    </row>
    <row r="7" spans="1:3" ht="12.75" x14ac:dyDescent="0.2">
      <c r="A7" s="14" t="s">
        <v>288</v>
      </c>
      <c r="B7">
        <v>40</v>
      </c>
    </row>
    <row r="8" spans="1:3" ht="12.75" x14ac:dyDescent="0.2">
      <c r="A8" s="14" t="s">
        <v>286</v>
      </c>
      <c r="B8">
        <v>40</v>
      </c>
    </row>
    <row r="9" spans="1:3" ht="15.75" customHeight="1" x14ac:dyDescent="0.2">
      <c r="A9" s="14" t="s">
        <v>289</v>
      </c>
      <c r="B9">
        <v>40</v>
      </c>
    </row>
    <row r="10" spans="1:3" ht="15.75" customHeight="1" x14ac:dyDescent="0.2">
      <c r="A10" s="14" t="s">
        <v>287</v>
      </c>
      <c r="B10">
        <v>30</v>
      </c>
    </row>
    <row r="11" spans="1:3" ht="15.75" customHeight="1" x14ac:dyDescent="0.2">
      <c r="A11" s="14"/>
    </row>
    <row r="12" spans="1:3" ht="12.75" x14ac:dyDescent="0.2"/>
    <row r="13" spans="1:3" ht="15.75" customHeight="1" x14ac:dyDescent="0.2">
      <c r="A13" s="14" t="s">
        <v>210</v>
      </c>
    </row>
    <row r="14" spans="1:3" ht="71.25" customHeight="1" x14ac:dyDescent="0.2"/>
    <row r="15" spans="1:3" ht="15.75" customHeight="1" x14ac:dyDescent="0.2">
      <c r="A15" s="14" t="s">
        <v>211</v>
      </c>
    </row>
    <row r="17" spans="1:3" ht="12.75" x14ac:dyDescent="0.2"/>
    <row r="18" spans="1:3" ht="15.75" customHeight="1" x14ac:dyDescent="0.2">
      <c r="A18" s="14" t="s">
        <v>212</v>
      </c>
    </row>
    <row r="19" spans="1:3" ht="12.75" x14ac:dyDescent="0.2"/>
    <row r="20" spans="1:3" ht="15.75" customHeight="1" x14ac:dyDescent="0.2">
      <c r="A20" s="14" t="s">
        <v>213</v>
      </c>
    </row>
    <row r="21" spans="1:3" ht="12.75" x14ac:dyDescent="0.2"/>
    <row r="22" spans="1:3" ht="12.75" x14ac:dyDescent="0.2">
      <c r="A22" s="14" t="s">
        <v>214</v>
      </c>
    </row>
    <row r="23" spans="1:3" ht="12.75" x14ac:dyDescent="0.2">
      <c r="A23" s="14" t="s">
        <v>215</v>
      </c>
    </row>
    <row r="24" spans="1:3" ht="15.75" customHeight="1" x14ac:dyDescent="0.2">
      <c r="A24" s="14" t="s">
        <v>216</v>
      </c>
    </row>
    <row r="25" spans="1:3" ht="12.75" x14ac:dyDescent="0.2"/>
    <row r="26" spans="1:3" ht="12.75" x14ac:dyDescent="0.2">
      <c r="A26" s="14" t="s">
        <v>214</v>
      </c>
    </row>
    <row r="27" spans="1:3" ht="12.75" x14ac:dyDescent="0.2">
      <c r="A27" s="14" t="s">
        <v>217</v>
      </c>
    </row>
    <row r="28" spans="1:3" ht="15.75" customHeight="1" x14ac:dyDescent="0.2">
      <c r="A28" s="14" t="s">
        <v>218</v>
      </c>
    </row>
    <row r="29" spans="1:3" ht="12.75" x14ac:dyDescent="0.2">
      <c r="C29" s="2" t="s">
        <v>219</v>
      </c>
    </row>
    <row r="30" spans="1:3" ht="12.75" x14ac:dyDescent="0.2">
      <c r="A30" s="14" t="s">
        <v>219</v>
      </c>
      <c r="C30" s="2" t="s">
        <v>221</v>
      </c>
    </row>
    <row r="31" spans="1:3" ht="12.75" x14ac:dyDescent="0.2">
      <c r="A31" s="14" t="s">
        <v>220</v>
      </c>
      <c r="C31" s="2" t="s">
        <v>222</v>
      </c>
    </row>
    <row r="32" spans="1:3" ht="12.75" x14ac:dyDescent="0.2">
      <c r="A32" s="14" t="s">
        <v>222</v>
      </c>
      <c r="C32" s="2" t="s">
        <v>223</v>
      </c>
    </row>
    <row r="33" spans="1:3" ht="12.75" x14ac:dyDescent="0.2">
      <c r="A33" s="14" t="s">
        <v>223</v>
      </c>
      <c r="C33" s="2" t="s">
        <v>224</v>
      </c>
    </row>
    <row r="34" spans="1:3" ht="12.75" x14ac:dyDescent="0.2">
      <c r="A34" s="14" t="s">
        <v>224</v>
      </c>
      <c r="C34" s="2" t="s">
        <v>225</v>
      </c>
    </row>
    <row r="35" spans="1:3" ht="12.75" x14ac:dyDescent="0.2"/>
    <row r="36" spans="1:3" ht="12.75" x14ac:dyDescent="0.2">
      <c r="A36" s="14" t="s">
        <v>226</v>
      </c>
    </row>
    <row r="37" spans="1:3" ht="12.75" x14ac:dyDescent="0.2">
      <c r="A37" s="14" t="s">
        <v>227</v>
      </c>
    </row>
    <row r="38" spans="1:3" ht="12.75" x14ac:dyDescent="0.2">
      <c r="A38" s="14" t="s">
        <v>228</v>
      </c>
    </row>
    <row r="39" spans="1:3" ht="12.75" x14ac:dyDescent="0.2">
      <c r="A39" s="14" t="s">
        <v>229</v>
      </c>
    </row>
    <row r="40" spans="1:3" ht="15.75" customHeight="1" x14ac:dyDescent="0.2">
      <c r="A40" s="14" t="s">
        <v>230</v>
      </c>
    </row>
    <row r="43" spans="1:3" ht="12.75" x14ac:dyDescent="0.2"/>
    <row r="44" spans="1:3" ht="12.75" x14ac:dyDescent="0.2">
      <c r="A44" s="14" t="s">
        <v>231</v>
      </c>
      <c r="B44" s="2" t="s">
        <v>189</v>
      </c>
    </row>
    <row r="45" spans="1:3" ht="12.75" x14ac:dyDescent="0.2">
      <c r="B45" s="2" t="s">
        <v>232</v>
      </c>
    </row>
    <row r="46" spans="1:3" ht="12.75" x14ac:dyDescent="0.2"/>
    <row r="47" spans="1:3" ht="12.75" x14ac:dyDescent="0.2">
      <c r="A47" s="14" t="s">
        <v>233</v>
      </c>
      <c r="B47" s="2" t="s">
        <v>234</v>
      </c>
    </row>
    <row r="48" spans="1:3" ht="12.75" x14ac:dyDescent="0.2">
      <c r="B48" s="2" t="s">
        <v>235</v>
      </c>
    </row>
    <row r="49" spans="1:2" ht="12.75" x14ac:dyDescent="0.2"/>
    <row r="50" spans="1:2" ht="12.75" x14ac:dyDescent="0.2">
      <c r="A50" s="14" t="s">
        <v>236</v>
      </c>
      <c r="B50" s="2" t="s">
        <v>97</v>
      </c>
    </row>
    <row r="51" spans="1:2" ht="12.75" x14ac:dyDescent="0.2">
      <c r="B51" s="2" t="s">
        <v>237</v>
      </c>
    </row>
    <row r="52" spans="1:2" ht="12.75" x14ac:dyDescent="0.2">
      <c r="B52" s="2" t="s">
        <v>238</v>
      </c>
    </row>
    <row r="54" spans="1:2" ht="12.75" x14ac:dyDescent="0.2"/>
    <row r="55" spans="1:2" ht="15.75" customHeight="1" x14ac:dyDescent="0.2">
      <c r="A55" s="14" t="s">
        <v>239</v>
      </c>
    </row>
    <row r="56" spans="1:2" ht="12.75" x14ac:dyDescent="0.2"/>
    <row r="57" spans="1:2" ht="15.75" customHeight="1" x14ac:dyDescent="0.2">
      <c r="A57" s="14" t="s">
        <v>240</v>
      </c>
    </row>
    <row r="58" spans="1:2" ht="12.75" x14ac:dyDescent="0.2"/>
    <row r="59" spans="1:2" ht="12.75" x14ac:dyDescent="0.2">
      <c r="A59" s="14" t="s">
        <v>241</v>
      </c>
      <c r="B59" s="2" t="s">
        <v>242</v>
      </c>
    </row>
    <row r="60" spans="1:2" ht="12.75" x14ac:dyDescent="0.2"/>
    <row r="61" spans="1:2" ht="12.75" x14ac:dyDescent="0.2">
      <c r="A61" s="14" t="s">
        <v>241</v>
      </c>
      <c r="B61" s="2" t="s">
        <v>243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topLeftCell="B1" workbookViewId="0">
      <selection activeCell="F19" sqref="F19"/>
    </sheetView>
  </sheetViews>
  <sheetFormatPr defaultColWidth="12.5703125" defaultRowHeight="15.75" customHeight="1" x14ac:dyDescent="0.2"/>
  <cols>
    <col min="2" max="3" width="20.85546875" customWidth="1"/>
    <col min="6" max="6" width="85.140625" customWidth="1"/>
    <col min="7" max="7" width="38.42578125" customWidth="1"/>
  </cols>
  <sheetData>
    <row r="1" spans="1:6" ht="12.75" x14ac:dyDescent="0.2">
      <c r="A1" s="2" t="s">
        <v>244</v>
      </c>
      <c r="B1" s="2" t="s">
        <v>245</v>
      </c>
      <c r="C1" s="2" t="s">
        <v>246</v>
      </c>
      <c r="D1" s="2" t="s">
        <v>247</v>
      </c>
      <c r="E1" s="2" t="s">
        <v>248</v>
      </c>
      <c r="F1" s="2" t="s">
        <v>249</v>
      </c>
    </row>
    <row r="2" spans="1:6" ht="221.25" customHeight="1" x14ac:dyDescent="0.2">
      <c r="A2" s="10"/>
      <c r="B2" s="2"/>
      <c r="C2" s="2"/>
      <c r="D2" s="2"/>
      <c r="E2" s="2"/>
      <c r="F2"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828E7-6691-466E-812C-C9B1F7969124}">
  <dimension ref="A1:J1"/>
  <sheetViews>
    <sheetView workbookViewId="0">
      <selection activeCell="J1" sqref="J1:J1048576"/>
    </sheetView>
  </sheetViews>
  <sheetFormatPr defaultRowHeight="12.75" x14ac:dyDescent="0.2"/>
  <cols>
    <col min="2" max="2" width="14.140625" bestFit="1" customWidth="1"/>
    <col min="8" max="8" width="11.85546875" bestFit="1" customWidth="1"/>
    <col min="10" max="10" width="11" bestFit="1" customWidth="1"/>
  </cols>
  <sheetData>
    <row r="1" spans="1:10" x14ac:dyDescent="0.2">
      <c r="A1" s="20" t="s">
        <v>107</v>
      </c>
      <c r="B1" s="20" t="s">
        <v>326</v>
      </c>
      <c r="C1" s="20" t="s">
        <v>327</v>
      </c>
      <c r="D1" s="20" t="s">
        <v>339</v>
      </c>
      <c r="E1" s="20" t="s">
        <v>340</v>
      </c>
      <c r="F1" s="20" t="s">
        <v>341</v>
      </c>
      <c r="G1" s="20" t="s">
        <v>342</v>
      </c>
      <c r="H1" s="20" t="s">
        <v>343</v>
      </c>
      <c r="I1" s="20" t="s">
        <v>344</v>
      </c>
      <c r="J1" s="20" t="s">
        <v>345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40ACA-EB68-4BDC-8A72-44760D4BEB7C}">
  <dimension ref="A1:G7"/>
  <sheetViews>
    <sheetView workbookViewId="0">
      <selection activeCell="F8" sqref="F8"/>
    </sheetView>
  </sheetViews>
  <sheetFormatPr defaultRowHeight="12.75" x14ac:dyDescent="0.2"/>
  <cols>
    <col min="1" max="1" width="23.42578125" bestFit="1" customWidth="1"/>
    <col min="6" max="6" width="13.28515625" bestFit="1" customWidth="1"/>
    <col min="7" max="7" width="14.28515625" customWidth="1"/>
  </cols>
  <sheetData>
    <row r="1" spans="1:7" x14ac:dyDescent="0.2">
      <c r="A1" t="s">
        <v>334</v>
      </c>
      <c r="B1" t="s">
        <v>115</v>
      </c>
      <c r="C1" t="s">
        <v>120</v>
      </c>
      <c r="D1" t="s">
        <v>332</v>
      </c>
      <c r="E1" t="s">
        <v>118</v>
      </c>
      <c r="F1" t="s">
        <v>333</v>
      </c>
      <c r="G1" t="s">
        <v>119</v>
      </c>
    </row>
    <row r="2" spans="1:7" x14ac:dyDescent="0.2">
      <c r="A2" t="s">
        <v>115</v>
      </c>
      <c r="B2" s="24"/>
      <c r="C2" s="21"/>
      <c r="D2" s="25"/>
      <c r="E2" s="25"/>
      <c r="F2" s="25"/>
      <c r="G2" s="21"/>
    </row>
    <row r="3" spans="1:7" x14ac:dyDescent="0.2">
      <c r="A3" t="s">
        <v>120</v>
      </c>
      <c r="B3" s="21"/>
      <c r="C3" s="25"/>
      <c r="D3" s="25"/>
      <c r="E3" s="27"/>
      <c r="F3" s="21"/>
      <c r="G3" s="21"/>
    </row>
    <row r="4" spans="1:7" x14ac:dyDescent="0.2">
      <c r="A4" t="s">
        <v>332</v>
      </c>
      <c r="B4" s="25"/>
      <c r="C4" s="25"/>
      <c r="D4" s="22"/>
      <c r="E4" s="25"/>
      <c r="F4" s="26"/>
      <c r="G4" s="25"/>
    </row>
    <row r="5" spans="1:7" x14ac:dyDescent="0.2">
      <c r="A5" t="s">
        <v>118</v>
      </c>
      <c r="B5" s="24"/>
      <c r="C5" s="27"/>
      <c r="D5" s="24"/>
      <c r="E5" s="22"/>
      <c r="F5" s="23"/>
      <c r="G5" s="21"/>
    </row>
    <row r="6" spans="1:7" x14ac:dyDescent="0.2">
      <c r="A6" t="s">
        <v>333</v>
      </c>
      <c r="B6" s="25"/>
      <c r="C6" s="25"/>
      <c r="D6" s="21"/>
      <c r="E6" s="22"/>
      <c r="F6" s="22"/>
      <c r="G6" s="25"/>
    </row>
    <row r="7" spans="1:7" x14ac:dyDescent="0.2">
      <c r="A7" t="s">
        <v>119</v>
      </c>
      <c r="B7" s="25"/>
      <c r="C7" s="25"/>
      <c r="D7" s="25"/>
      <c r="E7" s="25"/>
      <c r="F7" s="25"/>
      <c r="G7"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units new statlines</vt:lpstr>
      <vt:lpstr>Faction breakdown</vt:lpstr>
      <vt:lpstr>Equipment</vt:lpstr>
      <vt:lpstr>Abilities</vt:lpstr>
      <vt:lpstr>Faction info</vt:lpstr>
      <vt:lpstr>Sample lists</vt:lpstr>
      <vt:lpstr>Game notes</vt:lpstr>
      <vt:lpstr>Lore</vt:lpstr>
      <vt:lpstr>Relationships</vt:lpstr>
      <vt:lpstr>Notable figures</vt:lpstr>
      <vt:lpstr>Notable 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dc:creator>
  <cp:lastModifiedBy>Nicholas</cp:lastModifiedBy>
  <dcterms:created xsi:type="dcterms:W3CDTF">2022-12-23T02:14:16Z</dcterms:created>
  <dcterms:modified xsi:type="dcterms:W3CDTF">2023-03-10T04:36:21Z</dcterms:modified>
</cp:coreProperties>
</file>