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1" activeTab="7"/>
  </bookViews>
  <sheets>
    <sheet name="数据" sheetId="1" r:id="rId1"/>
    <sheet name="抽取赛果" sheetId="2" r:id="rId2"/>
    <sheet name="各国进球数" sheetId="3" r:id="rId3"/>
    <sheet name="进球透视" sheetId="10" r:id="rId4"/>
    <sheet name="各国失球数" sheetId="4" r:id="rId5"/>
    <sheet name="失球透视" sheetId="11" r:id="rId6"/>
    <sheet name="各国攻防评估" sheetId="12" r:id="rId7"/>
    <sheet name="模拟比较结果" sheetId="15" r:id="rId8"/>
    <sheet name="结果数据透视" sheetId="16" r:id="rId9"/>
    <sheet name="dfghs" sheetId="13" r:id="rId10"/>
  </sheets>
  <calcPr calcId="152511"/>
  <pivotCaches>
    <pivotCache cacheId="7" r:id="rId11"/>
    <pivotCache cacheId="10" r:id="rId12"/>
    <pivotCache cacheId="22" r:id="rId13"/>
  </pivotCaches>
</workbook>
</file>

<file path=xl/calcChain.xml><?xml version="1.0" encoding="utf-8"?>
<calcChain xmlns="http://schemas.openxmlformats.org/spreadsheetml/2006/main">
  <c r="H3" i="15" l="1"/>
  <c r="H4" i="15"/>
  <c r="H5" i="15"/>
  <c r="H6" i="15"/>
  <c r="I6" i="15" s="1"/>
  <c r="H7" i="15"/>
  <c r="H8" i="15"/>
  <c r="H9" i="15"/>
  <c r="H10" i="15"/>
  <c r="I10" i="15" s="1"/>
  <c r="H11" i="15"/>
  <c r="H12" i="15"/>
  <c r="H13" i="15"/>
  <c r="H14" i="15"/>
  <c r="I14" i="15" s="1"/>
  <c r="H15" i="15"/>
  <c r="H16" i="15"/>
  <c r="H17" i="15"/>
  <c r="H18" i="15"/>
  <c r="I18" i="15" s="1"/>
  <c r="H19" i="15"/>
  <c r="H20" i="15"/>
  <c r="H21" i="15"/>
  <c r="H22" i="15"/>
  <c r="I22" i="15" s="1"/>
  <c r="H23" i="15"/>
  <c r="H24" i="15"/>
  <c r="H25" i="15"/>
  <c r="H26" i="15"/>
  <c r="I26" i="15" s="1"/>
  <c r="H27" i="15"/>
  <c r="H28" i="15"/>
  <c r="H29" i="15"/>
  <c r="H30" i="15"/>
  <c r="I30" i="15" s="1"/>
  <c r="H31" i="15"/>
  <c r="H32" i="15"/>
  <c r="H33" i="15"/>
  <c r="H34" i="15"/>
  <c r="I34" i="15" s="1"/>
  <c r="H35" i="15"/>
  <c r="H36" i="15"/>
  <c r="H37" i="15"/>
  <c r="H38" i="15"/>
  <c r="I38" i="15" s="1"/>
  <c r="H39" i="15"/>
  <c r="H40" i="15"/>
  <c r="H41" i="15"/>
  <c r="H42" i="15"/>
  <c r="I42" i="15" s="1"/>
  <c r="H43" i="15"/>
  <c r="H2" i="15"/>
  <c r="I2" i="15" s="1"/>
  <c r="I3" i="15"/>
  <c r="I4" i="15"/>
  <c r="I5" i="15"/>
  <c r="I7" i="15"/>
  <c r="I8" i="15"/>
  <c r="I9" i="15"/>
  <c r="I11" i="15"/>
  <c r="I12" i="15"/>
  <c r="I13" i="15"/>
  <c r="I15" i="15"/>
  <c r="I16" i="15"/>
  <c r="I17" i="15"/>
  <c r="I19" i="15"/>
  <c r="I20" i="15"/>
  <c r="I21" i="15"/>
  <c r="I23" i="15"/>
  <c r="I24" i="15"/>
  <c r="I25" i="15"/>
  <c r="I27" i="15"/>
  <c r="I28" i="15"/>
  <c r="I29" i="15"/>
  <c r="I31" i="15"/>
  <c r="I32" i="15"/>
  <c r="I33" i="15"/>
  <c r="I35" i="15"/>
  <c r="I36" i="15"/>
  <c r="I37" i="15"/>
  <c r="I39" i="15"/>
  <c r="I40" i="15"/>
  <c r="I41" i="15"/>
  <c r="I43"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D2" i="15"/>
  <c r="C2" i="15"/>
  <c r="D33" i="12"/>
  <c r="H11" i="13" s="1"/>
  <c r="C6" i="12"/>
  <c r="C22" i="12"/>
  <c r="E30" i="12"/>
  <c r="E23" i="13" s="1"/>
  <c r="C17" i="12"/>
  <c r="E17" i="12" s="1"/>
  <c r="G47" i="13" s="1"/>
  <c r="C2" i="12"/>
  <c r="C3" i="12"/>
  <c r="E3" i="12" s="1"/>
  <c r="C8" i="12"/>
  <c r="E8" i="12" s="1"/>
  <c r="E13" i="13" s="1"/>
  <c r="E31" i="12"/>
  <c r="E17" i="13" s="1"/>
  <c r="C20" i="12"/>
  <c r="C24" i="12"/>
  <c r="E24" i="12" s="1"/>
  <c r="E32" i="12"/>
  <c r="C16" i="12"/>
  <c r="E16" i="12" s="1"/>
  <c r="E31" i="13" s="1"/>
  <c r="C5" i="12"/>
  <c r="C9" i="12"/>
  <c r="C10" i="12"/>
  <c r="E10" i="12" s="1"/>
  <c r="C23" i="12"/>
  <c r="E23" i="12" s="1"/>
  <c r="G27" i="13" s="1"/>
  <c r="C25" i="12"/>
  <c r="C13" i="12"/>
  <c r="E13" i="12" s="1"/>
  <c r="C27" i="12"/>
  <c r="E27" i="12" s="1"/>
  <c r="E28" i="13" s="1"/>
  <c r="C7" i="12"/>
  <c r="E7" i="12" s="1"/>
  <c r="E7" i="13" s="1"/>
  <c r="C12" i="12"/>
  <c r="C18" i="12"/>
  <c r="E18" i="12" s="1"/>
  <c r="C21" i="12"/>
  <c r="E21" i="12" s="1"/>
  <c r="E33" i="12"/>
  <c r="G3" i="13" s="1"/>
  <c r="C14" i="12"/>
  <c r="C11" i="12"/>
  <c r="C28" i="12"/>
  <c r="E28" i="12" s="1"/>
  <c r="G6" i="13" s="1"/>
  <c r="C29" i="12"/>
  <c r="E29" i="12" s="1"/>
  <c r="E29" i="13" s="1"/>
  <c r="C15" i="12"/>
  <c r="C19" i="12"/>
  <c r="C26" i="12"/>
  <c r="E26" i="12" s="1"/>
  <c r="E24" i="13" s="1"/>
  <c r="B4" i="12"/>
  <c r="D4" i="12" s="1"/>
  <c r="D35" i="13" s="1"/>
  <c r="B6" i="12"/>
  <c r="B22" i="12"/>
  <c r="D22" i="12" s="1"/>
  <c r="D30" i="12"/>
  <c r="B17" i="12"/>
  <c r="D17" i="12" s="1"/>
  <c r="D47" i="13" s="1"/>
  <c r="B2" i="12"/>
  <c r="B3" i="12"/>
  <c r="B8" i="12"/>
  <c r="D8" i="12" s="1"/>
  <c r="H13" i="13" s="1"/>
  <c r="D31" i="12"/>
  <c r="H17" i="13" s="1"/>
  <c r="B20" i="12"/>
  <c r="B24" i="12"/>
  <c r="D32" i="12"/>
  <c r="H48" i="13" s="1"/>
  <c r="B16" i="12"/>
  <c r="D16" i="12" s="1"/>
  <c r="H31" i="13" s="1"/>
  <c r="B5" i="12"/>
  <c r="B9" i="12"/>
  <c r="D9" i="12" s="1"/>
  <c r="H36" i="13" s="1"/>
  <c r="B10" i="12"/>
  <c r="D10" i="12" s="1"/>
  <c r="B23" i="12"/>
  <c r="D23" i="12" s="1"/>
  <c r="D27" i="13" s="1"/>
  <c r="B25" i="12"/>
  <c r="B13" i="12"/>
  <c r="D13" i="12" s="1"/>
  <c r="B27" i="12"/>
  <c r="D27" i="12" s="1"/>
  <c r="H28" i="13" s="1"/>
  <c r="B7" i="12"/>
  <c r="D7" i="12" s="1"/>
  <c r="H7" i="13" s="1"/>
  <c r="B12" i="12"/>
  <c r="B18" i="12"/>
  <c r="D18" i="12" s="1"/>
  <c r="B21" i="12"/>
  <c r="D21" i="12" s="1"/>
  <c r="B14" i="12"/>
  <c r="D14" i="12" s="1"/>
  <c r="D48" i="13" s="1"/>
  <c r="B11" i="12"/>
  <c r="B28" i="12"/>
  <c r="D28" i="12" s="1"/>
  <c r="D6" i="13" s="1"/>
  <c r="B29" i="12"/>
  <c r="D29" i="12" s="1"/>
  <c r="D32" i="13" s="1"/>
  <c r="B15" i="12"/>
  <c r="D15" i="12" s="1"/>
  <c r="H49" i="13" s="1"/>
  <c r="B19" i="12"/>
  <c r="D19" i="12" s="1"/>
  <c r="B26" i="12"/>
  <c r="D26" i="12" s="1"/>
  <c r="C4" i="12"/>
  <c r="E4" i="12" s="1"/>
  <c r="D6" i="12"/>
  <c r="H19" i="13" s="1"/>
  <c r="E2" i="12"/>
  <c r="E22" i="12"/>
  <c r="E11" i="12"/>
  <c r="E8" i="13" s="1"/>
  <c r="E5" i="12"/>
  <c r="G49" i="13" s="1"/>
  <c r="E25" i="12"/>
  <c r="E9" i="12"/>
  <c r="E36" i="13" s="1"/>
  <c r="E20" i="12"/>
  <c r="E14" i="12"/>
  <c r="G45" i="13" s="1"/>
  <c r="E12" i="12"/>
  <c r="E15" i="12"/>
  <c r="E49" i="13" s="1"/>
  <c r="E6" i="12"/>
  <c r="G12" i="13" s="1"/>
  <c r="E19" i="12"/>
  <c r="D2" i="12"/>
  <c r="D28" i="13" s="1"/>
  <c r="D11" i="12"/>
  <c r="D5" i="12"/>
  <c r="D25" i="12"/>
  <c r="D36" i="13" s="1"/>
  <c r="D20" i="12"/>
  <c r="D12" i="12"/>
  <c r="D24" i="12"/>
  <c r="D3" i="12"/>
  <c r="D69" i="11"/>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25" i="13" l="1"/>
  <c r="E20" i="13"/>
  <c r="H44" i="13"/>
  <c r="D45" i="13"/>
  <c r="D24" i="13"/>
  <c r="E44" i="13"/>
  <c r="G44" i="13"/>
  <c r="I44" i="13" s="1"/>
  <c r="H32" i="13"/>
  <c r="D12" i="13"/>
  <c r="D44" i="13"/>
  <c r="F44" i="13" s="1"/>
  <c r="D21" i="13"/>
  <c r="E40" i="13"/>
  <c r="G32" i="13"/>
  <c r="H20" i="13"/>
  <c r="D37" i="13"/>
  <c r="D16" i="13"/>
  <c r="E37" i="13"/>
  <c r="G16" i="13"/>
  <c r="H4" i="13"/>
  <c r="D19" i="13"/>
  <c r="H6" i="13"/>
  <c r="I6" i="13" s="1"/>
  <c r="D30" i="13"/>
  <c r="E47" i="13"/>
  <c r="F47" i="13" s="1"/>
  <c r="G33" i="13"/>
  <c r="E26" i="13"/>
  <c r="G11" i="13"/>
  <c r="I11" i="13" s="1"/>
  <c r="E22" i="13"/>
  <c r="E38" i="13"/>
  <c r="F28" i="13"/>
  <c r="F36" i="13"/>
  <c r="D11" i="13"/>
  <c r="H22" i="13"/>
  <c r="H38" i="13"/>
  <c r="D49" i="13"/>
  <c r="F49" i="13" s="1"/>
  <c r="H34" i="13"/>
  <c r="G15" i="13"/>
  <c r="G43" i="13"/>
  <c r="E41" i="13"/>
  <c r="E39" i="13"/>
  <c r="G5" i="13"/>
  <c r="E25" i="13"/>
  <c r="G19" i="13"/>
  <c r="I19" i="13" s="1"/>
  <c r="G30" i="13"/>
  <c r="E6" i="13"/>
  <c r="F6" i="13" s="1"/>
  <c r="J6" i="13" s="1"/>
  <c r="H43" i="13"/>
  <c r="I43" i="13" s="1"/>
  <c r="H46" i="13"/>
  <c r="H47" i="13"/>
  <c r="I47" i="13" s="1"/>
  <c r="D33" i="13"/>
  <c r="H26" i="13"/>
  <c r="F24" i="13"/>
  <c r="E32" i="13"/>
  <c r="F32" i="13" s="1"/>
  <c r="E16" i="13"/>
  <c r="G48" i="13"/>
  <c r="I48" i="13" s="1"/>
  <c r="H16" i="13"/>
  <c r="I16" i="13" s="1"/>
  <c r="H39" i="13"/>
  <c r="H25" i="13"/>
  <c r="D5" i="13"/>
  <c r="D41" i="13"/>
  <c r="F41" i="13" s="1"/>
  <c r="H42" i="13"/>
  <c r="G34" i="13"/>
  <c r="E14" i="13"/>
  <c r="G39" i="13"/>
  <c r="E2" i="13"/>
  <c r="D15" i="13"/>
  <c r="D43" i="13"/>
  <c r="H41" i="13"/>
  <c r="D8" i="13"/>
  <c r="F8" i="13" s="1"/>
  <c r="E12" i="13"/>
  <c r="F12" i="13" s="1"/>
  <c r="J12" i="13" s="1"/>
  <c r="G28" i="13"/>
  <c r="I28" i="13" s="1"/>
  <c r="H12" i="13"/>
  <c r="I12" i="13" s="1"/>
  <c r="H27" i="13"/>
  <c r="I27" i="13" s="1"/>
  <c r="D23" i="13"/>
  <c r="F23" i="13" s="1"/>
  <c r="E43" i="13"/>
  <c r="E46" i="13"/>
  <c r="E15" i="13"/>
  <c r="G42" i="13"/>
  <c r="G46" i="13"/>
  <c r="H45" i="13"/>
  <c r="I45" i="13" s="1"/>
  <c r="D29" i="13"/>
  <c r="F29" i="13" s="1"/>
  <c r="D10" i="13"/>
  <c r="E19" i="13"/>
  <c r="E35" i="13"/>
  <c r="F35" i="13" s="1"/>
  <c r="I49" i="13"/>
  <c r="D40" i="13"/>
  <c r="F40" i="13" s="1"/>
  <c r="D20" i="13"/>
  <c r="F20" i="13" s="1"/>
  <c r="D4" i="13"/>
  <c r="G40" i="13"/>
  <c r="G24" i="13"/>
  <c r="G8" i="13"/>
  <c r="H40" i="13"/>
  <c r="I40" i="13" s="1"/>
  <c r="H24" i="13"/>
  <c r="H8" i="13"/>
  <c r="H15" i="13"/>
  <c r="D42" i="13"/>
  <c r="D46" i="13"/>
  <c r="H14" i="13"/>
  <c r="D34" i="13"/>
  <c r="D39" i="13"/>
  <c r="H2" i="13"/>
  <c r="G29" i="13"/>
  <c r="E45" i="13"/>
  <c r="G10" i="13"/>
  <c r="G41" i="13"/>
  <c r="E42" i="13"/>
  <c r="G35" i="13"/>
  <c r="E30" i="13"/>
  <c r="H29" i="13"/>
  <c r="H18" i="13"/>
  <c r="H33" i="13"/>
  <c r="D9" i="13"/>
  <c r="D17" i="13"/>
  <c r="F17" i="13" s="1"/>
  <c r="D31" i="13"/>
  <c r="F31" i="13" s="1"/>
  <c r="H5" i="13"/>
  <c r="H3" i="13"/>
  <c r="I3" i="13" s="1"/>
  <c r="D7" i="13"/>
  <c r="F7" i="13" s="1"/>
  <c r="D38" i="13"/>
  <c r="H10" i="13"/>
  <c r="D18" i="13"/>
  <c r="H23" i="13"/>
  <c r="H21" i="13"/>
  <c r="D13" i="13"/>
  <c r="F13" i="13" s="1"/>
  <c r="G23" i="13"/>
  <c r="E27" i="13"/>
  <c r="F27" i="13" s="1"/>
  <c r="J27" i="13" s="1"/>
  <c r="G9" i="13"/>
  <c r="G17" i="13"/>
  <c r="I17" i="13" s="1"/>
  <c r="E33" i="13"/>
  <c r="G31" i="13"/>
  <c r="I31" i="13" s="1"/>
  <c r="E5" i="13"/>
  <c r="G7" i="13"/>
  <c r="I7" i="13" s="1"/>
  <c r="E3" i="13"/>
  <c r="G38" i="13"/>
  <c r="G18" i="13"/>
  <c r="E10" i="13"/>
  <c r="F25" i="13"/>
  <c r="E48" i="13"/>
  <c r="F48" i="13" s="1"/>
  <c r="J48" i="13" s="1"/>
  <c r="E4" i="13"/>
  <c r="G36" i="13"/>
  <c r="I36" i="13" s="1"/>
  <c r="G20" i="13"/>
  <c r="G4" i="13"/>
  <c r="I4" i="13" s="1"/>
  <c r="D26" i="13"/>
  <c r="F26" i="13" s="1"/>
  <c r="D22" i="13"/>
  <c r="F22" i="13" s="1"/>
  <c r="D14" i="13"/>
  <c r="E34" i="13"/>
  <c r="E18" i="13"/>
  <c r="G2" i="13"/>
  <c r="G26" i="13"/>
  <c r="G22" i="13"/>
  <c r="G14" i="13"/>
  <c r="H30" i="13"/>
  <c r="I30" i="13" s="1"/>
  <c r="E21" i="13"/>
  <c r="F21" i="13" s="1"/>
  <c r="E9" i="13"/>
  <c r="G37" i="13"/>
  <c r="G25" i="13"/>
  <c r="G21" i="13"/>
  <c r="G13" i="13"/>
  <c r="I13" i="13" s="1"/>
  <c r="H37" i="13"/>
  <c r="I37" i="13" s="1"/>
  <c r="H9" i="13"/>
  <c r="D3" i="13"/>
  <c r="F3" i="13" s="1"/>
  <c r="J3" i="13" s="1"/>
  <c r="E11" i="13"/>
  <c r="D2" i="13"/>
  <c r="F2" i="13" s="1"/>
  <c r="H35" i="13"/>
  <c r="F46" i="13" l="1"/>
  <c r="I10" i="13"/>
  <c r="F16" i="13"/>
  <c r="I23" i="13"/>
  <c r="J23" i="13" s="1"/>
  <c r="I5" i="13"/>
  <c r="I33" i="13"/>
  <c r="F45" i="13"/>
  <c r="J45" i="13" s="1"/>
  <c r="F34" i="13"/>
  <c r="I15" i="13"/>
  <c r="J44" i="13"/>
  <c r="I21" i="13"/>
  <c r="J21" i="13" s="1"/>
  <c r="F43" i="13"/>
  <c r="J43" i="13" s="1"/>
  <c r="I20" i="13"/>
  <c r="J20" i="13" s="1"/>
  <c r="J16" i="13"/>
  <c r="I29" i="13"/>
  <c r="J29" i="13" s="1"/>
  <c r="I8" i="13"/>
  <c r="J8" i="13" s="1"/>
  <c r="F19" i="13"/>
  <c r="J19" i="13" s="1"/>
  <c r="I32" i="13"/>
  <c r="J32" i="13" s="1"/>
  <c r="F4" i="13"/>
  <c r="J4" i="13" s="1"/>
  <c r="I35" i="13"/>
  <c r="J35" i="13" s="1"/>
  <c r="I9" i="13"/>
  <c r="I39" i="13"/>
  <c r="I34" i="13"/>
  <c r="F11" i="13"/>
  <c r="J11" i="13" s="1"/>
  <c r="F37" i="13"/>
  <c r="J37" i="13" s="1"/>
  <c r="J36" i="13"/>
  <c r="F38" i="13"/>
  <c r="J31" i="13"/>
  <c r="I18" i="13"/>
  <c r="I14" i="13"/>
  <c r="F15" i="13"/>
  <c r="I25" i="13"/>
  <c r="J25" i="13" s="1"/>
  <c r="I46" i="13"/>
  <c r="J46" i="13" s="1"/>
  <c r="J49" i="13"/>
  <c r="J47" i="13"/>
  <c r="F5" i="13"/>
  <c r="J5" i="13" s="1"/>
  <c r="J7" i="13"/>
  <c r="J17" i="13"/>
  <c r="I2" i="13"/>
  <c r="J2" i="13" s="1"/>
  <c r="J40" i="13"/>
  <c r="I42" i="13"/>
  <c r="I26" i="13"/>
  <c r="J26" i="13" s="1"/>
  <c r="I38" i="13"/>
  <c r="J28" i="13"/>
  <c r="F30" i="13"/>
  <c r="J30" i="13" s="1"/>
  <c r="F14" i="13"/>
  <c r="J13" i="13"/>
  <c r="F18" i="13"/>
  <c r="F9" i="13"/>
  <c r="F39" i="13"/>
  <c r="F42" i="13"/>
  <c r="I24" i="13"/>
  <c r="J24" i="13" s="1"/>
  <c r="F10" i="13"/>
  <c r="J10" i="13" s="1"/>
  <c r="I41" i="13"/>
  <c r="J41" i="13" s="1"/>
  <c r="F33" i="13"/>
  <c r="I22" i="13"/>
  <c r="J22" i="13" s="1"/>
  <c r="J15" i="13" l="1"/>
  <c r="J9" i="13"/>
  <c r="J42" i="13"/>
  <c r="J39" i="13"/>
  <c r="J33" i="13"/>
  <c r="J18" i="13"/>
  <c r="J34" i="13"/>
  <c r="J14" i="13"/>
  <c r="J38" i="13"/>
  <c r="D5" i="11" l="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4" i="11"/>
  <c r="D4" i="10"/>
  <c r="D64" i="10" s="1"/>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alcChain>
</file>

<file path=xl/sharedStrings.xml><?xml version="1.0" encoding="utf-8"?>
<sst xmlns="http://schemas.openxmlformats.org/spreadsheetml/2006/main" count="2393" uniqueCount="254">
  <si>
    <t>1998年法国世界杯</t>
  </si>
  <si>
    <t>1998年小组赛</t>
  </si>
  <si>
    <t>巴西</t>
  </si>
  <si>
    <t>2-1</t>
  </si>
  <si>
    <t>苏格兰</t>
  </si>
  <si>
    <t>摩洛哥</t>
  </si>
  <si>
    <t>2-2</t>
  </si>
  <si>
    <t>挪威</t>
  </si>
  <si>
    <t>3-0</t>
  </si>
  <si>
    <t>1-1</t>
  </si>
  <si>
    <t>1-2</t>
  </si>
  <si>
    <t>第一名</t>
  </si>
  <si>
    <t>晋级8强</t>
  </si>
  <si>
    <t>晋级4强</t>
  </si>
  <si>
    <t>晋级决赛</t>
  </si>
  <si>
    <t>亚军</t>
  </si>
  <si>
    <t>0-3</t>
  </si>
  <si>
    <t>第二名</t>
  </si>
  <si>
    <t>止步16强</t>
  </si>
  <si>
    <t>止步8强</t>
  </si>
  <si>
    <t>意大利</t>
  </si>
  <si>
    <t>智利</t>
  </si>
  <si>
    <t>喀麦隆</t>
  </si>
  <si>
    <t>奥地利</t>
  </si>
  <si>
    <t>法国</t>
  </si>
  <si>
    <t>南非</t>
  </si>
  <si>
    <t>4-0</t>
  </si>
  <si>
    <t>沙特</t>
  </si>
  <si>
    <t>丹麦</t>
  </si>
  <si>
    <t>0-1</t>
  </si>
  <si>
    <t>冠军</t>
  </si>
  <si>
    <t>西班牙</t>
  </si>
  <si>
    <t>2-3</t>
  </si>
  <si>
    <t>尼日利亚</t>
  </si>
  <si>
    <t>0-0</t>
  </si>
  <si>
    <t>巴拉圭</t>
  </si>
  <si>
    <t>6-1</t>
  </si>
  <si>
    <t>保加利亚</t>
  </si>
  <si>
    <t>1-0</t>
  </si>
  <si>
    <t>3-1</t>
  </si>
  <si>
    <t>荷兰</t>
  </si>
  <si>
    <t>比利时</t>
  </si>
  <si>
    <t>5-0</t>
  </si>
  <si>
    <t>韩国</t>
  </si>
  <si>
    <t>墨西哥</t>
  </si>
  <si>
    <t>争夺季军</t>
  </si>
  <si>
    <t>第四名</t>
  </si>
  <si>
    <t>德国</t>
  </si>
  <si>
    <t>2-0</t>
  </si>
  <si>
    <t>美国</t>
  </si>
  <si>
    <t>南斯拉夫</t>
  </si>
  <si>
    <t>伊朗</t>
  </si>
  <si>
    <t>英格兰</t>
  </si>
  <si>
    <t>突尼斯</t>
  </si>
  <si>
    <t>罗马尼亚</t>
  </si>
  <si>
    <t>哥伦比亚</t>
  </si>
  <si>
    <t>阿根廷</t>
  </si>
  <si>
    <t>日本</t>
  </si>
  <si>
    <t>克罗地亚</t>
  </si>
  <si>
    <t>牙买加</t>
  </si>
  <si>
    <t>季军</t>
  </si>
  <si>
    <t>1998年1/8决赛</t>
  </si>
  <si>
    <t>4-1</t>
  </si>
  <si>
    <t>本届世界杯排名
1、法国2、巴西3、克罗地亚4、荷兰5、意大利6、阿根廷7、德国8、丹麦9、英格兰10、前南斯拉夫11、罗马尼亚12、尼日利亚13、墨西哥14、巴拉圭15、挪威16、智利17、西班牙18、摩洛哥19、比利时20、伊朗21、哥伦比亚22、牙买加23、奥地利24、南非25、喀麦隆26、突尼斯27、苏格兰28、沙特29、保加利亚30、韩国31、日本32、美国</t>
  </si>
  <si>
    <t>2-2（4-3）</t>
  </si>
  <si>
    <t>1998年1/4决赛</t>
  </si>
  <si>
    <t>0-0（4-3）</t>
  </si>
  <si>
    <t>3-2</t>
  </si>
  <si>
    <t>1998年1/2决赛</t>
  </si>
  <si>
    <t>1-1（4-2）</t>
  </si>
  <si>
    <t>1998年季军赛</t>
  </si>
  <si>
    <t>1998年决赛</t>
  </si>
  <si>
    <t>夺冠</t>
  </si>
  <si>
    <t>2002年韩日世界杯</t>
  </si>
  <si>
    <t>2002年小组赛</t>
  </si>
  <si>
    <t>塞内加尔</t>
  </si>
  <si>
    <t>乌拉圭</t>
  </si>
  <si>
    <t>3-3</t>
  </si>
  <si>
    <t>瑞典</t>
  </si>
  <si>
    <t>斯洛文尼亚</t>
  </si>
  <si>
    <t>1-3</t>
  </si>
  <si>
    <t>土耳其</t>
  </si>
  <si>
    <t>中国</t>
  </si>
  <si>
    <t>三战全负</t>
  </si>
  <si>
    <t>排名第31位</t>
  </si>
  <si>
    <t>0-2</t>
  </si>
  <si>
    <t>哥斯达黎加</t>
  </si>
  <si>
    <t xml:space="preserve">中国 </t>
  </si>
  <si>
    <t>2-5</t>
  </si>
  <si>
    <t>葡萄牙</t>
  </si>
  <si>
    <t>波兰</t>
  </si>
  <si>
    <t>爱尔兰</t>
  </si>
  <si>
    <t>8-0</t>
  </si>
  <si>
    <t>厄瓜多尔</t>
  </si>
  <si>
    <t>俄罗斯</t>
  </si>
  <si>
    <t>2002年1/8决赛</t>
  </si>
  <si>
    <t>本届世界杯排名
1 巴西 2 德国 3 土耳其 4 韩国 5 西班牙 6 英格兰 7 塞内加尔 8 美国  9 日本 10 丹麦 11 墨西哥 12 爱尔兰 13 瑞典 14 比利时 15 意大利 16 巴拉圭  17 南非 18 阿根廷 19 哥斯达黎加 20 喀麦隆 21 葡萄牙 22 俄罗斯23 克罗地亚 24 厄瓜多尔 25 波兰 26 乌拉圭 27 尼日利亚 28 法国29 突尼斯 30 斯洛文尼亚 31 中国 32沙特阿拉伯</t>
  </si>
  <si>
    <t>4-3</t>
  </si>
  <si>
    <t>2002年1/4决赛</t>
  </si>
  <si>
    <t>3-5</t>
  </si>
  <si>
    <t>2002年1/2决赛</t>
  </si>
  <si>
    <t>2002年季军赛</t>
  </si>
  <si>
    <t>2002年决赛</t>
  </si>
  <si>
    <t>2006年德国世界杯</t>
  </si>
  <si>
    <t>2006年小组赛</t>
  </si>
  <si>
    <t>4-2</t>
  </si>
  <si>
    <t>特立尼达和多巴哥</t>
  </si>
  <si>
    <t>科特迪瓦</t>
  </si>
  <si>
    <t>塞黑</t>
  </si>
  <si>
    <t>6-0</t>
  </si>
  <si>
    <t>安哥拉</t>
  </si>
  <si>
    <t>第四</t>
  </si>
  <si>
    <t>加纳</t>
  </si>
  <si>
    <t>捷克</t>
  </si>
  <si>
    <t>澳大利亚</t>
  </si>
  <si>
    <t>1-4</t>
  </si>
  <si>
    <t>瑞士</t>
  </si>
  <si>
    <t>多哥</t>
  </si>
  <si>
    <t>乌克兰</t>
  </si>
  <si>
    <t>沙特阿拉伯</t>
  </si>
  <si>
    <t>0-4</t>
  </si>
  <si>
    <t>2006年1/8决赛</t>
  </si>
  <si>
    <t xml:space="preserve">本届世界杯排名
1 意大利 2 法国 3 德国 4 葡萄牙 5 巴西 6 阿根廷 7 英格兰 8 乌克兰 9 西班牙 10 瑞士 11 荷兰 12 厄瓜多尔 13 加纳 15 墨西哥 16 澳大利亚 17 韩国 18 巴拉圭 19 科特迪瓦 20 捷克 21 波兰 22 克罗地亚 23 安哥拉 24 突尼斯 25 伊朗 26 美国 27 特立尼达 28 沙特 28 日本 30 多哥 31 哥斯达黎加 32 塞黑 </t>
  </si>
  <si>
    <t>2006年1/4决赛</t>
  </si>
  <si>
    <t>2006年1/2决赛</t>
  </si>
  <si>
    <t>2006年季军赛</t>
  </si>
  <si>
    <t>2006年决赛</t>
  </si>
  <si>
    <t>2010年南非世界杯</t>
  </si>
  <si>
    <t>2010年小组赛</t>
  </si>
  <si>
    <t>希腊</t>
  </si>
  <si>
    <t>阿尔及利亚</t>
  </si>
  <si>
    <t>塞尔维亚</t>
  </si>
  <si>
    <t>新西兰</t>
  </si>
  <si>
    <t>斯洛伐克</t>
  </si>
  <si>
    <t>朝鲜</t>
  </si>
  <si>
    <t>7-0</t>
  </si>
  <si>
    <t>洪都拉斯</t>
  </si>
  <si>
    <t>2010年1/8决赛</t>
  </si>
  <si>
    <t>本届世界杯排名
1西班牙 2荷兰 3德国 4乌拉圭 5阿根廷 6巴西 7巴拉圭 8 加纳 9 日本 10 智利 11 葡萄牙 12 美国 13 英格兰14 墨西哥15 韩国16 斯洛伐克17 科特迪瓦18 斯洛文尼亚19 瑞士 20 南非21 澳大利亚22 新西兰23 塞尔维亚24 丹麦 25 希腊 26 意大利27 尼日利亚28 阿尔及利亚29 法国30 洪都拉斯31 喀麦隆32 朝鲜</t>
  </si>
  <si>
    <t>5-3</t>
  </si>
  <si>
    <t>2010年1/4决赛</t>
  </si>
  <si>
    <t>2010年1/2决赛</t>
  </si>
  <si>
    <t>2010年季军赛</t>
  </si>
  <si>
    <t>2010年决赛</t>
  </si>
  <si>
    <t>2014年巴西世界杯</t>
  </si>
  <si>
    <t>2014年小组赛</t>
  </si>
  <si>
    <t>小组第一</t>
  </si>
  <si>
    <t>小组第二</t>
  </si>
  <si>
    <t>1-5</t>
  </si>
  <si>
    <t>波黑</t>
  </si>
  <si>
    <t>2-4</t>
  </si>
  <si>
    <t>2014年1/8决赛</t>
  </si>
  <si>
    <t>1-1（3-2）</t>
  </si>
  <si>
    <t xml:space="preserve">本届世界杯排名
1.德国 2.阿根廷 3.荷兰 4.巴西 5.哥伦比亚 6.比利时7.法国 8.哥斯达黎加 9.智利 10.墨西哥 11.瑞士 12.乌拉圭 13.希腊 14.阿尔及利亚 15.美国 16.尼日利亚17.厄瓜多尔 18.葡萄牙 19.克罗地亚 20.波黑 21.科特迪瓦 22.意大利 23.西班牙 24.俄罗斯 25.加纳 26.英格兰 27.韩国 28.伊朗 29.日本 30.澳大利亚 31.洪都拉斯 32.喀麦隆
</t>
  </si>
  <si>
    <t>1-1（5-3）</t>
  </si>
  <si>
    <t>2014年1/4决赛</t>
  </si>
  <si>
    <t>2014年1/2决赛</t>
  </si>
  <si>
    <t>1-7</t>
  </si>
  <si>
    <t>0-0（2-4）</t>
  </si>
  <si>
    <t>2014年季军赛</t>
  </si>
  <si>
    <t>2014年决赛</t>
  </si>
  <si>
    <t>场次</t>
    <phoneticPr fontId="1" type="noConversion"/>
  </si>
  <si>
    <t>赢</t>
    <phoneticPr fontId="1" type="noConversion"/>
  </si>
  <si>
    <t>输</t>
    <phoneticPr fontId="1" type="noConversion"/>
  </si>
  <si>
    <t>比分</t>
    <phoneticPr fontId="1" type="noConversion"/>
  </si>
  <si>
    <t>1998年小组赛</t>
    <phoneticPr fontId="1" type="noConversion"/>
  </si>
  <si>
    <t>胜球</t>
    <phoneticPr fontId="1" type="noConversion"/>
  </si>
  <si>
    <t>失球</t>
    <phoneticPr fontId="1" type="noConversion"/>
  </si>
  <si>
    <t>国家</t>
    <phoneticPr fontId="1" type="noConversion"/>
  </si>
  <si>
    <t>进球数</t>
    <phoneticPr fontId="1" type="noConversion"/>
  </si>
  <si>
    <t>行标签</t>
  </si>
  <si>
    <t>总计</t>
  </si>
  <si>
    <t>统计用</t>
    <phoneticPr fontId="1" type="noConversion"/>
  </si>
  <si>
    <t>求和项:统计用</t>
  </si>
  <si>
    <t>计数项:统计用</t>
  </si>
  <si>
    <t>求和项:进球数</t>
  </si>
  <si>
    <t>平均进球数</t>
    <phoneticPr fontId="1" type="noConversion"/>
  </si>
  <si>
    <t>失球数</t>
    <phoneticPr fontId="1" type="noConversion"/>
  </si>
  <si>
    <t>求和项:失球数</t>
  </si>
  <si>
    <t>平均失球数</t>
    <phoneticPr fontId="1" type="noConversion"/>
  </si>
  <si>
    <t>(空白)</t>
  </si>
  <si>
    <t>进攻能力</t>
    <phoneticPr fontId="1" type="noConversion"/>
  </si>
  <si>
    <t>防守能力</t>
    <phoneticPr fontId="1" type="noConversion"/>
  </si>
  <si>
    <t>冰岛</t>
  </si>
  <si>
    <t>巴拿马</t>
  </si>
  <si>
    <t>秘鲁</t>
  </si>
  <si>
    <t>埃及</t>
  </si>
  <si>
    <t>埃及</t>
    <phoneticPr fontId="1" type="noConversion"/>
  </si>
  <si>
    <t>场次</t>
    <phoneticPr fontId="1" type="noConversion"/>
  </si>
  <si>
    <t>韩国-德国</t>
  </si>
  <si>
    <t>秘鲁-丹麦</t>
  </si>
  <si>
    <t>伊朗-西班牙</t>
  </si>
  <si>
    <t>墨西哥-瑞典</t>
  </si>
  <si>
    <t>伊朗-葡萄牙</t>
  </si>
  <si>
    <t>丹麦-法国</t>
  </si>
  <si>
    <t>尼日利亚-阿根廷</t>
  </si>
  <si>
    <t>比利时-巴拿马</t>
  </si>
  <si>
    <t>澳大利亚-秘鲁</t>
  </si>
  <si>
    <t>摩洛哥-伊朗</t>
  </si>
  <si>
    <t>埃及-乌拉圭</t>
  </si>
  <si>
    <t>日本-波兰</t>
  </si>
  <si>
    <t>塞尔维亚-巴西</t>
  </si>
  <si>
    <t>日本-塞内加尔</t>
  </si>
  <si>
    <t>尼日利亚-冰岛</t>
  </si>
  <si>
    <t>巴拿马-突尼斯</t>
  </si>
  <si>
    <t>葡萄牙-摩洛哥</t>
  </si>
  <si>
    <t>乌拉圭-俄罗斯</t>
  </si>
  <si>
    <t>俄罗斯-埃及</t>
  </si>
  <si>
    <t>法国-澳大利亚</t>
  </si>
  <si>
    <t>沙特-埃及</t>
  </si>
  <si>
    <t>乌拉圭-沙特</t>
  </si>
  <si>
    <t>韩国-墨西哥</t>
  </si>
  <si>
    <t>冰岛-克罗地亚</t>
  </si>
  <si>
    <t>俄罗斯-沙特</t>
  </si>
  <si>
    <t>德国-瑞典</t>
  </si>
  <si>
    <t>比利时-突尼斯</t>
  </si>
  <si>
    <t>葡萄牙-西班牙</t>
  </si>
  <si>
    <t>瑞典-韩国</t>
  </si>
  <si>
    <t>突尼斯-英格兰</t>
  </si>
  <si>
    <t>波兰-哥伦比亚</t>
  </si>
  <si>
    <t>西班牙-摩洛哥</t>
  </si>
  <si>
    <t>波兰-塞内加尔</t>
  </si>
  <si>
    <t>阿根廷-冰岛</t>
  </si>
  <si>
    <t>丹麦-澳大利亚</t>
  </si>
  <si>
    <t>德国-墨西哥</t>
  </si>
  <si>
    <t>塞内加尔-哥伦比亚</t>
  </si>
  <si>
    <t>哥斯达黎加-塞尔维亚</t>
  </si>
  <si>
    <t>巴西-哥斯达黎加</t>
  </si>
  <si>
    <t>塞尔维亚-瑞士</t>
  </si>
  <si>
    <t>法国-秘鲁</t>
  </si>
  <si>
    <t>巴西-瑞士</t>
  </si>
  <si>
    <t>阿根廷-克罗地亚</t>
  </si>
  <si>
    <t>英格兰-巴拿马</t>
  </si>
  <si>
    <t>哥伦比亚-日本</t>
  </si>
  <si>
    <t>克罗地亚-尼日利亚</t>
  </si>
  <si>
    <t>瑞士-哥斯达黎加</t>
    <phoneticPr fontId="1" type="noConversion"/>
  </si>
  <si>
    <t>A</t>
    <phoneticPr fontId="1" type="noConversion"/>
  </si>
  <si>
    <t>B</t>
    <phoneticPr fontId="1" type="noConversion"/>
  </si>
  <si>
    <t>A进攻能力</t>
    <phoneticPr fontId="1" type="noConversion"/>
  </si>
  <si>
    <t>B防守能力</t>
    <phoneticPr fontId="1" type="noConversion"/>
  </si>
  <si>
    <t>A进球期望</t>
    <phoneticPr fontId="1" type="noConversion"/>
  </si>
  <si>
    <t>A防守能力</t>
    <phoneticPr fontId="1" type="noConversion"/>
  </si>
  <si>
    <t>B进攻能力</t>
    <phoneticPr fontId="1" type="noConversion"/>
  </si>
  <si>
    <t>B进球期望</t>
    <phoneticPr fontId="1" type="noConversion"/>
  </si>
  <si>
    <t>胜方</t>
    <phoneticPr fontId="1" type="noConversion"/>
  </si>
  <si>
    <t>英格兰</t>
    <phoneticPr fontId="1" type="noConversion"/>
  </si>
  <si>
    <t>英格兰-比利时</t>
    <phoneticPr fontId="1" type="noConversion"/>
  </si>
  <si>
    <t>计数项:胜方</t>
  </si>
  <si>
    <t>冠军</t>
    <phoneticPr fontId="1" type="noConversion"/>
  </si>
  <si>
    <t>德国</t>
    <phoneticPr fontId="1" type="noConversion"/>
  </si>
  <si>
    <t>亚军</t>
    <phoneticPr fontId="1" type="noConversion"/>
  </si>
  <si>
    <t>巴西</t>
    <phoneticPr fontId="1" type="noConversion"/>
  </si>
  <si>
    <t>季军</t>
    <phoneticPr fontId="1" type="noConversion"/>
  </si>
  <si>
    <t>西班牙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</si>
</sst>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5">
    <font>
      <sz val="11"/>
      <color theme="1"/>
      <name val="宋体"/>
      <family val="2"/>
      <scheme val="minor"/>
    </font>
    <font>
      <sz val="9"/>
      <name val="宋体"/>
      <family val="3"/>
      <charset val="134"/>
      <scheme val="minor"/>
    </font>
    <font>
      <b/>
      <sz val="12"/>
      <name val="宋体"/>
      <family val="3"/>
      <charset val="134"/>
    </font>
    <font>
      <sz val="12"/>
      <name val="宋体"/>
      <family val="3"/>
      <charset val="134"/>
    </font>
    <font>
      <sz val="11"/>
      <name val="宋体"/>
      <family val="3"/>
      <charset val="134"/>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3" fillId="2" borderId="0" xfId="0" applyFont="1" applyFill="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vertical="center"/>
    </xf>
    <xf numFmtId="0" fontId="3" fillId="2" borderId="2" xfId="0" applyFont="1" applyFill="1" applyBorder="1" applyAlignment="1">
      <alignment vertical="center"/>
    </xf>
    <xf numFmtId="0" fontId="4" fillId="2" borderId="0" xfId="0" applyFont="1" applyFill="1"/>
    <xf numFmtId="49" fontId="3" fillId="2" borderId="0" xfId="0" applyNumberFormat="1" applyFont="1" applyFill="1"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0" xfId="0" applyFont="1" applyFill="1" applyAlignment="1">
      <alignment vertical="center"/>
    </xf>
    <xf numFmtId="0" fontId="3" fillId="2" borderId="13" xfId="0" applyFont="1" applyFill="1" applyBorder="1" applyAlignment="1">
      <alignment vertical="center"/>
    </xf>
    <xf numFmtId="49" fontId="3" fillId="2" borderId="13" xfId="0" applyNumberFormat="1" applyFont="1" applyFill="1" applyBorder="1" applyAlignment="1">
      <alignment vertical="center"/>
    </xf>
    <xf numFmtId="49" fontId="4" fillId="2" borderId="1" xfId="0" applyNumberFormat="1" applyFont="1" applyFill="1" applyBorder="1" applyAlignment="1">
      <alignment vertical="center"/>
    </xf>
    <xf numFmtId="0" fontId="0" fillId="0" borderId="0" xfId="0" applyNumberFormat="1"/>
    <xf numFmtId="176" fontId="0" fillId="0" borderId="0" xfId="0" applyNumberFormat="1"/>
    <xf numFmtId="0" fontId="0" fillId="0" borderId="0" xfId="0" pivotButton="1"/>
    <xf numFmtId="0" fontId="0" fillId="0" borderId="0" xfId="0" applyAlignment="1">
      <alignment horizontal="left"/>
    </xf>
    <xf numFmtId="0" fontId="3" fillId="2" borderId="1" xfId="0" applyFont="1" applyFill="1" applyBorder="1" applyAlignment="1">
      <alignment vertical="center" wrapText="1"/>
    </xf>
    <xf numFmtId="49" fontId="3"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3" fillId="2" borderId="2" xfId="0" applyFont="1" applyFill="1" applyBorder="1" applyAlignment="1">
      <alignment vertical="center" wrapText="1"/>
    </xf>
    <xf numFmtId="0" fontId="3" fillId="2" borderId="11" xfId="0" applyFont="1" applyFill="1" applyBorder="1" applyAlignment="1">
      <alignment vertical="center" wrapText="1"/>
    </xf>
    <xf numFmtId="49" fontId="3" fillId="2" borderId="11" xfId="0" applyNumberFormat="1" applyFont="1" applyFill="1" applyBorder="1" applyAlignment="1">
      <alignment vertical="center" wrapText="1"/>
    </xf>
    <xf numFmtId="0" fontId="3" fillId="2" borderId="12" xfId="0" applyFont="1" applyFill="1" applyBorder="1" applyAlignment="1">
      <alignment vertical="center" wrapText="1"/>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3" fillId="2" borderId="3" xfId="0" applyNumberFormat="1" applyFont="1" applyFill="1" applyBorder="1" applyAlignment="1">
      <alignment vertical="center" wrapText="1"/>
    </xf>
    <xf numFmtId="0" fontId="3" fillId="2" borderId="4" xfId="0" applyNumberFormat="1" applyFont="1" applyFill="1" applyBorder="1" applyAlignment="1">
      <alignment vertical="center" wrapText="1"/>
    </xf>
    <xf numFmtId="0" fontId="3" fillId="2" borderId="5" xfId="0" applyNumberFormat="1" applyFont="1" applyFill="1" applyBorder="1" applyAlignment="1">
      <alignment vertical="center" wrapText="1"/>
    </xf>
    <xf numFmtId="0" fontId="3" fillId="2" borderId="6" xfId="0" applyNumberFormat="1" applyFont="1" applyFill="1" applyBorder="1" applyAlignment="1">
      <alignment vertical="center" wrapText="1"/>
    </xf>
    <xf numFmtId="0" fontId="3" fillId="2" borderId="0" xfId="0" applyNumberFormat="1" applyFont="1" applyFill="1" applyAlignment="1">
      <alignment vertical="center" wrapText="1"/>
    </xf>
    <xf numFmtId="0" fontId="3" fillId="2" borderId="7" xfId="0" applyNumberFormat="1" applyFont="1" applyFill="1" applyBorder="1" applyAlignment="1">
      <alignment vertical="center" wrapText="1"/>
    </xf>
    <xf numFmtId="0" fontId="3" fillId="2" borderId="8" xfId="0" applyNumberFormat="1" applyFont="1" applyFill="1" applyBorder="1" applyAlignment="1">
      <alignment vertical="center" wrapText="1"/>
    </xf>
    <xf numFmtId="0" fontId="3" fillId="2" borderId="9" xfId="0" applyNumberFormat="1" applyFont="1" applyFill="1" applyBorder="1" applyAlignment="1">
      <alignment vertical="center" wrapText="1"/>
    </xf>
    <xf numFmtId="0" fontId="3" fillId="2" borderId="10" xfId="0" applyNumberFormat="1" applyFont="1" applyFill="1" applyBorder="1" applyAlignment="1">
      <alignmen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7" xfId="0" applyFont="1" applyFill="1" applyBorder="1" applyAlignment="1">
      <alignment horizontal="center" vertical="center"/>
    </xf>
  </cellXfs>
  <cellStyles count="1">
    <cellStyle name="常规"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9990;&#30028;&#26479;&#36187;&#26524;&#25972;&#297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19990;&#30028;&#26479;&#36187;&#26524;&#25972;&#2970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作者" refreshedDate="43244.939736342596" createdVersion="5" refreshedVersion="5" minRefreshableVersion="3" recordCount="338">
  <cacheSource type="worksheet">
    <worksheetSource ref="A1:C339" sheet="各国进球数" r:id="rId2"/>
  </cacheSource>
  <cacheFields count="3">
    <cacheField name="国家" numFmtId="0">
      <sharedItems containsBlank="1" count="61">
        <s v="巴西"/>
        <s v="摩洛哥"/>
        <s v="苏格兰"/>
        <s v="意大利"/>
        <s v="喀麦隆"/>
        <s v="智利"/>
        <s v="法国"/>
        <s v="南非"/>
        <s v="丹麦"/>
        <s v="西班牙"/>
        <s v="巴拉圭"/>
        <s v="尼日利亚"/>
        <s v="荷兰"/>
        <s v="墨西哥"/>
        <s v="比利时"/>
        <s v="德国"/>
        <s v="南斯拉夫"/>
        <s v="伊朗"/>
        <s v="英格兰"/>
        <s v="哥伦比亚"/>
        <s v="突尼斯"/>
        <s v="阿根廷"/>
        <s v="克罗地亚"/>
        <s v="牙买加"/>
        <m/>
        <s v="乌拉圭"/>
        <s v="塞内加尔"/>
        <s v="瑞典"/>
        <s v="斯洛文尼亚"/>
        <s v="中国"/>
        <s v="哥斯达黎加"/>
        <s v="土耳其"/>
        <s v="美国"/>
        <s v="韩国"/>
        <s v="葡萄牙"/>
        <s v="波兰"/>
        <s v="爱尔兰"/>
        <s v="沙特"/>
        <s v="厄瓜多尔"/>
        <s v="日本"/>
        <s v="俄罗斯"/>
        <s v="特立尼达和多巴哥"/>
        <s v="塞黑"/>
        <s v="科特迪瓦"/>
        <s v="安哥拉"/>
        <s v="捷克"/>
        <s v="加纳"/>
        <s v="澳大利亚"/>
        <s v="多哥"/>
        <s v="瑞士"/>
        <s v="沙特阿拉伯"/>
        <s v="乌克兰"/>
        <s v="希腊"/>
        <s v="阿尔及利亚"/>
        <s v="塞尔维亚"/>
        <s v="新西兰"/>
        <s v="斯洛伐克"/>
        <s v="朝鲜"/>
        <s v="洪都拉斯"/>
        <s v="波黑"/>
        <e v="#N/A" u="1"/>
      </sharedItems>
    </cacheField>
    <cacheField name="进球数" numFmtId="0">
      <sharedItems containsString="0" containsBlank="1" containsNumber="1" containsInteger="1" minValue="0" maxValue="8"/>
    </cacheField>
    <cacheField name="统计用"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作者" refreshedDate="43244.944099652777" createdVersion="5" refreshedVersion="5" minRefreshableVersion="3" recordCount="338">
  <cacheSource type="worksheet">
    <worksheetSource ref="A1:C339" sheet="各国失球数" r:id="rId2"/>
  </cacheSource>
  <cacheFields count="3">
    <cacheField name="国家" numFmtId="0">
      <sharedItems containsBlank="1" count="66">
        <s v="苏格兰"/>
        <s v="挪威"/>
        <s v="摩洛哥"/>
        <s v="智利"/>
        <s v="喀麦隆"/>
        <s v="奥地利"/>
        <s v="南非"/>
        <s v="沙特"/>
        <s v="丹麦"/>
        <s v="尼日利亚"/>
        <s v="巴拉圭"/>
        <s v="保加利亚"/>
        <s v="比利时"/>
        <s v="韩国"/>
        <s v="墨西哥"/>
        <s v="美国"/>
        <s v="南斯拉夫"/>
        <s v="伊朗"/>
        <s v="突尼斯"/>
        <s v="罗马尼亚"/>
        <s v="哥伦比亚"/>
        <s v="日本"/>
        <s v="牙买加"/>
        <s v="克罗地亚"/>
        <s v="英格兰"/>
        <s v="意大利"/>
        <s v="阿根廷"/>
        <s v="荷兰"/>
        <s v="巴西"/>
        <m/>
        <s v="塞内加尔"/>
        <s v="法国"/>
        <s v="乌拉圭"/>
        <s v="瑞典"/>
        <s v="斯洛文尼亚"/>
        <s v="西班牙"/>
        <s v="土耳其"/>
        <s v="中国"/>
        <s v="哥斯达黎加"/>
        <s v="中国 "/>
        <s v="葡萄牙"/>
        <s v="波兰"/>
        <s v="爱尔兰"/>
        <s v="德国"/>
        <s v="厄瓜多尔"/>
        <s v="俄罗斯"/>
        <s v="特立尼达和多巴哥"/>
        <s v="科特迪瓦"/>
        <s v="塞黑"/>
        <s v="安哥拉"/>
        <s v="加纳"/>
        <s v="捷克"/>
        <s v="澳大利亚"/>
        <s v="瑞士"/>
        <s v="多哥"/>
        <s v="乌克兰"/>
        <s v="沙特阿拉伯"/>
        <s v="希腊"/>
        <s v="阿尔及利亚"/>
        <s v="塞尔维亚"/>
        <s v="斯洛伐克"/>
        <s v="新西兰"/>
        <s v="朝鲜"/>
        <s v="洪都拉斯"/>
        <s v="波黑"/>
        <e v="#N/A" u="1"/>
      </sharedItems>
    </cacheField>
    <cacheField name="失球数" numFmtId="0">
      <sharedItems containsString="0" containsBlank="1" containsNumber="1" containsInteger="1" minValue="0" maxValue="7"/>
    </cacheField>
    <cacheField name="统计用"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作者" refreshedDate="43245.031167245368" createdVersion="5" refreshedVersion="5" minRefreshableVersion="3" recordCount="42">
  <cacheSource type="worksheet">
    <worksheetSource ref="A1:I43" sheet="模拟比较结果"/>
  </cacheSource>
  <cacheFields count="9">
    <cacheField name="A" numFmtId="0">
      <sharedItems/>
    </cacheField>
    <cacheField name="B" numFmtId="0">
      <sharedItems/>
    </cacheField>
    <cacheField name="A进攻能力" numFmtId="0">
      <sharedItems containsSemiMixedTypes="0" containsString="0" containsNumber="1" minValue="1.3675213675213678" maxValue="1.8803418803418805"/>
    </cacheField>
    <cacheField name="B防守能力" numFmtId="0">
      <sharedItems containsSemiMixedTypes="0" containsString="0" containsNumber="1" minValue="0.72552653879342033" maxValue="2.6602639755758744"/>
    </cacheField>
    <cacheField name="A进球期望" numFmtId="0">
      <sharedItems containsSemiMixedTypes="0" containsString="0" containsNumber="1" minValue="-1.5125088514237726" maxValue="1.3511339496116985"/>
    </cacheField>
    <cacheField name="A防守能力" numFmtId="0">
      <sharedItems containsSemiMixedTypes="0" containsString="0" containsNumber="1" minValue="0.72552653879342033" maxValue="2.6602639755758744"/>
    </cacheField>
    <cacheField name="B进攻能力" numFmtId="0">
      <sharedItems containsSemiMixedTypes="0" containsString="0" containsNumber="1" minValue="1.3675213675213678" maxValue="1.8803418803418805"/>
    </cacheField>
    <cacheField name="B进球期望" numFmtId="0">
      <sharedItems containsSemiMixedTypes="0" containsString="0" containsNumber="1" minValue="-1.5125088514237726" maxValue="1.3511339496116985"/>
    </cacheField>
    <cacheField name="胜方" numFmtId="0">
      <sharedItems count="6">
        <s v="西班牙"/>
        <s v="德国"/>
        <s v="巴西"/>
        <s v="摩洛哥"/>
        <s v="阿根廷"/>
        <s v="哥伦比亚"/>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n v="2"/>
    <n v="1"/>
  </r>
  <r>
    <x v="1"/>
    <n v="2"/>
    <n v="1"/>
  </r>
  <r>
    <x v="0"/>
    <n v="3"/>
    <n v="1"/>
  </r>
  <r>
    <x v="2"/>
    <n v="1"/>
    <n v="1"/>
  </r>
  <r>
    <x v="0"/>
    <n v="1"/>
    <n v="1"/>
  </r>
  <r>
    <x v="2"/>
    <n v="0"/>
    <n v="1"/>
  </r>
  <r>
    <x v="3"/>
    <n v="2"/>
    <n v="1"/>
  </r>
  <r>
    <x v="3"/>
    <n v="3"/>
    <n v="1"/>
  </r>
  <r>
    <x v="3"/>
    <n v="2"/>
    <n v="1"/>
  </r>
  <r>
    <x v="4"/>
    <n v="1"/>
    <n v="1"/>
  </r>
  <r>
    <x v="5"/>
    <n v="1"/>
    <n v="1"/>
  </r>
  <r>
    <x v="4"/>
    <n v="1"/>
    <n v="1"/>
  </r>
  <r>
    <x v="6"/>
    <n v="3"/>
    <n v="1"/>
  </r>
  <r>
    <x v="6"/>
    <n v="4"/>
    <n v="1"/>
  </r>
  <r>
    <x v="6"/>
    <n v="2"/>
    <n v="1"/>
  </r>
  <r>
    <x v="7"/>
    <n v="0"/>
    <n v="1"/>
  </r>
  <r>
    <x v="8"/>
    <n v="1"/>
    <n v="1"/>
  </r>
  <r>
    <x v="7"/>
    <n v="2"/>
    <n v="1"/>
  </r>
  <r>
    <x v="9"/>
    <n v="2"/>
    <n v="1"/>
  </r>
  <r>
    <x v="9"/>
    <n v="0"/>
    <n v="1"/>
  </r>
  <r>
    <x v="9"/>
    <n v="6"/>
    <n v="1"/>
  </r>
  <r>
    <x v="10"/>
    <n v="0"/>
    <n v="1"/>
  </r>
  <r>
    <x v="11"/>
    <n v="1"/>
    <n v="1"/>
  </r>
  <r>
    <x v="10"/>
    <n v="3"/>
    <n v="1"/>
  </r>
  <r>
    <x v="12"/>
    <n v="0"/>
    <n v="1"/>
  </r>
  <r>
    <x v="12"/>
    <n v="5"/>
    <n v="1"/>
  </r>
  <r>
    <x v="12"/>
    <n v="2"/>
    <n v="1"/>
  </r>
  <r>
    <x v="13"/>
    <n v="3"/>
    <n v="1"/>
  </r>
  <r>
    <x v="13"/>
    <n v="2"/>
    <n v="1"/>
  </r>
  <r>
    <x v="14"/>
    <n v="1"/>
    <n v="1"/>
  </r>
  <r>
    <x v="15"/>
    <n v="2"/>
    <n v="1"/>
  </r>
  <r>
    <x v="15"/>
    <n v="2"/>
    <n v="1"/>
  </r>
  <r>
    <x v="15"/>
    <n v="2"/>
    <n v="1"/>
  </r>
  <r>
    <x v="16"/>
    <n v="1"/>
    <n v="1"/>
  </r>
  <r>
    <x v="17"/>
    <n v="2"/>
    <n v="1"/>
  </r>
  <r>
    <x v="16"/>
    <n v="1"/>
    <n v="1"/>
  </r>
  <r>
    <x v="18"/>
    <n v="2"/>
    <n v="1"/>
  </r>
  <r>
    <x v="18"/>
    <n v="1"/>
    <n v="1"/>
  </r>
  <r>
    <x v="18"/>
    <n v="2"/>
    <n v="1"/>
  </r>
  <r>
    <x v="19"/>
    <n v="0"/>
    <n v="1"/>
  </r>
  <r>
    <x v="19"/>
    <n v="1"/>
    <n v="1"/>
  </r>
  <r>
    <x v="20"/>
    <n v="1"/>
    <n v="1"/>
  </r>
  <r>
    <x v="21"/>
    <n v="1"/>
    <n v="1"/>
  </r>
  <r>
    <x v="22"/>
    <n v="1"/>
    <n v="1"/>
  </r>
  <r>
    <x v="23"/>
    <n v="2"/>
    <n v="1"/>
  </r>
  <r>
    <x v="22"/>
    <n v="3"/>
    <n v="1"/>
  </r>
  <r>
    <x v="21"/>
    <n v="5"/>
    <n v="1"/>
  </r>
  <r>
    <x v="21"/>
    <n v="1"/>
    <n v="1"/>
  </r>
  <r>
    <x v="3"/>
    <n v="1"/>
    <n v="1"/>
  </r>
  <r>
    <x v="0"/>
    <n v="4"/>
    <n v="1"/>
  </r>
  <r>
    <x v="6"/>
    <n v="1"/>
    <n v="1"/>
  </r>
  <r>
    <x v="8"/>
    <n v="4"/>
    <n v="1"/>
  </r>
  <r>
    <x v="21"/>
    <n v="2"/>
    <n v="1"/>
  </r>
  <r>
    <x v="15"/>
    <n v="2"/>
    <n v="1"/>
  </r>
  <r>
    <x v="12"/>
    <n v="2"/>
    <n v="1"/>
  </r>
  <r>
    <x v="22"/>
    <n v="1"/>
    <n v="1"/>
  </r>
  <r>
    <x v="6"/>
    <n v="0"/>
    <n v="1"/>
  </r>
  <r>
    <x v="0"/>
    <n v="3"/>
    <n v="1"/>
  </r>
  <r>
    <x v="12"/>
    <n v="2"/>
    <n v="1"/>
  </r>
  <r>
    <x v="15"/>
    <n v="0"/>
    <n v="1"/>
  </r>
  <r>
    <x v="0"/>
    <n v="1"/>
    <n v="1"/>
  </r>
  <r>
    <x v="6"/>
    <n v="2"/>
    <n v="1"/>
  </r>
  <r>
    <x v="22"/>
    <n v="2"/>
    <n v="1"/>
  </r>
  <r>
    <x v="6"/>
    <n v="3"/>
    <n v="1"/>
  </r>
  <r>
    <x v="24"/>
    <m/>
    <m/>
  </r>
  <r>
    <x v="24"/>
    <m/>
    <m/>
  </r>
  <r>
    <x v="24"/>
    <m/>
    <m/>
  </r>
  <r>
    <x v="24"/>
    <m/>
    <m/>
  </r>
  <r>
    <x v="6"/>
    <n v="0"/>
    <n v="1"/>
  </r>
  <r>
    <x v="8"/>
    <n v="2"/>
    <n v="1"/>
  </r>
  <r>
    <x v="25"/>
    <n v="1"/>
    <n v="1"/>
  </r>
  <r>
    <x v="26"/>
    <n v="3"/>
    <n v="1"/>
  </r>
  <r>
    <x v="6"/>
    <n v="0"/>
    <n v="1"/>
  </r>
  <r>
    <x v="8"/>
    <n v="1"/>
    <n v="1"/>
  </r>
  <r>
    <x v="21"/>
    <n v="1"/>
    <n v="1"/>
  </r>
  <r>
    <x v="27"/>
    <n v="2"/>
    <n v="1"/>
  </r>
  <r>
    <x v="21"/>
    <n v="0"/>
    <n v="1"/>
  </r>
  <r>
    <x v="27"/>
    <n v="1"/>
    <n v="1"/>
  </r>
  <r>
    <x v="11"/>
    <n v="0"/>
    <n v="1"/>
  </r>
  <r>
    <x v="18"/>
    <n v="1"/>
    <n v="1"/>
  </r>
  <r>
    <x v="10"/>
    <n v="2"/>
    <n v="1"/>
  </r>
  <r>
    <x v="9"/>
    <n v="3"/>
    <n v="1"/>
  </r>
  <r>
    <x v="9"/>
    <n v="3"/>
    <n v="1"/>
  </r>
  <r>
    <x v="7"/>
    <n v="2"/>
    <n v="1"/>
  </r>
  <r>
    <x v="28"/>
    <n v="1"/>
    <n v="1"/>
  </r>
  <r>
    <x v="7"/>
    <n v="1"/>
    <n v="1"/>
  </r>
  <r>
    <x v="0"/>
    <n v="2"/>
    <n v="1"/>
  </r>
  <r>
    <x v="0"/>
    <n v="4"/>
    <n v="1"/>
  </r>
  <r>
    <x v="29"/>
    <n v="0"/>
    <n v="1"/>
  </r>
  <r>
    <x v="30"/>
    <n v="1"/>
    <n v="1"/>
  </r>
  <r>
    <x v="31"/>
    <n v="3"/>
    <n v="1"/>
  </r>
  <r>
    <x v="30"/>
    <n v="2"/>
    <n v="1"/>
  </r>
  <r>
    <x v="32"/>
    <n v="3"/>
    <n v="1"/>
  </r>
  <r>
    <x v="33"/>
    <n v="1"/>
    <n v="1"/>
  </r>
  <r>
    <x v="34"/>
    <n v="4"/>
    <n v="1"/>
  </r>
  <r>
    <x v="34"/>
    <n v="0"/>
    <n v="1"/>
  </r>
  <r>
    <x v="33"/>
    <n v="2"/>
    <n v="1"/>
  </r>
  <r>
    <x v="35"/>
    <n v="3"/>
    <n v="1"/>
  </r>
  <r>
    <x v="36"/>
    <n v="1"/>
    <n v="1"/>
  </r>
  <r>
    <x v="4"/>
    <n v="1"/>
    <n v="1"/>
  </r>
  <r>
    <x v="15"/>
    <n v="8"/>
    <n v="1"/>
  </r>
  <r>
    <x v="15"/>
    <n v="1"/>
    <n v="1"/>
  </r>
  <r>
    <x v="37"/>
    <n v="0"/>
    <n v="1"/>
  </r>
  <r>
    <x v="4"/>
    <n v="0"/>
    <n v="1"/>
  </r>
  <r>
    <x v="22"/>
    <n v="0"/>
    <n v="1"/>
  </r>
  <r>
    <x v="3"/>
    <n v="1"/>
    <n v="1"/>
  </r>
  <r>
    <x v="13"/>
    <n v="2"/>
    <n v="1"/>
  </r>
  <r>
    <x v="3"/>
    <n v="2"/>
    <n v="1"/>
  </r>
  <r>
    <x v="38"/>
    <n v="1"/>
    <n v="1"/>
  </r>
  <r>
    <x v="13"/>
    <n v="1"/>
    <n v="1"/>
  </r>
  <r>
    <x v="39"/>
    <n v="1"/>
    <n v="1"/>
  </r>
  <r>
    <x v="39"/>
    <n v="2"/>
    <n v="1"/>
  </r>
  <r>
    <x v="40"/>
    <n v="2"/>
    <n v="1"/>
  </r>
  <r>
    <x v="20"/>
    <n v="1"/>
    <n v="1"/>
  </r>
  <r>
    <x v="14"/>
    <n v="3"/>
    <n v="1"/>
  </r>
  <r>
    <x v="20"/>
    <n v="0"/>
    <n v="1"/>
  </r>
  <r>
    <x v="15"/>
    <n v="1"/>
    <n v="1"/>
  </r>
  <r>
    <x v="8"/>
    <n v="0"/>
    <n v="1"/>
  </r>
  <r>
    <x v="27"/>
    <n v="1"/>
    <n v="1"/>
  </r>
  <r>
    <x v="9"/>
    <n v="4"/>
    <n v="1"/>
  </r>
  <r>
    <x v="13"/>
    <n v="0"/>
    <n v="1"/>
  </r>
  <r>
    <x v="0"/>
    <n v="2"/>
    <n v="1"/>
  </r>
  <r>
    <x v="39"/>
    <n v="0"/>
    <n v="1"/>
  </r>
  <r>
    <x v="33"/>
    <n v="2"/>
    <n v="1"/>
  </r>
  <r>
    <x v="18"/>
    <n v="1"/>
    <n v="1"/>
  </r>
  <r>
    <x v="15"/>
    <n v="1"/>
    <n v="1"/>
  </r>
  <r>
    <x v="9"/>
    <n v="3"/>
    <n v="1"/>
  </r>
  <r>
    <x v="26"/>
    <n v="0"/>
    <n v="1"/>
  </r>
  <r>
    <x v="15"/>
    <n v="1"/>
    <n v="1"/>
  </r>
  <r>
    <x v="0"/>
    <n v="1"/>
    <n v="1"/>
  </r>
  <r>
    <x v="33"/>
    <n v="2"/>
    <n v="1"/>
  </r>
  <r>
    <x v="15"/>
    <n v="0"/>
    <n v="1"/>
  </r>
  <r>
    <x v="24"/>
    <m/>
    <m/>
  </r>
  <r>
    <x v="24"/>
    <m/>
    <m/>
  </r>
  <r>
    <x v="24"/>
    <m/>
    <m/>
  </r>
  <r>
    <x v="24"/>
    <m/>
    <m/>
  </r>
  <r>
    <x v="15"/>
    <n v="4"/>
    <n v="1"/>
  </r>
  <r>
    <x v="35"/>
    <n v="0"/>
    <n v="1"/>
  </r>
  <r>
    <x v="15"/>
    <n v="1"/>
    <n v="1"/>
  </r>
  <r>
    <x v="38"/>
    <n v="3"/>
    <n v="1"/>
  </r>
  <r>
    <x v="38"/>
    <n v="0"/>
    <n v="1"/>
  </r>
  <r>
    <x v="30"/>
    <n v="1"/>
    <n v="1"/>
  </r>
  <r>
    <x v="18"/>
    <n v="1"/>
    <n v="1"/>
  </r>
  <r>
    <x v="41"/>
    <n v="0"/>
    <n v="1"/>
  </r>
  <r>
    <x v="18"/>
    <n v="2"/>
    <n v="1"/>
  </r>
  <r>
    <x v="27"/>
    <n v="1"/>
    <n v="1"/>
  </r>
  <r>
    <x v="27"/>
    <n v="2"/>
    <n v="1"/>
  </r>
  <r>
    <x v="10"/>
    <n v="2"/>
    <n v="1"/>
  </r>
  <r>
    <x v="21"/>
    <n v="2"/>
    <n v="1"/>
  </r>
  <r>
    <x v="42"/>
    <n v="0"/>
    <n v="1"/>
  </r>
  <r>
    <x v="21"/>
    <n v="6"/>
    <n v="1"/>
  </r>
  <r>
    <x v="12"/>
    <n v="2"/>
    <n v="1"/>
  </r>
  <r>
    <x v="12"/>
    <n v="0"/>
    <n v="1"/>
  </r>
  <r>
    <x v="43"/>
    <n v="3"/>
    <n v="1"/>
  </r>
  <r>
    <x v="13"/>
    <n v="3"/>
    <n v="1"/>
  </r>
  <r>
    <x v="44"/>
    <n v="0"/>
    <n v="1"/>
  </r>
  <r>
    <x v="13"/>
    <n v="0"/>
    <n v="1"/>
  </r>
  <r>
    <x v="34"/>
    <n v="2"/>
    <n v="1"/>
  </r>
  <r>
    <x v="34"/>
    <n v="2"/>
    <n v="1"/>
  </r>
  <r>
    <x v="17"/>
    <n v="1"/>
    <n v="1"/>
  </r>
  <r>
    <x v="3"/>
    <n v="2"/>
    <n v="1"/>
  </r>
  <r>
    <x v="32"/>
    <n v="0"/>
    <n v="1"/>
  </r>
  <r>
    <x v="3"/>
    <n v="1"/>
    <n v="1"/>
  </r>
  <r>
    <x v="45"/>
    <n v="0"/>
    <n v="1"/>
  </r>
  <r>
    <x v="45"/>
    <n v="0"/>
    <n v="1"/>
  </r>
  <r>
    <x v="46"/>
    <n v="2"/>
    <n v="1"/>
  </r>
  <r>
    <x v="0"/>
    <n v="1"/>
    <n v="1"/>
  </r>
  <r>
    <x v="47"/>
    <n v="3"/>
    <n v="1"/>
  </r>
  <r>
    <x v="0"/>
    <n v="2"/>
    <n v="1"/>
  </r>
  <r>
    <x v="39"/>
    <n v="0"/>
    <n v="1"/>
  </r>
  <r>
    <x v="39"/>
    <n v="1"/>
    <n v="1"/>
  </r>
  <r>
    <x v="22"/>
    <n v="2"/>
    <n v="1"/>
  </r>
  <r>
    <x v="6"/>
    <n v="0"/>
    <n v="1"/>
  </r>
  <r>
    <x v="33"/>
    <n v="2"/>
    <n v="1"/>
  </r>
  <r>
    <x v="6"/>
    <n v="1"/>
    <n v="1"/>
  </r>
  <r>
    <x v="48"/>
    <n v="0"/>
    <n v="1"/>
  </r>
  <r>
    <x v="48"/>
    <n v="0"/>
    <n v="1"/>
  </r>
  <r>
    <x v="49"/>
    <n v="2"/>
    <n v="1"/>
  </r>
  <r>
    <x v="9"/>
    <n v="4"/>
    <n v="1"/>
  </r>
  <r>
    <x v="20"/>
    <n v="2"/>
    <n v="1"/>
  </r>
  <r>
    <x v="9"/>
    <n v="3"/>
    <n v="1"/>
  </r>
  <r>
    <x v="50"/>
    <n v="0"/>
    <n v="1"/>
  </r>
  <r>
    <x v="50"/>
    <n v="0"/>
    <n v="1"/>
  </r>
  <r>
    <x v="51"/>
    <n v="1"/>
    <n v="1"/>
  </r>
  <r>
    <x v="15"/>
    <n v="2"/>
    <n v="1"/>
  </r>
  <r>
    <x v="21"/>
    <n v="2"/>
    <n v="1"/>
  </r>
  <r>
    <x v="18"/>
    <n v="1"/>
    <n v="1"/>
  </r>
  <r>
    <x v="34"/>
    <n v="1"/>
    <n v="1"/>
  </r>
  <r>
    <x v="3"/>
    <n v="1"/>
    <n v="1"/>
  </r>
  <r>
    <x v="49"/>
    <n v="0"/>
    <n v="1"/>
  </r>
  <r>
    <x v="0"/>
    <n v="3"/>
    <n v="1"/>
  </r>
  <r>
    <x v="9"/>
    <n v="1"/>
    <n v="1"/>
  </r>
  <r>
    <x v="15"/>
    <n v="1"/>
    <n v="1"/>
  </r>
  <r>
    <x v="3"/>
    <n v="3"/>
    <n v="1"/>
  </r>
  <r>
    <x v="18"/>
    <n v="0"/>
    <n v="1"/>
  </r>
  <r>
    <x v="0"/>
    <n v="0"/>
    <n v="1"/>
  </r>
  <r>
    <x v="15"/>
    <n v="0"/>
    <n v="1"/>
  </r>
  <r>
    <x v="34"/>
    <n v="0"/>
    <n v="1"/>
  </r>
  <r>
    <x v="15"/>
    <n v="3"/>
    <n v="1"/>
  </r>
  <r>
    <x v="3"/>
    <n v="1"/>
    <n v="1"/>
  </r>
  <r>
    <x v="24"/>
    <m/>
    <m/>
  </r>
  <r>
    <x v="24"/>
    <m/>
    <m/>
  </r>
  <r>
    <x v="24"/>
    <m/>
    <m/>
  </r>
  <r>
    <x v="24"/>
    <m/>
    <m/>
  </r>
  <r>
    <x v="7"/>
    <n v="1"/>
    <n v="1"/>
  </r>
  <r>
    <x v="25"/>
    <n v="0"/>
    <n v="1"/>
  </r>
  <r>
    <x v="7"/>
    <n v="0"/>
    <n v="1"/>
  </r>
  <r>
    <x v="6"/>
    <n v="0"/>
    <n v="1"/>
  </r>
  <r>
    <x v="6"/>
    <n v="1"/>
    <n v="1"/>
  </r>
  <r>
    <x v="13"/>
    <n v="0"/>
    <n v="1"/>
  </r>
  <r>
    <x v="33"/>
    <n v="2"/>
    <n v="1"/>
  </r>
  <r>
    <x v="21"/>
    <n v="1"/>
    <n v="1"/>
  </r>
  <r>
    <x v="21"/>
    <n v="4"/>
    <n v="1"/>
  </r>
  <r>
    <x v="52"/>
    <n v="2"/>
    <n v="1"/>
  </r>
  <r>
    <x v="11"/>
    <n v="2"/>
    <n v="1"/>
  </r>
  <r>
    <x v="52"/>
    <n v="0"/>
    <n v="1"/>
  </r>
  <r>
    <x v="18"/>
    <n v="1"/>
    <n v="1"/>
  </r>
  <r>
    <x v="53"/>
    <n v="0"/>
    <n v="1"/>
  </r>
  <r>
    <x v="28"/>
    <n v="2"/>
    <n v="1"/>
  </r>
  <r>
    <x v="18"/>
    <n v="0"/>
    <n v="1"/>
  </r>
  <r>
    <x v="32"/>
    <n v="1"/>
    <n v="1"/>
  </r>
  <r>
    <x v="28"/>
    <n v="0"/>
    <n v="1"/>
  </r>
  <r>
    <x v="54"/>
    <n v="0"/>
    <n v="1"/>
  </r>
  <r>
    <x v="15"/>
    <n v="4"/>
    <n v="1"/>
  </r>
  <r>
    <x v="15"/>
    <n v="0"/>
    <n v="1"/>
  </r>
  <r>
    <x v="46"/>
    <n v="1"/>
    <n v="1"/>
  </r>
  <r>
    <x v="46"/>
    <n v="0"/>
    <n v="1"/>
  </r>
  <r>
    <x v="47"/>
    <n v="2"/>
    <n v="1"/>
  </r>
  <r>
    <x v="12"/>
    <n v="2"/>
    <n v="1"/>
  </r>
  <r>
    <x v="39"/>
    <n v="1"/>
    <n v="1"/>
  </r>
  <r>
    <x v="12"/>
    <n v="1"/>
    <n v="1"/>
  </r>
  <r>
    <x v="4"/>
    <n v="1"/>
    <n v="1"/>
  </r>
  <r>
    <x v="4"/>
    <n v="1"/>
    <n v="1"/>
  </r>
  <r>
    <x v="8"/>
    <n v="1"/>
    <n v="1"/>
  </r>
  <r>
    <x v="3"/>
    <n v="1"/>
    <n v="1"/>
  </r>
  <r>
    <x v="55"/>
    <n v="1"/>
    <n v="1"/>
  </r>
  <r>
    <x v="56"/>
    <n v="0"/>
    <n v="1"/>
  </r>
  <r>
    <x v="3"/>
    <n v="1"/>
    <n v="1"/>
  </r>
  <r>
    <x v="56"/>
    <n v="3"/>
    <n v="1"/>
  </r>
  <r>
    <x v="10"/>
    <n v="0"/>
    <n v="1"/>
  </r>
  <r>
    <x v="43"/>
    <n v="0"/>
    <n v="1"/>
  </r>
  <r>
    <x v="0"/>
    <n v="2"/>
    <n v="1"/>
  </r>
  <r>
    <x v="0"/>
    <n v="3"/>
    <n v="1"/>
  </r>
  <r>
    <x v="34"/>
    <n v="7"/>
    <n v="1"/>
  </r>
  <r>
    <x v="34"/>
    <n v="0"/>
    <n v="1"/>
  </r>
  <r>
    <x v="57"/>
    <n v="0"/>
    <n v="1"/>
  </r>
  <r>
    <x v="58"/>
    <n v="0"/>
    <n v="1"/>
  </r>
  <r>
    <x v="9"/>
    <n v="0"/>
    <n v="1"/>
  </r>
  <r>
    <x v="5"/>
    <n v="1"/>
    <n v="1"/>
  </r>
  <r>
    <x v="9"/>
    <n v="2"/>
    <n v="1"/>
  </r>
  <r>
    <x v="49"/>
    <n v="0"/>
    <n v="1"/>
  </r>
  <r>
    <x v="5"/>
    <n v="1"/>
    <n v="1"/>
  </r>
  <r>
    <x v="25"/>
    <n v="2"/>
    <n v="1"/>
  </r>
  <r>
    <x v="32"/>
    <n v="1"/>
    <n v="1"/>
  </r>
  <r>
    <x v="15"/>
    <n v="4"/>
    <n v="1"/>
  </r>
  <r>
    <x v="21"/>
    <n v="3"/>
    <n v="1"/>
  </r>
  <r>
    <x v="12"/>
    <n v="2"/>
    <n v="1"/>
  </r>
  <r>
    <x v="0"/>
    <n v="3"/>
    <n v="1"/>
  </r>
  <r>
    <x v="10"/>
    <n v="5"/>
    <n v="1"/>
  </r>
  <r>
    <x v="9"/>
    <n v="1"/>
    <n v="1"/>
  </r>
  <r>
    <x v="12"/>
    <n v="2"/>
    <n v="1"/>
  </r>
  <r>
    <x v="25"/>
    <n v="5"/>
    <n v="1"/>
  </r>
  <r>
    <x v="21"/>
    <n v="0"/>
    <n v="1"/>
  </r>
  <r>
    <x v="10"/>
    <n v="0"/>
    <n v="1"/>
  </r>
  <r>
    <x v="25"/>
    <n v="2"/>
    <n v="1"/>
  </r>
  <r>
    <x v="15"/>
    <n v="0"/>
    <n v="1"/>
  </r>
  <r>
    <x v="25"/>
    <n v="2"/>
    <n v="1"/>
  </r>
  <r>
    <x v="12"/>
    <n v="0"/>
    <n v="1"/>
  </r>
  <r>
    <x v="24"/>
    <m/>
    <m/>
  </r>
  <r>
    <x v="24"/>
    <m/>
    <m/>
  </r>
  <r>
    <x v="24"/>
    <m/>
    <m/>
  </r>
  <r>
    <x v="24"/>
    <m/>
    <m/>
  </r>
  <r>
    <x v="0"/>
    <n v="3"/>
    <n v="1"/>
  </r>
  <r>
    <x v="13"/>
    <n v="1"/>
    <n v="1"/>
  </r>
  <r>
    <x v="0"/>
    <n v="0"/>
    <n v="1"/>
  </r>
  <r>
    <x v="4"/>
    <n v="0"/>
    <n v="1"/>
  </r>
  <r>
    <x v="4"/>
    <n v="1"/>
    <n v="1"/>
  </r>
  <r>
    <x v="22"/>
    <n v="1"/>
    <n v="1"/>
  </r>
  <r>
    <x v="9"/>
    <n v="1"/>
    <n v="1"/>
  </r>
  <r>
    <x v="5"/>
    <n v="3"/>
    <n v="1"/>
  </r>
  <r>
    <x v="47"/>
    <n v="2"/>
    <n v="1"/>
  </r>
  <r>
    <x v="9"/>
    <n v="0"/>
    <n v="1"/>
  </r>
  <r>
    <x v="47"/>
    <n v="0"/>
    <n v="1"/>
  </r>
  <r>
    <x v="12"/>
    <n v="2"/>
    <n v="1"/>
  </r>
  <r>
    <x v="19"/>
    <n v="3"/>
    <n v="1"/>
  </r>
  <r>
    <x v="43"/>
    <n v="2"/>
    <n v="1"/>
  </r>
  <r>
    <x v="19"/>
    <n v="2"/>
    <n v="1"/>
  </r>
  <r>
    <x v="39"/>
    <n v="0"/>
    <n v="1"/>
  </r>
  <r>
    <x v="39"/>
    <n v="1"/>
    <n v="1"/>
  </r>
  <r>
    <x v="52"/>
    <n v="2"/>
    <n v="1"/>
  </r>
  <r>
    <x v="25"/>
    <n v="1"/>
    <n v="1"/>
  </r>
  <r>
    <x v="18"/>
    <n v="1"/>
    <n v="1"/>
  </r>
  <r>
    <x v="25"/>
    <n v="2"/>
    <n v="1"/>
  </r>
  <r>
    <x v="3"/>
    <n v="0"/>
    <n v="1"/>
  </r>
  <r>
    <x v="3"/>
    <n v="0"/>
    <n v="1"/>
  </r>
  <r>
    <x v="30"/>
    <n v="0"/>
    <n v="1"/>
  </r>
  <r>
    <x v="49"/>
    <n v="2"/>
    <n v="1"/>
  </r>
  <r>
    <x v="6"/>
    <n v="3"/>
    <n v="1"/>
  </r>
  <r>
    <x v="49"/>
    <n v="2"/>
    <n v="1"/>
  </r>
  <r>
    <x v="58"/>
    <n v="1"/>
    <n v="1"/>
  </r>
  <r>
    <x v="58"/>
    <n v="0"/>
    <n v="1"/>
  </r>
  <r>
    <x v="38"/>
    <n v="0"/>
    <n v="1"/>
  </r>
  <r>
    <x v="21"/>
    <n v="2"/>
    <n v="1"/>
  </r>
  <r>
    <x v="17"/>
    <n v="0"/>
    <n v="1"/>
  </r>
  <r>
    <x v="21"/>
    <n v="1"/>
    <n v="1"/>
  </r>
  <r>
    <x v="11"/>
    <n v="1"/>
    <n v="1"/>
  </r>
  <r>
    <x v="11"/>
    <n v="2"/>
    <n v="1"/>
  </r>
  <r>
    <x v="59"/>
    <n v="3"/>
    <n v="1"/>
  </r>
  <r>
    <x v="15"/>
    <n v="4"/>
    <n v="1"/>
  </r>
  <r>
    <x v="46"/>
    <n v="1"/>
    <n v="1"/>
  </r>
  <r>
    <x v="15"/>
    <n v="2"/>
    <n v="1"/>
  </r>
  <r>
    <x v="32"/>
    <n v="2"/>
    <n v="1"/>
  </r>
  <r>
    <x v="32"/>
    <n v="0"/>
    <n v="1"/>
  </r>
  <r>
    <x v="34"/>
    <n v="2"/>
    <n v="1"/>
  </r>
  <r>
    <x v="14"/>
    <n v="2"/>
    <n v="1"/>
  </r>
  <r>
    <x v="40"/>
    <n v="1"/>
    <n v="1"/>
  </r>
  <r>
    <x v="14"/>
    <n v="1"/>
    <n v="1"/>
  </r>
  <r>
    <x v="33"/>
    <n v="2"/>
    <n v="1"/>
  </r>
  <r>
    <x v="33"/>
    <n v="0"/>
    <n v="1"/>
  </r>
  <r>
    <x v="53"/>
    <n v="1"/>
    <n v="1"/>
  </r>
  <r>
    <x v="0"/>
    <n v="1"/>
    <n v="1"/>
  </r>
  <r>
    <x v="12"/>
    <n v="2"/>
    <n v="1"/>
  </r>
  <r>
    <x v="19"/>
    <n v="2"/>
    <n v="1"/>
  </r>
  <r>
    <x v="30"/>
    <n v="1"/>
    <n v="1"/>
  </r>
  <r>
    <x v="6"/>
    <n v="2"/>
    <n v="1"/>
  </r>
  <r>
    <x v="21"/>
    <n v="1"/>
    <n v="1"/>
  </r>
  <r>
    <x v="15"/>
    <n v="2"/>
    <n v="1"/>
  </r>
  <r>
    <x v="14"/>
    <n v="2"/>
    <n v="1"/>
  </r>
  <r>
    <x v="0"/>
    <n v="2"/>
    <n v="1"/>
  </r>
  <r>
    <x v="12"/>
    <n v="0"/>
    <n v="1"/>
  </r>
  <r>
    <x v="6"/>
    <n v="0"/>
    <n v="1"/>
  </r>
  <r>
    <x v="21"/>
    <n v="1"/>
    <n v="1"/>
  </r>
  <r>
    <x v="0"/>
    <n v="1"/>
    <n v="1"/>
  </r>
  <r>
    <x v="12"/>
    <n v="0"/>
    <n v="1"/>
  </r>
  <r>
    <x v="0"/>
    <n v="0"/>
    <n v="1"/>
  </r>
  <r>
    <x v="15"/>
    <n v="1"/>
    <n v="1"/>
  </r>
  <r>
    <x v="24"/>
    <m/>
    <m/>
  </r>
  <r>
    <x v="24"/>
    <m/>
    <m/>
  </r>
</pivotCacheRecords>
</file>

<file path=xl/pivotCache/pivotCacheRecords2.xml><?xml version="1.0" encoding="utf-8"?>
<pivotCacheRecords xmlns="http://schemas.openxmlformats.org/spreadsheetml/2006/main" xmlns:r="http://schemas.openxmlformats.org/officeDocument/2006/relationships" count="338">
  <r>
    <x v="0"/>
    <n v="1"/>
    <n v="1"/>
  </r>
  <r>
    <x v="1"/>
    <n v="2"/>
    <n v="1"/>
  </r>
  <r>
    <x v="2"/>
    <n v="0"/>
    <n v="1"/>
  </r>
  <r>
    <x v="1"/>
    <n v="1"/>
    <n v="1"/>
  </r>
  <r>
    <x v="1"/>
    <n v="2"/>
    <n v="1"/>
  </r>
  <r>
    <x v="2"/>
    <n v="3"/>
    <n v="1"/>
  </r>
  <r>
    <x v="3"/>
    <n v="2"/>
    <n v="1"/>
  </r>
  <r>
    <x v="4"/>
    <n v="0"/>
    <n v="1"/>
  </r>
  <r>
    <x v="5"/>
    <n v="1"/>
    <n v="1"/>
  </r>
  <r>
    <x v="5"/>
    <n v="1"/>
    <n v="1"/>
  </r>
  <r>
    <x v="5"/>
    <n v="1"/>
    <n v="1"/>
  </r>
  <r>
    <x v="3"/>
    <n v="1"/>
    <n v="1"/>
  </r>
  <r>
    <x v="6"/>
    <n v="0"/>
    <n v="1"/>
  </r>
  <r>
    <x v="7"/>
    <n v="0"/>
    <n v="1"/>
  </r>
  <r>
    <x v="8"/>
    <n v="1"/>
    <n v="1"/>
  </r>
  <r>
    <x v="8"/>
    <n v="1"/>
    <n v="1"/>
  </r>
  <r>
    <x v="6"/>
    <n v="1"/>
    <n v="1"/>
  </r>
  <r>
    <x v="7"/>
    <n v="2"/>
    <n v="1"/>
  </r>
  <r>
    <x v="9"/>
    <n v="3"/>
    <n v="1"/>
  </r>
  <r>
    <x v="10"/>
    <n v="0"/>
    <n v="1"/>
  </r>
  <r>
    <x v="11"/>
    <n v="1"/>
    <n v="1"/>
  </r>
  <r>
    <x v="11"/>
    <n v="0"/>
    <n v="1"/>
  </r>
  <r>
    <x v="11"/>
    <n v="0"/>
    <n v="1"/>
  </r>
  <r>
    <x v="9"/>
    <n v="1"/>
    <n v="1"/>
  </r>
  <r>
    <x v="12"/>
    <n v="0"/>
    <n v="1"/>
  </r>
  <r>
    <x v="13"/>
    <n v="0"/>
    <n v="1"/>
  </r>
  <r>
    <x v="14"/>
    <n v="2"/>
    <n v="1"/>
  </r>
  <r>
    <x v="13"/>
    <n v="1"/>
    <n v="1"/>
  </r>
  <r>
    <x v="12"/>
    <n v="2"/>
    <n v="1"/>
  </r>
  <r>
    <x v="13"/>
    <n v="1"/>
    <n v="1"/>
  </r>
  <r>
    <x v="15"/>
    <n v="0"/>
    <n v="1"/>
  </r>
  <r>
    <x v="16"/>
    <n v="2"/>
    <n v="1"/>
  </r>
  <r>
    <x v="17"/>
    <n v="0"/>
    <n v="1"/>
  </r>
  <r>
    <x v="17"/>
    <n v="0"/>
    <n v="1"/>
  </r>
  <r>
    <x v="15"/>
    <n v="1"/>
    <n v="1"/>
  </r>
  <r>
    <x v="15"/>
    <n v="0"/>
    <n v="1"/>
  </r>
  <r>
    <x v="18"/>
    <n v="0"/>
    <n v="1"/>
  </r>
  <r>
    <x v="19"/>
    <n v="2"/>
    <n v="1"/>
  </r>
  <r>
    <x v="20"/>
    <n v="0"/>
    <n v="1"/>
  </r>
  <r>
    <x v="19"/>
    <n v="1"/>
    <n v="1"/>
  </r>
  <r>
    <x v="18"/>
    <n v="0"/>
    <n v="1"/>
  </r>
  <r>
    <x v="19"/>
    <n v="1"/>
    <n v="1"/>
  </r>
  <r>
    <x v="21"/>
    <n v="0"/>
    <n v="1"/>
  </r>
  <r>
    <x v="21"/>
    <n v="0"/>
    <n v="1"/>
  </r>
  <r>
    <x v="21"/>
    <n v="1"/>
    <n v="1"/>
  </r>
  <r>
    <x v="22"/>
    <n v="1"/>
    <n v="1"/>
  </r>
  <r>
    <x v="22"/>
    <n v="0"/>
    <n v="1"/>
  </r>
  <r>
    <x v="23"/>
    <n v="0"/>
    <n v="1"/>
  </r>
  <r>
    <x v="1"/>
    <n v="0"/>
    <n v="1"/>
  </r>
  <r>
    <x v="3"/>
    <n v="1"/>
    <n v="1"/>
  </r>
  <r>
    <x v="10"/>
    <n v="0"/>
    <n v="1"/>
  </r>
  <r>
    <x v="9"/>
    <n v="1"/>
    <n v="1"/>
  </r>
  <r>
    <x v="24"/>
    <n v="2"/>
    <n v="1"/>
  </r>
  <r>
    <x v="14"/>
    <n v="1"/>
    <n v="1"/>
  </r>
  <r>
    <x v="16"/>
    <n v="1"/>
    <n v="1"/>
  </r>
  <r>
    <x v="19"/>
    <n v="0"/>
    <n v="1"/>
  </r>
  <r>
    <x v="25"/>
    <n v="0"/>
    <n v="1"/>
  </r>
  <r>
    <x v="8"/>
    <n v="2"/>
    <n v="1"/>
  </r>
  <r>
    <x v="26"/>
    <n v="1"/>
    <n v="1"/>
  </r>
  <r>
    <x v="23"/>
    <n v="3"/>
    <n v="1"/>
  </r>
  <r>
    <x v="27"/>
    <n v="1"/>
    <n v="1"/>
  </r>
  <r>
    <x v="23"/>
    <n v="1"/>
    <n v="1"/>
  </r>
  <r>
    <x v="27"/>
    <n v="1"/>
    <n v="1"/>
  </r>
  <r>
    <x v="28"/>
    <n v="0"/>
    <n v="1"/>
  </r>
  <r>
    <x v="29"/>
    <m/>
    <m/>
  </r>
  <r>
    <x v="29"/>
    <m/>
    <m/>
  </r>
  <r>
    <x v="29"/>
    <m/>
    <m/>
  </r>
  <r>
    <x v="29"/>
    <m/>
    <m/>
  </r>
  <r>
    <x v="30"/>
    <n v="1"/>
    <n v="1"/>
  </r>
  <r>
    <x v="31"/>
    <n v="0"/>
    <n v="1"/>
  </r>
  <r>
    <x v="8"/>
    <n v="2"/>
    <n v="1"/>
  </r>
  <r>
    <x v="32"/>
    <n v="3"/>
    <n v="1"/>
  </r>
  <r>
    <x v="32"/>
    <n v="0"/>
    <n v="1"/>
  </r>
  <r>
    <x v="30"/>
    <n v="1"/>
    <n v="1"/>
  </r>
  <r>
    <x v="9"/>
    <n v="0"/>
    <n v="1"/>
  </r>
  <r>
    <x v="9"/>
    <n v="1"/>
    <n v="1"/>
  </r>
  <r>
    <x v="24"/>
    <n v="1"/>
    <n v="1"/>
  </r>
  <r>
    <x v="26"/>
    <n v="1"/>
    <n v="1"/>
  </r>
  <r>
    <x v="24"/>
    <n v="0"/>
    <n v="1"/>
  </r>
  <r>
    <x v="33"/>
    <n v="1"/>
    <n v="1"/>
  </r>
  <r>
    <x v="6"/>
    <n v="2"/>
    <n v="1"/>
  </r>
  <r>
    <x v="10"/>
    <n v="1"/>
    <n v="1"/>
  </r>
  <r>
    <x v="34"/>
    <n v="1"/>
    <n v="1"/>
  </r>
  <r>
    <x v="35"/>
    <n v="3"/>
    <n v="1"/>
  </r>
  <r>
    <x v="10"/>
    <n v="3"/>
    <n v="1"/>
  </r>
  <r>
    <x v="34"/>
    <n v="0"/>
    <n v="1"/>
  </r>
  <r>
    <x v="36"/>
    <n v="1"/>
    <n v="1"/>
  </r>
  <r>
    <x v="37"/>
    <n v="0"/>
    <n v="1"/>
  </r>
  <r>
    <x v="38"/>
    <n v="2"/>
    <n v="1"/>
  </r>
  <r>
    <x v="36"/>
    <n v="1"/>
    <n v="1"/>
  </r>
  <r>
    <x v="39"/>
    <n v="0"/>
    <n v="1"/>
  </r>
  <r>
    <x v="28"/>
    <n v="5"/>
    <n v="1"/>
  </r>
  <r>
    <x v="40"/>
    <n v="2"/>
    <n v="1"/>
  </r>
  <r>
    <x v="15"/>
    <n v="1"/>
    <n v="1"/>
  </r>
  <r>
    <x v="41"/>
    <n v="0"/>
    <n v="1"/>
  </r>
  <r>
    <x v="13"/>
    <n v="1"/>
    <n v="1"/>
  </r>
  <r>
    <x v="41"/>
    <n v="0"/>
    <n v="1"/>
  </r>
  <r>
    <x v="15"/>
    <n v="1"/>
    <n v="1"/>
  </r>
  <r>
    <x v="4"/>
    <n v="1"/>
    <n v="1"/>
  </r>
  <r>
    <x v="7"/>
    <n v="0"/>
    <n v="1"/>
  </r>
  <r>
    <x v="7"/>
    <n v="0"/>
    <n v="1"/>
  </r>
  <r>
    <x v="42"/>
    <n v="1"/>
    <n v="1"/>
  </r>
  <r>
    <x v="42"/>
    <n v="3"/>
    <n v="1"/>
  </r>
  <r>
    <x v="43"/>
    <n v="2"/>
    <n v="1"/>
  </r>
  <r>
    <x v="14"/>
    <n v="1"/>
    <n v="1"/>
  </r>
  <r>
    <x v="23"/>
    <n v="2"/>
    <n v="1"/>
  </r>
  <r>
    <x v="44"/>
    <n v="1"/>
    <n v="1"/>
  </r>
  <r>
    <x v="44"/>
    <n v="0"/>
    <n v="1"/>
  </r>
  <r>
    <x v="23"/>
    <n v="0"/>
    <n v="1"/>
  </r>
  <r>
    <x v="25"/>
    <n v="1"/>
    <n v="1"/>
  </r>
  <r>
    <x v="45"/>
    <n v="0"/>
    <n v="1"/>
  </r>
  <r>
    <x v="12"/>
    <n v="2"/>
    <n v="1"/>
  </r>
  <r>
    <x v="18"/>
    <n v="0"/>
    <n v="1"/>
  </r>
  <r>
    <x v="12"/>
    <n v="1"/>
    <n v="1"/>
  </r>
  <r>
    <x v="45"/>
    <n v="2"/>
    <n v="1"/>
  </r>
  <r>
    <x v="21"/>
    <n v="2"/>
    <n v="1"/>
  </r>
  <r>
    <x v="10"/>
    <n v="0"/>
    <n v="1"/>
  </r>
  <r>
    <x v="24"/>
    <n v="3"/>
    <n v="1"/>
  </r>
  <r>
    <x v="30"/>
    <n v="2"/>
    <n v="1"/>
  </r>
  <r>
    <x v="42"/>
    <n v="3"/>
    <n v="1"/>
  </r>
  <r>
    <x v="15"/>
    <n v="2"/>
    <n v="1"/>
  </r>
  <r>
    <x v="12"/>
    <n v="0"/>
    <n v="1"/>
  </r>
  <r>
    <x v="36"/>
    <n v="1"/>
    <n v="1"/>
  </r>
  <r>
    <x v="25"/>
    <n v="1"/>
    <n v="1"/>
  </r>
  <r>
    <x v="28"/>
    <n v="2"/>
    <n v="1"/>
  </r>
  <r>
    <x v="15"/>
    <n v="0"/>
    <n v="1"/>
  </r>
  <r>
    <x v="13"/>
    <n v="5"/>
    <n v="1"/>
  </r>
  <r>
    <x v="36"/>
    <n v="1"/>
    <n v="1"/>
  </r>
  <r>
    <x v="13"/>
    <n v="0"/>
    <n v="1"/>
  </r>
  <r>
    <x v="36"/>
    <n v="0"/>
    <n v="1"/>
  </r>
  <r>
    <x v="36"/>
    <n v="3"/>
    <n v="1"/>
  </r>
  <r>
    <x v="28"/>
    <n v="2"/>
    <n v="1"/>
  </r>
  <r>
    <x v="29"/>
    <m/>
    <m/>
  </r>
  <r>
    <x v="29"/>
    <m/>
    <m/>
  </r>
  <r>
    <x v="29"/>
    <m/>
    <m/>
  </r>
  <r>
    <x v="29"/>
    <m/>
    <m/>
  </r>
  <r>
    <x v="38"/>
    <n v="2"/>
    <n v="1"/>
  </r>
  <r>
    <x v="44"/>
    <n v="2"/>
    <n v="1"/>
  </r>
  <r>
    <x v="41"/>
    <n v="0"/>
    <n v="1"/>
  </r>
  <r>
    <x v="38"/>
    <n v="0"/>
    <n v="1"/>
  </r>
  <r>
    <x v="43"/>
    <n v="3"/>
    <n v="1"/>
  </r>
  <r>
    <x v="41"/>
    <n v="2"/>
    <n v="1"/>
  </r>
  <r>
    <x v="10"/>
    <n v="0"/>
    <n v="1"/>
  </r>
  <r>
    <x v="33"/>
    <n v="0"/>
    <n v="1"/>
  </r>
  <r>
    <x v="46"/>
    <n v="0"/>
    <n v="1"/>
  </r>
  <r>
    <x v="10"/>
    <n v="0"/>
    <n v="1"/>
  </r>
  <r>
    <x v="24"/>
    <n v="2"/>
    <n v="1"/>
  </r>
  <r>
    <x v="46"/>
    <n v="0"/>
    <n v="1"/>
  </r>
  <r>
    <x v="47"/>
    <n v="1"/>
    <n v="1"/>
  </r>
  <r>
    <x v="27"/>
    <n v="1"/>
    <n v="1"/>
  </r>
  <r>
    <x v="48"/>
    <n v="0"/>
    <n v="1"/>
  </r>
  <r>
    <x v="47"/>
    <n v="1"/>
    <n v="1"/>
  </r>
  <r>
    <x v="26"/>
    <n v="0"/>
    <n v="1"/>
  </r>
  <r>
    <x v="48"/>
    <n v="2"/>
    <n v="1"/>
  </r>
  <r>
    <x v="17"/>
    <n v="1"/>
    <n v="1"/>
  </r>
  <r>
    <x v="40"/>
    <n v="1"/>
    <n v="1"/>
  </r>
  <r>
    <x v="49"/>
    <n v="0"/>
    <n v="1"/>
  </r>
  <r>
    <x v="17"/>
    <n v="0"/>
    <n v="1"/>
  </r>
  <r>
    <x v="14"/>
    <n v="1"/>
    <n v="1"/>
  </r>
  <r>
    <x v="49"/>
    <n v="1"/>
    <n v="1"/>
  </r>
  <r>
    <x v="50"/>
    <n v="0"/>
    <n v="1"/>
  </r>
  <r>
    <x v="51"/>
    <n v="3"/>
    <n v="1"/>
  </r>
  <r>
    <x v="15"/>
    <n v="1"/>
    <n v="1"/>
  </r>
  <r>
    <x v="50"/>
    <n v="2"/>
    <n v="1"/>
  </r>
  <r>
    <x v="25"/>
    <n v="2"/>
    <n v="1"/>
  </r>
  <r>
    <x v="15"/>
    <n v="1"/>
    <n v="1"/>
  </r>
  <r>
    <x v="23"/>
    <n v="0"/>
    <n v="1"/>
  </r>
  <r>
    <x v="21"/>
    <n v="1"/>
    <n v="1"/>
  </r>
  <r>
    <x v="52"/>
    <n v="0"/>
    <n v="1"/>
  </r>
  <r>
    <x v="23"/>
    <n v="0"/>
    <n v="1"/>
  </r>
  <r>
    <x v="28"/>
    <n v="4"/>
    <n v="1"/>
  </r>
  <r>
    <x v="52"/>
    <n v="2"/>
    <n v="1"/>
  </r>
  <r>
    <x v="53"/>
    <n v="0"/>
    <n v="1"/>
  </r>
  <r>
    <x v="54"/>
    <n v="1"/>
    <n v="1"/>
  </r>
  <r>
    <x v="13"/>
    <n v="1"/>
    <n v="1"/>
  </r>
  <r>
    <x v="53"/>
    <n v="2"/>
    <n v="1"/>
  </r>
  <r>
    <x v="31"/>
    <n v="2"/>
    <n v="1"/>
  </r>
  <r>
    <x v="13"/>
    <n v="0"/>
    <n v="1"/>
  </r>
  <r>
    <x v="55"/>
    <n v="0"/>
    <n v="1"/>
  </r>
  <r>
    <x v="56"/>
    <n v="2"/>
    <n v="1"/>
  </r>
  <r>
    <x v="18"/>
    <n v="1"/>
    <n v="1"/>
  </r>
  <r>
    <x v="55"/>
    <n v="4"/>
    <n v="1"/>
  </r>
  <r>
    <x v="35"/>
    <n v="1"/>
    <n v="1"/>
  </r>
  <r>
    <x v="18"/>
    <n v="0"/>
    <n v="1"/>
  </r>
  <r>
    <x v="33"/>
    <n v="0"/>
    <n v="1"/>
  </r>
  <r>
    <x v="14"/>
    <n v="1"/>
    <n v="1"/>
  </r>
  <r>
    <x v="44"/>
    <n v="0"/>
    <n v="1"/>
  </r>
  <r>
    <x v="27"/>
    <n v="0"/>
    <n v="1"/>
  </r>
  <r>
    <x v="52"/>
    <n v="0"/>
    <n v="1"/>
  </r>
  <r>
    <x v="55"/>
    <n v="0"/>
    <n v="1"/>
  </r>
  <r>
    <x v="50"/>
    <n v="0"/>
    <n v="1"/>
  </r>
  <r>
    <x v="31"/>
    <n v="3"/>
    <n v="1"/>
  </r>
  <r>
    <x v="26"/>
    <n v="1"/>
    <n v="1"/>
  </r>
  <r>
    <x v="55"/>
    <n v="0"/>
    <n v="1"/>
  </r>
  <r>
    <x v="40"/>
    <n v="0"/>
    <n v="1"/>
  </r>
  <r>
    <x v="31"/>
    <n v="1"/>
    <n v="1"/>
  </r>
  <r>
    <x v="25"/>
    <n v="2"/>
    <n v="1"/>
  </r>
  <r>
    <x v="31"/>
    <n v="1"/>
    <n v="1"/>
  </r>
  <r>
    <x v="40"/>
    <n v="1"/>
    <n v="1"/>
  </r>
  <r>
    <x v="31"/>
    <n v="1"/>
    <n v="1"/>
  </r>
  <r>
    <x v="29"/>
    <m/>
    <m/>
  </r>
  <r>
    <x v="29"/>
    <m/>
    <m/>
  </r>
  <r>
    <x v="29"/>
    <m/>
    <m/>
  </r>
  <r>
    <x v="29"/>
    <m/>
    <m/>
  </r>
  <r>
    <x v="14"/>
    <n v="1"/>
    <n v="1"/>
  </r>
  <r>
    <x v="31"/>
    <n v="0"/>
    <n v="1"/>
  </r>
  <r>
    <x v="32"/>
    <n v="3"/>
    <n v="1"/>
  </r>
  <r>
    <x v="14"/>
    <n v="2"/>
    <n v="1"/>
  </r>
  <r>
    <x v="6"/>
    <n v="2"/>
    <n v="1"/>
  </r>
  <r>
    <x v="32"/>
    <n v="1"/>
    <n v="1"/>
  </r>
  <r>
    <x v="57"/>
    <n v="0"/>
    <n v="1"/>
  </r>
  <r>
    <x v="9"/>
    <n v="0"/>
    <n v="1"/>
  </r>
  <r>
    <x v="13"/>
    <n v="1"/>
    <n v="1"/>
  </r>
  <r>
    <x v="9"/>
    <n v="1"/>
    <n v="1"/>
  </r>
  <r>
    <x v="13"/>
    <n v="2"/>
    <n v="1"/>
  </r>
  <r>
    <x v="26"/>
    <n v="2"/>
    <n v="1"/>
  </r>
  <r>
    <x v="15"/>
    <n v="1"/>
    <n v="1"/>
  </r>
  <r>
    <x v="34"/>
    <n v="1"/>
    <n v="1"/>
  </r>
  <r>
    <x v="15"/>
    <n v="2"/>
    <n v="1"/>
  </r>
  <r>
    <x v="58"/>
    <n v="0"/>
    <n v="1"/>
  </r>
  <r>
    <x v="58"/>
    <n v="0"/>
    <n v="1"/>
  </r>
  <r>
    <x v="24"/>
    <n v="1"/>
    <n v="1"/>
  </r>
  <r>
    <x v="50"/>
    <n v="1"/>
    <n v="1"/>
  </r>
  <r>
    <x v="52"/>
    <n v="0"/>
    <n v="1"/>
  </r>
  <r>
    <x v="59"/>
    <n v="1"/>
    <n v="1"/>
  </r>
  <r>
    <x v="52"/>
    <n v="1"/>
    <n v="1"/>
  </r>
  <r>
    <x v="43"/>
    <n v="1"/>
    <n v="1"/>
  </r>
  <r>
    <x v="59"/>
    <n v="1"/>
    <n v="1"/>
  </r>
  <r>
    <x v="8"/>
    <n v="0"/>
    <n v="1"/>
  </r>
  <r>
    <x v="4"/>
    <n v="0"/>
    <n v="1"/>
  </r>
  <r>
    <x v="21"/>
    <n v="0"/>
    <n v="1"/>
  </r>
  <r>
    <x v="8"/>
    <n v="2"/>
    <n v="1"/>
  </r>
  <r>
    <x v="27"/>
    <n v="2"/>
    <n v="1"/>
  </r>
  <r>
    <x v="21"/>
    <n v="3"/>
    <n v="1"/>
  </r>
  <r>
    <x v="10"/>
    <n v="1"/>
    <n v="1"/>
  </r>
  <r>
    <x v="60"/>
    <n v="1"/>
    <n v="1"/>
  </r>
  <r>
    <x v="10"/>
    <n v="2"/>
    <n v="1"/>
  </r>
  <r>
    <x v="61"/>
    <n v="1"/>
    <n v="1"/>
  </r>
  <r>
    <x v="25"/>
    <n v="2"/>
    <n v="1"/>
  </r>
  <r>
    <x v="61"/>
    <n v="0"/>
    <n v="1"/>
  </r>
  <r>
    <x v="40"/>
    <n v="0"/>
    <n v="1"/>
  </r>
  <r>
    <x v="62"/>
    <n v="1"/>
    <n v="1"/>
  </r>
  <r>
    <x v="47"/>
    <n v="1"/>
    <n v="1"/>
  </r>
  <r>
    <x v="62"/>
    <n v="0"/>
    <n v="1"/>
  </r>
  <r>
    <x v="28"/>
    <n v="0"/>
    <n v="1"/>
  </r>
  <r>
    <x v="47"/>
    <n v="3"/>
    <n v="1"/>
  </r>
  <r>
    <x v="3"/>
    <n v="1"/>
    <n v="1"/>
  </r>
  <r>
    <x v="53"/>
    <n v="1"/>
    <n v="1"/>
  </r>
  <r>
    <x v="53"/>
    <n v="0"/>
    <n v="1"/>
  </r>
  <r>
    <x v="63"/>
    <n v="0"/>
    <n v="1"/>
  </r>
  <r>
    <x v="63"/>
    <n v="0"/>
    <n v="1"/>
  </r>
  <r>
    <x v="35"/>
    <n v="2"/>
    <n v="1"/>
  </r>
  <r>
    <x v="13"/>
    <n v="1"/>
    <n v="1"/>
  </r>
  <r>
    <x v="50"/>
    <n v="2"/>
    <n v="1"/>
  </r>
  <r>
    <x v="24"/>
    <n v="1"/>
    <n v="1"/>
  </r>
  <r>
    <x v="14"/>
    <n v="1"/>
    <n v="1"/>
  </r>
  <r>
    <x v="60"/>
    <n v="1"/>
    <n v="1"/>
  </r>
  <r>
    <x v="3"/>
    <n v="0"/>
    <n v="1"/>
  </r>
  <r>
    <x v="21"/>
    <n v="3"/>
    <n v="1"/>
  </r>
  <r>
    <x v="40"/>
    <n v="0"/>
    <n v="1"/>
  </r>
  <r>
    <x v="28"/>
    <n v="1"/>
    <n v="1"/>
  </r>
  <r>
    <x v="50"/>
    <n v="3"/>
    <n v="1"/>
  </r>
  <r>
    <x v="43"/>
    <n v="4"/>
    <n v="1"/>
  </r>
  <r>
    <x v="35"/>
    <n v="1"/>
    <n v="1"/>
  </r>
  <r>
    <x v="27"/>
    <n v="3"/>
    <n v="1"/>
  </r>
  <r>
    <x v="35"/>
    <n v="1"/>
    <n v="1"/>
  </r>
  <r>
    <x v="43"/>
    <n v="3"/>
    <n v="1"/>
  </r>
  <r>
    <x v="35"/>
    <n v="1"/>
    <n v="1"/>
  </r>
  <r>
    <x v="29"/>
    <m/>
    <m/>
  </r>
  <r>
    <x v="29"/>
    <m/>
    <m/>
  </r>
  <r>
    <x v="29"/>
    <m/>
    <m/>
  </r>
  <r>
    <x v="29"/>
    <m/>
    <m/>
  </r>
  <r>
    <x v="23"/>
    <n v="1"/>
    <n v="1"/>
  </r>
  <r>
    <x v="4"/>
    <n v="0"/>
    <n v="1"/>
  </r>
  <r>
    <x v="14"/>
    <n v="0"/>
    <n v="1"/>
  </r>
  <r>
    <x v="23"/>
    <n v="4"/>
    <n v="1"/>
  </r>
  <r>
    <x v="28"/>
    <n v="4"/>
    <n v="1"/>
  </r>
  <r>
    <x v="14"/>
    <n v="3"/>
    <n v="1"/>
  </r>
  <r>
    <x v="27"/>
    <n v="5"/>
    <n v="1"/>
  </r>
  <r>
    <x v="52"/>
    <n v="1"/>
    <n v="1"/>
  </r>
  <r>
    <x v="27"/>
    <n v="3"/>
    <n v="1"/>
  </r>
  <r>
    <x v="3"/>
    <n v="2"/>
    <n v="1"/>
  </r>
  <r>
    <x v="35"/>
    <n v="3"/>
    <n v="1"/>
  </r>
  <r>
    <x v="3"/>
    <n v="0"/>
    <n v="1"/>
  </r>
  <r>
    <x v="57"/>
    <n v="0"/>
    <n v="1"/>
  </r>
  <r>
    <x v="21"/>
    <n v="1"/>
    <n v="1"/>
  </r>
  <r>
    <x v="47"/>
    <n v="1"/>
    <n v="1"/>
  </r>
  <r>
    <x v="57"/>
    <n v="0"/>
    <n v="1"/>
  </r>
  <r>
    <x v="20"/>
    <n v="4"/>
    <n v="1"/>
  </r>
  <r>
    <x v="47"/>
    <n v="1"/>
    <n v="1"/>
  </r>
  <r>
    <x v="38"/>
    <n v="3"/>
    <n v="1"/>
  </r>
  <r>
    <x v="25"/>
    <n v="2"/>
    <n v="1"/>
  </r>
  <r>
    <x v="24"/>
    <n v="1"/>
    <n v="1"/>
  </r>
  <r>
    <x v="38"/>
    <n v="1"/>
    <n v="1"/>
  </r>
  <r>
    <x v="32"/>
    <n v="1"/>
    <n v="1"/>
  </r>
  <r>
    <x v="24"/>
    <n v="0"/>
    <n v="1"/>
  </r>
  <r>
    <x v="44"/>
    <n v="1"/>
    <n v="1"/>
  </r>
  <r>
    <x v="63"/>
    <n v="0"/>
    <n v="1"/>
  </r>
  <r>
    <x v="31"/>
    <n v="5"/>
    <n v="1"/>
  </r>
  <r>
    <x v="44"/>
    <n v="2"/>
    <n v="1"/>
  </r>
  <r>
    <x v="53"/>
    <n v="3"/>
    <n v="1"/>
  </r>
  <r>
    <x v="31"/>
    <n v="0"/>
    <n v="1"/>
  </r>
  <r>
    <x v="64"/>
    <n v="1"/>
    <n v="1"/>
  </r>
  <r>
    <x v="9"/>
    <n v="0"/>
    <n v="1"/>
  </r>
  <r>
    <x v="17"/>
    <n v="0"/>
    <n v="1"/>
  </r>
  <r>
    <x v="64"/>
    <n v="0"/>
    <n v="1"/>
  </r>
  <r>
    <x v="26"/>
    <n v="3"/>
    <n v="1"/>
  </r>
  <r>
    <x v="17"/>
    <n v="1"/>
    <n v="1"/>
  </r>
  <r>
    <x v="40"/>
    <n v="0"/>
    <n v="1"/>
  </r>
  <r>
    <x v="15"/>
    <n v="2"/>
    <n v="1"/>
  </r>
  <r>
    <x v="50"/>
    <n v="2"/>
    <n v="1"/>
  </r>
  <r>
    <x v="40"/>
    <n v="2"/>
    <n v="1"/>
  </r>
  <r>
    <x v="43"/>
    <n v="1"/>
    <n v="1"/>
  </r>
  <r>
    <x v="50"/>
    <n v="1"/>
    <n v="1"/>
  </r>
  <r>
    <x v="58"/>
    <n v="1"/>
    <n v="1"/>
  </r>
  <r>
    <x v="13"/>
    <n v="1"/>
    <n v="1"/>
  </r>
  <r>
    <x v="45"/>
    <n v="0"/>
    <n v="1"/>
  </r>
  <r>
    <x v="58"/>
    <n v="4"/>
    <n v="1"/>
  </r>
  <r>
    <x v="12"/>
    <n v="1"/>
    <n v="1"/>
  </r>
  <r>
    <x v="45"/>
    <n v="1"/>
    <n v="1"/>
  </r>
  <r>
    <x v="3"/>
    <n v="1"/>
    <n v="1"/>
  </r>
  <r>
    <x v="14"/>
    <n v="1"/>
    <n v="1"/>
  </r>
  <r>
    <x v="32"/>
    <n v="0"/>
    <n v="1"/>
  </r>
  <r>
    <x v="57"/>
    <n v="1"/>
    <n v="1"/>
  </r>
  <r>
    <x v="9"/>
    <n v="0"/>
    <n v="1"/>
  </r>
  <r>
    <x v="53"/>
    <n v="0"/>
    <n v="1"/>
  </r>
  <r>
    <x v="58"/>
    <n v="1"/>
    <n v="1"/>
  </r>
  <r>
    <x v="15"/>
    <n v="1"/>
    <n v="1"/>
  </r>
  <r>
    <x v="20"/>
    <n v="1"/>
    <n v="1"/>
  </r>
  <r>
    <x v="38"/>
    <n v="0"/>
    <n v="1"/>
  </r>
  <r>
    <x v="43"/>
    <n v="1"/>
    <n v="1"/>
  </r>
  <r>
    <x v="12"/>
    <n v="0"/>
    <n v="1"/>
  </r>
  <r>
    <x v="43"/>
    <n v="7"/>
    <n v="1"/>
  </r>
  <r>
    <x v="26"/>
    <n v="0"/>
    <n v="1"/>
  </r>
  <r>
    <x v="27"/>
    <n v="3"/>
    <n v="1"/>
  </r>
  <r>
    <x v="26"/>
    <n v="0"/>
    <n v="1"/>
  </r>
  <r>
    <x v="29"/>
    <m/>
    <m/>
  </r>
  <r>
    <x v="29"/>
    <m/>
    <m/>
  </r>
</pivotCacheRecords>
</file>

<file path=xl/pivotCache/pivotCacheRecords3.xml><?xml version="1.0" encoding="utf-8"?>
<pivotCacheRecords xmlns="http://schemas.openxmlformats.org/spreadsheetml/2006/main" xmlns:r="http://schemas.openxmlformats.org/officeDocument/2006/relationships" count="42">
  <r>
    <s v="西班牙"/>
    <s v="摩洛哥"/>
    <n v="1.8803418803418805"/>
    <n v="1.4510530775868407"/>
    <n v="0.50226789922339665"/>
    <n v="1.6583463743849605"/>
    <n v="1.7094017094017095"/>
    <n v="5.9734741969596425E-2"/>
    <x v="0"/>
  </r>
  <r>
    <s v="西班牙"/>
    <s v="葡萄牙"/>
    <n v="1.8803418803418805"/>
    <n v="0.72552653879342033"/>
    <n v="1.3511339496116985"/>
    <n v="1.6583463743849605"/>
    <n v="1.7094017094017095"/>
    <n v="5.9734741969596425E-2"/>
    <x v="0"/>
  </r>
  <r>
    <s v="西班牙"/>
    <s v="阿根廷"/>
    <n v="1.8803418803418805"/>
    <n v="0.96736871839122707"/>
    <n v="1.0681785994822646"/>
    <n v="1.6583463743849605"/>
    <n v="1.6591251885369533"/>
    <n v="9.1121255783166866E-4"/>
    <x v="0"/>
  </r>
  <r>
    <s v="西班牙"/>
    <s v="德国"/>
    <n v="1.8803418803418805"/>
    <n v="2.6602639755758744"/>
    <n v="-0.91250885142377269"/>
    <n v="1.6583463743849605"/>
    <n v="1.641025641025641"/>
    <n v="-2.0265258030403809E-2"/>
    <x v="1"/>
  </r>
  <r>
    <s v="西班牙"/>
    <s v="巴西"/>
    <n v="1.8803418803418805"/>
    <n v="2.1765796163802609"/>
    <n v="-0.34659815116490494"/>
    <n v="1.6583463743849605"/>
    <n v="1.6350798959494612"/>
    <n v="-2.7221779769534094E-2"/>
    <x v="2"/>
  </r>
  <r>
    <s v="西班牙"/>
    <s v="哥伦比亚"/>
    <n v="1.8803418803418805"/>
    <n v="1.6122811973187119"/>
    <n v="0.31363099913710729"/>
    <n v="1.6583463743849605"/>
    <n v="1.3675213675213678"/>
    <n v="-0.34026525803040342"/>
    <x v="0"/>
  </r>
  <r>
    <s v="摩洛哥"/>
    <s v="西班牙"/>
    <n v="1.7094017094017095"/>
    <n v="1.6583463743849605"/>
    <n v="5.9734741969596425E-2"/>
    <n v="1.4510530775868407"/>
    <n v="1.8803418803418805"/>
    <n v="0.50226789922339665"/>
    <x v="0"/>
  </r>
  <r>
    <s v="摩洛哥"/>
    <s v="葡萄牙"/>
    <n v="1.7094017094017095"/>
    <n v="0.72552653879342033"/>
    <n v="1.1511339496116983"/>
    <n v="1.4510530775868407"/>
    <n v="1.7094017094017095"/>
    <n v="0.30226789922339659"/>
    <x v="3"/>
  </r>
  <r>
    <s v="摩洛哥"/>
    <s v="阿根廷"/>
    <n v="1.7094017094017095"/>
    <n v="0.96736871839122707"/>
    <n v="0.8681785994822645"/>
    <n v="1.4510530775868407"/>
    <n v="1.6591251885369533"/>
    <n v="0.24344436981163184"/>
    <x v="3"/>
  </r>
  <r>
    <s v="摩洛哥"/>
    <s v="德国"/>
    <n v="1.7094017094017095"/>
    <n v="2.6602639755758744"/>
    <n v="-1.1125088514237726"/>
    <n v="1.4510530775868407"/>
    <n v="1.641025641025641"/>
    <n v="0.22226789922339635"/>
    <x v="1"/>
  </r>
  <r>
    <s v="摩洛哥"/>
    <s v="巴西"/>
    <n v="1.7094017094017095"/>
    <n v="2.1765796163802609"/>
    <n v="-0.54659815116490507"/>
    <n v="1.4510530775868407"/>
    <n v="1.6350798959494612"/>
    <n v="0.21531137748426607"/>
    <x v="2"/>
  </r>
  <r>
    <s v="摩洛哥"/>
    <s v="哥伦比亚"/>
    <n v="1.7094017094017095"/>
    <n v="1.6122811973187119"/>
    <n v="0.11363099913710725"/>
    <n v="1.4510530775868407"/>
    <n v="1.3675213675213678"/>
    <n v="-9.773210077660327E-2"/>
    <x v="3"/>
  </r>
  <r>
    <s v="葡萄牙"/>
    <s v="西班牙"/>
    <n v="1.7094017094017095"/>
    <n v="1.6583463743849605"/>
    <n v="5.9734741969596425E-2"/>
    <n v="0.72552653879342033"/>
    <n v="1.8803418803418805"/>
    <n v="1.3511339496116985"/>
    <x v="0"/>
  </r>
  <r>
    <s v="葡萄牙"/>
    <s v="摩洛哥"/>
    <n v="1.7094017094017095"/>
    <n v="1.4510530775868407"/>
    <n v="0.30226789922339659"/>
    <n v="0.72552653879342033"/>
    <n v="1.7094017094017095"/>
    <n v="1.1511339496116983"/>
    <x v="3"/>
  </r>
  <r>
    <s v="葡萄牙"/>
    <s v="阿根廷"/>
    <n v="1.7094017094017095"/>
    <n v="0.96736871839122707"/>
    <n v="0.8681785994822645"/>
    <n v="0.72552653879342033"/>
    <n v="1.6591251885369533"/>
    <n v="1.0923104201999336"/>
    <x v="4"/>
  </r>
  <r>
    <s v="葡萄牙"/>
    <s v="德国"/>
    <n v="1.7094017094017095"/>
    <n v="2.6602639755758744"/>
    <n v="-1.1125088514237726"/>
    <n v="0.72552653879342033"/>
    <n v="1.641025641025641"/>
    <n v="1.0711339496116981"/>
    <x v="1"/>
  </r>
  <r>
    <s v="葡萄牙"/>
    <s v="巴西"/>
    <n v="1.7094017094017095"/>
    <n v="2.1765796163802609"/>
    <n v="-0.54659815116490507"/>
    <n v="0.72552653879342033"/>
    <n v="1.6350798959494612"/>
    <n v="1.0641774278725677"/>
    <x v="2"/>
  </r>
  <r>
    <s v="葡萄牙"/>
    <s v="哥伦比亚"/>
    <n v="1.7094017094017095"/>
    <n v="1.6122811973187119"/>
    <n v="0.11363099913710725"/>
    <n v="0.72552653879342033"/>
    <n v="1.3675213675213678"/>
    <n v="0.75113394961169844"/>
    <x v="5"/>
  </r>
  <r>
    <s v="阿根廷"/>
    <s v="西班牙"/>
    <n v="1.6591251885369533"/>
    <n v="1.6583463743849605"/>
    <n v="9.1121255783166866E-4"/>
    <n v="0.96736871839122707"/>
    <n v="1.8803418803418805"/>
    <n v="1.0681785994822646"/>
    <x v="0"/>
  </r>
  <r>
    <s v="阿根廷"/>
    <s v="摩洛哥"/>
    <n v="1.6591251885369533"/>
    <n v="1.4510530775868407"/>
    <n v="0.24344436981163184"/>
    <n v="0.96736871839122707"/>
    <n v="1.7094017094017095"/>
    <n v="0.8681785994822645"/>
    <x v="3"/>
  </r>
  <r>
    <s v="阿根廷"/>
    <s v="葡萄牙"/>
    <n v="1.6591251885369533"/>
    <n v="0.72552653879342033"/>
    <n v="1.0923104201999336"/>
    <n v="0.96736871839122707"/>
    <n v="1.7094017094017095"/>
    <n v="0.8681785994822645"/>
    <x v="4"/>
  </r>
  <r>
    <s v="阿根廷"/>
    <s v="德国"/>
    <n v="1.6591251885369533"/>
    <n v="2.6602639755758744"/>
    <n v="-1.1713323808355376"/>
    <n v="0.96736871839122707"/>
    <n v="1.641025641025641"/>
    <n v="0.78817859948226421"/>
    <x v="1"/>
  </r>
  <r>
    <s v="阿根廷"/>
    <s v="巴西"/>
    <n v="1.6591251885369533"/>
    <n v="2.1765796163802609"/>
    <n v="-0.60542168057666979"/>
    <n v="0.96736871839122707"/>
    <n v="1.6350798959494612"/>
    <n v="0.7812220777431339"/>
    <x v="2"/>
  </r>
  <r>
    <s v="阿根廷"/>
    <s v="哥伦比亚"/>
    <n v="1.6591251885369533"/>
    <n v="1.6122811973187119"/>
    <n v="5.4807469725342499E-2"/>
    <n v="0.96736871839122707"/>
    <n v="1.3675213675213678"/>
    <n v="0.46817859948226459"/>
    <x v="5"/>
  </r>
  <r>
    <s v="德国"/>
    <s v="西班牙"/>
    <n v="1.641025641025641"/>
    <n v="1.6583463743849605"/>
    <n v="-2.0265258030403809E-2"/>
    <n v="2.6602639755758744"/>
    <n v="1.8803418803418805"/>
    <n v="-0.91250885142377269"/>
    <x v="1"/>
  </r>
  <r>
    <s v="德国"/>
    <s v="摩洛哥"/>
    <n v="1.641025641025641"/>
    <n v="1.4510530775868407"/>
    <n v="0.22226789922339635"/>
    <n v="2.6602639755758744"/>
    <n v="1.7094017094017095"/>
    <n v="-1.1125088514237726"/>
    <x v="1"/>
  </r>
  <r>
    <s v="德国"/>
    <s v="葡萄牙"/>
    <n v="1.641025641025641"/>
    <n v="0.72552653879342033"/>
    <n v="1.0711339496116981"/>
    <n v="2.6602639755758744"/>
    <n v="1.7094017094017095"/>
    <n v="-1.1125088514237726"/>
    <x v="1"/>
  </r>
  <r>
    <s v="德国"/>
    <s v="阿根廷"/>
    <n v="1.641025641025641"/>
    <n v="0.96736871839122707"/>
    <n v="0.78817859948226421"/>
    <n v="2.6602639755758744"/>
    <n v="1.6591251885369533"/>
    <n v="-1.1713323808355376"/>
    <x v="1"/>
  </r>
  <r>
    <s v="德国"/>
    <s v="巴西"/>
    <n v="1.641025641025641"/>
    <n v="2.1765796163802609"/>
    <n v="-0.62659815116490525"/>
    <n v="2.6602639755758744"/>
    <n v="1.6350798959494612"/>
    <n v="-1.1994653731629032"/>
    <x v="1"/>
  </r>
  <r>
    <s v="德国"/>
    <s v="哥伦比亚"/>
    <n v="1.641025641025641"/>
    <n v="1.6122811973187119"/>
    <n v="3.3630999137107022E-2"/>
    <n v="2.6602639755758744"/>
    <n v="1.3675213675213678"/>
    <n v="-1.5125088514237726"/>
    <x v="1"/>
  </r>
  <r>
    <s v="巴西"/>
    <s v="西班牙"/>
    <n v="1.6350798959494612"/>
    <n v="1.6583463743849605"/>
    <n v="-2.7221779769534094E-2"/>
    <n v="2.1765796163802609"/>
    <n v="1.8803418803418805"/>
    <n v="-0.34659815116490494"/>
    <x v="2"/>
  </r>
  <r>
    <s v="巴西"/>
    <s v="摩洛哥"/>
    <n v="1.6350798959494612"/>
    <n v="1.4510530775868407"/>
    <n v="0.21531137748426607"/>
    <n v="2.1765796163802609"/>
    <n v="1.7094017094017095"/>
    <n v="-0.54659815116490507"/>
    <x v="2"/>
  </r>
  <r>
    <s v="巴西"/>
    <s v="葡萄牙"/>
    <n v="1.6350798959494612"/>
    <n v="0.72552653879342033"/>
    <n v="1.0641774278725677"/>
    <n v="2.1765796163802609"/>
    <n v="1.7094017094017095"/>
    <n v="-0.54659815116490507"/>
    <x v="2"/>
  </r>
  <r>
    <s v="巴西"/>
    <s v="阿根廷"/>
    <n v="1.6350798959494612"/>
    <n v="0.96736871839122707"/>
    <n v="0.7812220777431339"/>
    <n v="2.1765796163802609"/>
    <n v="1.6591251885369533"/>
    <n v="-0.60542168057666979"/>
    <x v="2"/>
  </r>
  <r>
    <s v="巴西"/>
    <s v="德国"/>
    <n v="1.6350798959494612"/>
    <n v="2.6602639755758744"/>
    <n v="-1.1994653731629032"/>
    <n v="2.1765796163802609"/>
    <n v="1.641025641025641"/>
    <n v="-0.62659815116490525"/>
    <x v="1"/>
  </r>
  <r>
    <s v="巴西"/>
    <s v="哥伦比亚"/>
    <n v="1.6350798959494612"/>
    <n v="1.6122811973187119"/>
    <n v="2.6674477397976737E-2"/>
    <n v="2.1765796163802609"/>
    <n v="1.3675213675213678"/>
    <n v="-0.94659815116490487"/>
    <x v="2"/>
  </r>
  <r>
    <s v="哥伦比亚"/>
    <s v="西班牙"/>
    <n v="1.3675213675213678"/>
    <n v="1.6583463743849605"/>
    <n v="-0.34026525803040342"/>
    <n v="1.6122811973187119"/>
    <n v="1.8803418803418805"/>
    <n v="0.31363099913710729"/>
    <x v="0"/>
  </r>
  <r>
    <s v="哥伦比亚"/>
    <s v="摩洛哥"/>
    <n v="1.3675213675213678"/>
    <n v="1.4510530775868407"/>
    <n v="-9.773210077660327E-2"/>
    <n v="1.6122811973187119"/>
    <n v="1.7094017094017095"/>
    <n v="0.11363099913710725"/>
    <x v="3"/>
  </r>
  <r>
    <s v="哥伦比亚"/>
    <s v="葡萄牙"/>
    <n v="1.3675213675213678"/>
    <n v="0.72552653879342033"/>
    <n v="0.75113394961169844"/>
    <n v="1.6122811973187119"/>
    <n v="1.7094017094017095"/>
    <n v="0.11363099913710725"/>
    <x v="5"/>
  </r>
  <r>
    <s v="哥伦比亚"/>
    <s v="阿根廷"/>
    <n v="1.3675213675213678"/>
    <n v="0.96736871839122707"/>
    <n v="0.46817859948226459"/>
    <n v="1.6122811973187119"/>
    <n v="1.6591251885369533"/>
    <n v="5.4807469725342499E-2"/>
    <x v="5"/>
  </r>
  <r>
    <s v="哥伦比亚"/>
    <s v="德国"/>
    <n v="1.3675213675213678"/>
    <n v="2.6602639755758744"/>
    <n v="-1.5125088514237726"/>
    <n v="1.6122811973187119"/>
    <n v="1.641025641025641"/>
    <n v="3.3630999137107022E-2"/>
    <x v="1"/>
  </r>
  <r>
    <s v="哥伦比亚"/>
    <s v="巴西"/>
    <n v="1.3675213675213678"/>
    <n v="2.1765796163802609"/>
    <n v="-0.94659815116490487"/>
    <n v="1.6122811973187119"/>
    <n v="1.6350798959494612"/>
    <n v="2.6674477397976737E-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0" cacheId="7"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64" firstHeaderRow="0" firstDataRow="1" firstDataCol="1"/>
  <pivotFields count="3">
    <pivotField axis="axisRow" showAll="0">
      <items count="62">
        <item x="53"/>
        <item x="21"/>
        <item x="36"/>
        <item x="44"/>
        <item x="47"/>
        <item x="10"/>
        <item x="0"/>
        <item x="14"/>
        <item x="59"/>
        <item x="35"/>
        <item x="57"/>
        <item x="8"/>
        <item x="15"/>
        <item x="48"/>
        <item x="40"/>
        <item x="38"/>
        <item x="6"/>
        <item x="19"/>
        <item x="30"/>
        <item x="33"/>
        <item x="12"/>
        <item x="58"/>
        <item x="46"/>
        <item x="45"/>
        <item x="4"/>
        <item x="43"/>
        <item x="22"/>
        <item x="32"/>
        <item x="1"/>
        <item x="13"/>
        <item x="7"/>
        <item x="16"/>
        <item x="11"/>
        <item x="34"/>
        <item x="39"/>
        <item x="27"/>
        <item x="49"/>
        <item x="54"/>
        <item x="42"/>
        <item x="26"/>
        <item x="37"/>
        <item x="50"/>
        <item x="56"/>
        <item x="28"/>
        <item x="2"/>
        <item x="41"/>
        <item x="20"/>
        <item x="31"/>
        <item x="51"/>
        <item x="25"/>
        <item x="9"/>
        <item x="52"/>
        <item x="55"/>
        <item x="23"/>
        <item x="17"/>
        <item x="3"/>
        <item x="18"/>
        <item x="5"/>
        <item x="29"/>
        <item m="1" x="60"/>
        <item x="24"/>
        <item t="default"/>
      </items>
    </pivotField>
    <pivotField dataField="1" showAll="0"/>
    <pivotField dataField="1"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60"/>
    </i>
    <i t="grand">
      <x/>
    </i>
  </rowItems>
  <colFields count="1">
    <field x="-2"/>
  </colFields>
  <colItems count="2">
    <i>
      <x/>
    </i>
    <i i="1">
      <x v="1"/>
    </i>
  </colItems>
  <dataFields count="2">
    <dataField name="求和项:进球数" fld="1" baseField="0" baseItem="0"/>
    <dataField name="求和项:统计用" fld="2" baseField="0" baseItem="0"/>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1" cacheId="1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69" firstHeaderRow="0" firstDataRow="1" firstDataCol="1"/>
  <pivotFields count="3">
    <pivotField axis="axisRow" showAll="0">
      <items count="67">
        <item x="58"/>
        <item x="26"/>
        <item x="42"/>
        <item x="49"/>
        <item x="5"/>
        <item x="52"/>
        <item x="10"/>
        <item x="28"/>
        <item x="11"/>
        <item x="12"/>
        <item x="64"/>
        <item x="41"/>
        <item x="62"/>
        <item x="8"/>
        <item x="43"/>
        <item x="54"/>
        <item x="45"/>
        <item x="44"/>
        <item x="31"/>
        <item x="20"/>
        <item x="38"/>
        <item x="13"/>
        <item x="27"/>
        <item x="63"/>
        <item x="50"/>
        <item x="51"/>
        <item x="4"/>
        <item x="47"/>
        <item x="23"/>
        <item x="19"/>
        <item x="15"/>
        <item x="2"/>
        <item x="14"/>
        <item x="6"/>
        <item x="16"/>
        <item x="9"/>
        <item x="1"/>
        <item x="40"/>
        <item x="21"/>
        <item x="33"/>
        <item x="53"/>
        <item x="59"/>
        <item x="48"/>
        <item x="30"/>
        <item x="7"/>
        <item x="56"/>
        <item x="60"/>
        <item x="34"/>
        <item x="0"/>
        <item x="46"/>
        <item x="18"/>
        <item x="36"/>
        <item x="55"/>
        <item x="32"/>
        <item x="35"/>
        <item x="57"/>
        <item x="61"/>
        <item x="22"/>
        <item x="17"/>
        <item x="25"/>
        <item x="24"/>
        <item x="3"/>
        <item x="37"/>
        <item x="39"/>
        <item m="1" x="65"/>
        <item x="29"/>
        <item t="default"/>
      </items>
    </pivotField>
    <pivotField dataField="1" showAll="0"/>
    <pivotField dataField="1"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5"/>
    </i>
    <i t="grand">
      <x/>
    </i>
  </rowItems>
  <colFields count="1">
    <field x="-2"/>
  </colFields>
  <colItems count="2">
    <i>
      <x/>
    </i>
    <i i="1">
      <x v="1"/>
    </i>
  </colItems>
  <dataFields count="2">
    <dataField name="求和项:失球数" fld="1" baseField="0" baseItem="0"/>
    <dataField name="计数项:统计用" fld="2" subtotal="count" baseField="0" baseItem="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2" cacheId="2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10" firstHeaderRow="1" firstDataRow="1" firstDataCol="1"/>
  <pivotFields count="9">
    <pivotField showAll="0"/>
    <pivotField showAll="0"/>
    <pivotField showAll="0"/>
    <pivotField showAll="0"/>
    <pivotField showAll="0"/>
    <pivotField showAll="0"/>
    <pivotField showAll="0"/>
    <pivotField showAll="0"/>
    <pivotField axis="axisRow" dataField="1" showAll="0">
      <items count="7">
        <item x="4"/>
        <item x="2"/>
        <item x="1"/>
        <item x="5"/>
        <item x="3"/>
        <item x="0"/>
        <item t="default"/>
      </items>
    </pivotField>
  </pivotFields>
  <rowFields count="1">
    <field x="8"/>
  </rowFields>
  <rowItems count="7">
    <i>
      <x/>
    </i>
    <i>
      <x v="1"/>
    </i>
    <i>
      <x v="2"/>
    </i>
    <i>
      <x v="3"/>
    </i>
    <i>
      <x v="4"/>
    </i>
    <i>
      <x v="5"/>
    </i>
    <i t="grand">
      <x/>
    </i>
  </rowItems>
  <colItems count="1">
    <i/>
  </colItems>
  <dataFields count="1">
    <dataField name="计数项:胜方" fld="8"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9"/>
  <sheetViews>
    <sheetView topLeftCell="A280" workbookViewId="0">
      <selection activeCell="E212" sqref="E212"/>
    </sheetView>
  </sheetViews>
  <sheetFormatPr defaultRowHeight="13.5"/>
  <cols>
    <col min="1" max="1" width="15" style="5" bestFit="1" customWidth="1"/>
    <col min="2" max="16384" width="9" style="5"/>
  </cols>
  <sheetData>
    <row r="1" spans="1:13" ht="14.25">
      <c r="A1" s="24" t="s">
        <v>0</v>
      </c>
      <c r="B1" s="24"/>
      <c r="C1" s="25"/>
      <c r="D1" s="24"/>
      <c r="E1" s="24"/>
      <c r="F1" s="24"/>
      <c r="G1" s="24"/>
      <c r="H1" s="24"/>
      <c r="I1" s="24"/>
      <c r="J1" s="24"/>
      <c r="K1" s="1"/>
      <c r="L1" s="1"/>
      <c r="M1" s="1"/>
    </row>
    <row r="2" spans="1:13" ht="14.25">
      <c r="A2" s="24"/>
      <c r="B2" s="24"/>
      <c r="C2" s="25"/>
      <c r="D2" s="24"/>
      <c r="E2" s="24"/>
      <c r="F2" s="24"/>
      <c r="G2" s="24"/>
      <c r="H2" s="24"/>
      <c r="I2" s="24"/>
      <c r="J2" s="24"/>
      <c r="K2" s="1"/>
      <c r="L2" s="1"/>
      <c r="M2" s="1"/>
    </row>
    <row r="3" spans="1:13" ht="14.25">
      <c r="A3" s="17"/>
      <c r="B3" s="17"/>
      <c r="C3" s="18"/>
      <c r="D3" s="17"/>
      <c r="E3" s="17"/>
      <c r="F3" s="17"/>
      <c r="G3" s="17"/>
      <c r="H3" s="17"/>
      <c r="I3" s="17"/>
      <c r="J3" s="17"/>
      <c r="K3" s="1"/>
      <c r="L3" s="1"/>
      <c r="M3" s="1"/>
    </row>
    <row r="4" spans="1:13" ht="14.25">
      <c r="A4" s="2" t="s">
        <v>165</v>
      </c>
      <c r="B4" s="2" t="s">
        <v>2</v>
      </c>
      <c r="C4" s="3" t="s">
        <v>3</v>
      </c>
      <c r="D4" s="2" t="s">
        <v>4</v>
      </c>
      <c r="E4" s="2"/>
      <c r="F4" s="2"/>
      <c r="G4" s="2"/>
      <c r="H4" s="2"/>
      <c r="I4" s="2"/>
      <c r="J4" s="2"/>
      <c r="K4" s="1"/>
      <c r="L4" s="1"/>
      <c r="M4" s="1"/>
    </row>
    <row r="5" spans="1:13" ht="14.25">
      <c r="A5" s="2" t="s">
        <v>1</v>
      </c>
      <c r="B5" s="2" t="s">
        <v>5</v>
      </c>
      <c r="C5" s="3" t="s">
        <v>6</v>
      </c>
      <c r="D5" s="2" t="s">
        <v>7</v>
      </c>
      <c r="E5" s="2"/>
      <c r="F5" s="2"/>
      <c r="G5" s="2"/>
      <c r="H5" s="2"/>
      <c r="I5" s="2"/>
      <c r="J5" s="2"/>
      <c r="K5" s="1"/>
      <c r="L5" s="1"/>
      <c r="M5" s="1"/>
    </row>
    <row r="6" spans="1:13" ht="14.25">
      <c r="A6" s="2" t="s">
        <v>1</v>
      </c>
      <c r="B6" s="2" t="s">
        <v>2</v>
      </c>
      <c r="C6" s="3" t="s">
        <v>8</v>
      </c>
      <c r="D6" s="2" t="s">
        <v>5</v>
      </c>
      <c r="E6" s="2"/>
      <c r="F6" s="2"/>
      <c r="G6" s="2"/>
      <c r="H6" s="2"/>
      <c r="I6" s="2"/>
      <c r="J6" s="2"/>
      <c r="K6" s="1"/>
      <c r="L6" s="1"/>
      <c r="M6" s="1"/>
    </row>
    <row r="7" spans="1:13" ht="14.25">
      <c r="A7" s="2" t="s">
        <v>1</v>
      </c>
      <c r="B7" s="2" t="s">
        <v>4</v>
      </c>
      <c r="C7" s="3" t="s">
        <v>9</v>
      </c>
      <c r="D7" s="2" t="s">
        <v>7</v>
      </c>
      <c r="E7" s="2"/>
      <c r="F7" s="2"/>
      <c r="G7" s="2"/>
      <c r="H7" s="2"/>
      <c r="I7" s="2"/>
      <c r="J7" s="2"/>
      <c r="K7" s="1"/>
      <c r="L7" s="1"/>
      <c r="M7" s="1"/>
    </row>
    <row r="8" spans="1:13" ht="14.25">
      <c r="A8" s="2" t="s">
        <v>1</v>
      </c>
      <c r="B8" s="2" t="s">
        <v>2</v>
      </c>
      <c r="C8" s="3" t="s">
        <v>10</v>
      </c>
      <c r="D8" s="2" t="s">
        <v>7</v>
      </c>
      <c r="E8" s="2" t="s">
        <v>11</v>
      </c>
      <c r="F8" s="2" t="s">
        <v>2</v>
      </c>
      <c r="G8" s="2" t="s">
        <v>12</v>
      </c>
      <c r="H8" s="2" t="s">
        <v>13</v>
      </c>
      <c r="I8" s="2" t="s">
        <v>14</v>
      </c>
      <c r="J8" s="2" t="s">
        <v>15</v>
      </c>
      <c r="K8" s="1"/>
      <c r="L8" s="1"/>
      <c r="M8" s="1"/>
    </row>
    <row r="9" spans="1:13" ht="14.25">
      <c r="A9" s="2" t="s">
        <v>1</v>
      </c>
      <c r="B9" s="2" t="s">
        <v>4</v>
      </c>
      <c r="C9" s="3" t="s">
        <v>16</v>
      </c>
      <c r="D9" s="2" t="s">
        <v>5</v>
      </c>
      <c r="E9" s="2" t="s">
        <v>17</v>
      </c>
      <c r="F9" s="2" t="s">
        <v>7</v>
      </c>
      <c r="G9" s="2" t="s">
        <v>18</v>
      </c>
      <c r="H9" s="2" t="s">
        <v>19</v>
      </c>
      <c r="I9" s="2"/>
      <c r="J9" s="2"/>
      <c r="K9" s="1"/>
      <c r="L9" s="1"/>
      <c r="M9" s="1"/>
    </row>
    <row r="10" spans="1:13" ht="14.25">
      <c r="A10" s="2" t="s">
        <v>1</v>
      </c>
      <c r="B10" s="2" t="s">
        <v>20</v>
      </c>
      <c r="C10" s="3" t="s">
        <v>6</v>
      </c>
      <c r="D10" s="2" t="s">
        <v>21</v>
      </c>
      <c r="E10" s="2"/>
      <c r="F10" s="2"/>
      <c r="G10" s="2"/>
      <c r="H10" s="2"/>
      <c r="I10" s="2"/>
      <c r="J10" s="2"/>
      <c r="K10" s="1"/>
      <c r="L10" s="1"/>
      <c r="M10" s="1"/>
    </row>
    <row r="11" spans="1:13" ht="14.25">
      <c r="A11" s="2" t="s">
        <v>1</v>
      </c>
      <c r="B11" s="2" t="s">
        <v>20</v>
      </c>
      <c r="C11" s="3" t="s">
        <v>8</v>
      </c>
      <c r="D11" s="2" t="s">
        <v>22</v>
      </c>
      <c r="E11" s="2"/>
      <c r="F11" s="2"/>
      <c r="G11" s="2"/>
      <c r="H11" s="2"/>
      <c r="I11" s="2"/>
      <c r="J11" s="2"/>
      <c r="K11" s="1"/>
      <c r="L11" s="1"/>
      <c r="M11" s="1"/>
    </row>
    <row r="12" spans="1:13" ht="14.25">
      <c r="A12" s="2" t="s">
        <v>1</v>
      </c>
      <c r="B12" s="2" t="s">
        <v>20</v>
      </c>
      <c r="C12" s="3" t="s">
        <v>3</v>
      </c>
      <c r="D12" s="2" t="s">
        <v>23</v>
      </c>
      <c r="E12" s="2"/>
      <c r="F12" s="2"/>
      <c r="G12" s="2"/>
      <c r="H12" s="2"/>
      <c r="I12" s="2"/>
      <c r="J12" s="2"/>
      <c r="K12" s="1"/>
      <c r="L12" s="1"/>
      <c r="M12" s="1"/>
    </row>
    <row r="13" spans="1:13" ht="14.25">
      <c r="A13" s="2" t="s">
        <v>1</v>
      </c>
      <c r="B13" s="2" t="s">
        <v>22</v>
      </c>
      <c r="C13" s="3" t="s">
        <v>9</v>
      </c>
      <c r="D13" s="2" t="s">
        <v>23</v>
      </c>
      <c r="E13" s="2"/>
      <c r="F13" s="2"/>
      <c r="G13" s="2"/>
      <c r="H13" s="2"/>
      <c r="I13" s="2"/>
      <c r="J13" s="2"/>
      <c r="K13" s="1"/>
      <c r="L13" s="1"/>
      <c r="M13" s="1"/>
    </row>
    <row r="14" spans="1:13" ht="14.25">
      <c r="A14" s="2" t="s">
        <v>1</v>
      </c>
      <c r="B14" s="2" t="s">
        <v>21</v>
      </c>
      <c r="C14" s="3" t="s">
        <v>9</v>
      </c>
      <c r="D14" s="2" t="s">
        <v>23</v>
      </c>
      <c r="E14" s="2" t="s">
        <v>11</v>
      </c>
      <c r="F14" s="2" t="s">
        <v>20</v>
      </c>
      <c r="G14" s="2" t="s">
        <v>12</v>
      </c>
      <c r="H14" s="2" t="s">
        <v>19</v>
      </c>
      <c r="I14" s="2"/>
      <c r="J14" s="2"/>
      <c r="K14" s="1"/>
      <c r="L14" s="1"/>
      <c r="M14" s="1"/>
    </row>
    <row r="15" spans="1:13" ht="14.25">
      <c r="A15" s="2" t="s">
        <v>1</v>
      </c>
      <c r="B15" s="2" t="s">
        <v>22</v>
      </c>
      <c r="C15" s="3" t="s">
        <v>9</v>
      </c>
      <c r="D15" s="2" t="s">
        <v>21</v>
      </c>
      <c r="E15" s="2" t="s">
        <v>17</v>
      </c>
      <c r="F15" s="2" t="s">
        <v>21</v>
      </c>
      <c r="G15" s="2" t="s">
        <v>18</v>
      </c>
      <c r="H15" s="2"/>
      <c r="I15" s="2"/>
      <c r="J15" s="2"/>
      <c r="K15" s="1"/>
      <c r="L15" s="1"/>
      <c r="M15" s="1"/>
    </row>
    <row r="16" spans="1:13" ht="14.25">
      <c r="A16" s="2" t="s">
        <v>1</v>
      </c>
      <c r="B16" s="2" t="s">
        <v>24</v>
      </c>
      <c r="C16" s="3" t="s">
        <v>8</v>
      </c>
      <c r="D16" s="2" t="s">
        <v>25</v>
      </c>
      <c r="E16" s="2"/>
      <c r="F16" s="2"/>
      <c r="G16" s="2"/>
      <c r="H16" s="2"/>
      <c r="I16" s="2"/>
      <c r="J16" s="2"/>
      <c r="K16" s="1"/>
      <c r="L16" s="1"/>
      <c r="M16" s="1"/>
    </row>
    <row r="17" spans="1:13" ht="14.25">
      <c r="A17" s="2" t="s">
        <v>1</v>
      </c>
      <c r="B17" s="2" t="s">
        <v>24</v>
      </c>
      <c r="C17" s="3" t="s">
        <v>26</v>
      </c>
      <c r="D17" s="2" t="s">
        <v>27</v>
      </c>
      <c r="E17" s="2"/>
      <c r="F17" s="2"/>
      <c r="G17" s="2"/>
      <c r="H17" s="2"/>
      <c r="I17" s="2"/>
      <c r="J17" s="2"/>
      <c r="K17" s="1"/>
      <c r="L17" s="1"/>
      <c r="M17" s="1"/>
    </row>
    <row r="18" spans="1:13" ht="14.25">
      <c r="A18" s="2" t="s">
        <v>1</v>
      </c>
      <c r="B18" s="2" t="s">
        <v>24</v>
      </c>
      <c r="C18" s="3" t="s">
        <v>3</v>
      </c>
      <c r="D18" s="2" t="s">
        <v>28</v>
      </c>
      <c r="E18" s="2"/>
      <c r="F18" s="2"/>
      <c r="G18" s="2"/>
      <c r="H18" s="2"/>
      <c r="I18" s="2"/>
      <c r="J18" s="2"/>
      <c r="K18" s="1"/>
      <c r="L18" s="1"/>
      <c r="M18" s="1"/>
    </row>
    <row r="19" spans="1:13" ht="14.25">
      <c r="A19" s="2" t="s">
        <v>1</v>
      </c>
      <c r="B19" s="2" t="s">
        <v>25</v>
      </c>
      <c r="C19" s="3" t="s">
        <v>29</v>
      </c>
      <c r="D19" s="2" t="s">
        <v>28</v>
      </c>
      <c r="E19" s="2"/>
      <c r="F19" s="2"/>
      <c r="G19" s="2"/>
      <c r="H19" s="2"/>
      <c r="I19" s="2"/>
      <c r="J19" s="2"/>
      <c r="K19" s="1"/>
      <c r="L19" s="1"/>
      <c r="M19" s="1"/>
    </row>
    <row r="20" spans="1:13" ht="14.25">
      <c r="A20" s="2" t="s">
        <v>1</v>
      </c>
      <c r="B20" s="2" t="s">
        <v>28</v>
      </c>
      <c r="C20" s="3" t="s">
        <v>9</v>
      </c>
      <c r="D20" s="2" t="s">
        <v>25</v>
      </c>
      <c r="E20" s="2" t="s">
        <v>11</v>
      </c>
      <c r="F20" s="2" t="s">
        <v>24</v>
      </c>
      <c r="G20" s="2" t="s">
        <v>12</v>
      </c>
      <c r="H20" s="2" t="s">
        <v>13</v>
      </c>
      <c r="I20" s="2" t="s">
        <v>14</v>
      </c>
      <c r="J20" s="2" t="s">
        <v>30</v>
      </c>
      <c r="K20" s="1"/>
      <c r="L20" s="1"/>
      <c r="M20" s="1"/>
    </row>
    <row r="21" spans="1:13" ht="14.25">
      <c r="A21" s="2" t="s">
        <v>1</v>
      </c>
      <c r="B21" s="2" t="s">
        <v>25</v>
      </c>
      <c r="C21" s="3" t="s">
        <v>6</v>
      </c>
      <c r="D21" s="2" t="s">
        <v>27</v>
      </c>
      <c r="E21" s="2" t="s">
        <v>17</v>
      </c>
      <c r="F21" s="2" t="s">
        <v>28</v>
      </c>
      <c r="G21" s="2" t="s">
        <v>12</v>
      </c>
      <c r="H21" s="2" t="s">
        <v>19</v>
      </c>
      <c r="I21" s="2"/>
      <c r="J21" s="2"/>
      <c r="K21" s="1"/>
      <c r="L21" s="1"/>
      <c r="M21" s="1"/>
    </row>
    <row r="22" spans="1:13" ht="14.25">
      <c r="A22" s="2" t="s">
        <v>1</v>
      </c>
      <c r="B22" s="2" t="s">
        <v>31</v>
      </c>
      <c r="C22" s="3" t="s">
        <v>32</v>
      </c>
      <c r="D22" s="2" t="s">
        <v>33</v>
      </c>
      <c r="E22" s="2"/>
      <c r="F22" s="2"/>
      <c r="G22" s="2"/>
      <c r="H22" s="2"/>
      <c r="I22" s="2"/>
      <c r="J22" s="2"/>
      <c r="K22" s="1"/>
      <c r="L22" s="1"/>
      <c r="M22" s="1"/>
    </row>
    <row r="23" spans="1:13" ht="14.25">
      <c r="A23" s="2" t="s">
        <v>1</v>
      </c>
      <c r="B23" s="2" t="s">
        <v>31</v>
      </c>
      <c r="C23" s="3" t="s">
        <v>34</v>
      </c>
      <c r="D23" s="2" t="s">
        <v>35</v>
      </c>
      <c r="E23" s="2"/>
      <c r="F23" s="2"/>
      <c r="G23" s="2"/>
      <c r="H23" s="2"/>
      <c r="I23" s="2"/>
      <c r="J23" s="2"/>
      <c r="K23" s="1"/>
      <c r="L23" s="1"/>
      <c r="M23" s="1"/>
    </row>
    <row r="24" spans="1:13" ht="14.25">
      <c r="A24" s="2" t="s">
        <v>1</v>
      </c>
      <c r="B24" s="2" t="s">
        <v>31</v>
      </c>
      <c r="C24" s="3" t="s">
        <v>36</v>
      </c>
      <c r="D24" s="2" t="s">
        <v>37</v>
      </c>
      <c r="E24" s="2"/>
      <c r="F24" s="2"/>
      <c r="G24" s="2"/>
      <c r="H24" s="2"/>
      <c r="I24" s="2"/>
      <c r="J24" s="2"/>
      <c r="K24" s="1"/>
      <c r="L24" s="1"/>
      <c r="M24" s="1"/>
    </row>
    <row r="25" spans="1:13" ht="14.25">
      <c r="A25" s="2" t="s">
        <v>1</v>
      </c>
      <c r="B25" s="2" t="s">
        <v>35</v>
      </c>
      <c r="C25" s="3" t="s">
        <v>34</v>
      </c>
      <c r="D25" s="2" t="s">
        <v>37</v>
      </c>
      <c r="E25" s="2"/>
      <c r="F25" s="2"/>
      <c r="G25" s="2"/>
      <c r="H25" s="2"/>
      <c r="I25" s="2"/>
      <c r="J25" s="2"/>
      <c r="K25" s="1"/>
      <c r="L25" s="1"/>
      <c r="M25" s="1"/>
    </row>
    <row r="26" spans="1:13" ht="14.25">
      <c r="A26" s="2" t="s">
        <v>1</v>
      </c>
      <c r="B26" s="2" t="s">
        <v>33</v>
      </c>
      <c r="C26" s="3" t="s">
        <v>38</v>
      </c>
      <c r="D26" s="2" t="s">
        <v>37</v>
      </c>
      <c r="E26" s="2" t="s">
        <v>11</v>
      </c>
      <c r="F26" s="2" t="s">
        <v>33</v>
      </c>
      <c r="G26" s="2" t="s">
        <v>18</v>
      </c>
      <c r="H26" s="2"/>
      <c r="I26" s="2"/>
      <c r="J26" s="2"/>
      <c r="K26" s="1"/>
      <c r="L26" s="1"/>
      <c r="M26" s="1"/>
    </row>
    <row r="27" spans="1:13" ht="14.25">
      <c r="A27" s="2" t="s">
        <v>1</v>
      </c>
      <c r="B27" s="2" t="s">
        <v>35</v>
      </c>
      <c r="C27" s="3" t="s">
        <v>39</v>
      </c>
      <c r="D27" s="2" t="s">
        <v>33</v>
      </c>
      <c r="E27" s="2" t="s">
        <v>17</v>
      </c>
      <c r="F27" s="2" t="s">
        <v>35</v>
      </c>
      <c r="G27" s="2" t="s">
        <v>18</v>
      </c>
      <c r="H27" s="2"/>
      <c r="I27" s="2"/>
      <c r="J27" s="2"/>
      <c r="K27" s="1"/>
      <c r="L27" s="1"/>
      <c r="M27" s="1"/>
    </row>
    <row r="28" spans="1:13" ht="14.25">
      <c r="A28" s="2" t="s">
        <v>1</v>
      </c>
      <c r="B28" s="2" t="s">
        <v>40</v>
      </c>
      <c r="C28" s="3" t="s">
        <v>34</v>
      </c>
      <c r="D28" s="2" t="s">
        <v>41</v>
      </c>
      <c r="E28" s="2"/>
      <c r="F28" s="2"/>
      <c r="G28" s="2"/>
      <c r="H28" s="2"/>
      <c r="I28" s="2"/>
      <c r="J28" s="2"/>
      <c r="K28" s="1"/>
      <c r="L28" s="1"/>
      <c r="M28" s="1"/>
    </row>
    <row r="29" spans="1:13" ht="14.25">
      <c r="A29" s="2" t="s">
        <v>1</v>
      </c>
      <c r="B29" s="2" t="s">
        <v>40</v>
      </c>
      <c r="C29" s="3" t="s">
        <v>42</v>
      </c>
      <c r="D29" s="2" t="s">
        <v>43</v>
      </c>
      <c r="E29" s="2"/>
      <c r="F29" s="2"/>
      <c r="G29" s="2"/>
      <c r="H29" s="2"/>
      <c r="I29" s="2"/>
      <c r="J29" s="2"/>
      <c r="K29" s="1"/>
      <c r="L29" s="1"/>
      <c r="M29" s="1"/>
    </row>
    <row r="30" spans="1:13" ht="14.25">
      <c r="A30" s="2" t="s">
        <v>1</v>
      </c>
      <c r="B30" s="2" t="s">
        <v>40</v>
      </c>
      <c r="C30" s="3" t="s">
        <v>6</v>
      </c>
      <c r="D30" s="2" t="s">
        <v>44</v>
      </c>
      <c r="E30" s="2"/>
      <c r="F30" s="2"/>
      <c r="G30" s="2"/>
      <c r="H30" s="2"/>
      <c r="I30" s="2"/>
      <c r="J30" s="2"/>
      <c r="K30" s="1"/>
      <c r="L30" s="1"/>
      <c r="M30" s="1"/>
    </row>
    <row r="31" spans="1:13" ht="14.25">
      <c r="A31" s="2" t="s">
        <v>1</v>
      </c>
      <c r="B31" s="2" t="s">
        <v>44</v>
      </c>
      <c r="C31" s="3" t="s">
        <v>39</v>
      </c>
      <c r="D31" s="2" t="s">
        <v>43</v>
      </c>
      <c r="E31" s="2"/>
      <c r="F31" s="2"/>
      <c r="G31" s="2"/>
      <c r="H31" s="2"/>
      <c r="I31" s="2"/>
      <c r="J31" s="2"/>
      <c r="K31" s="1"/>
      <c r="L31" s="1"/>
      <c r="M31" s="1"/>
    </row>
    <row r="32" spans="1:13" ht="14.25">
      <c r="A32" s="2" t="s">
        <v>1</v>
      </c>
      <c r="B32" s="2" t="s">
        <v>44</v>
      </c>
      <c r="C32" s="3" t="s">
        <v>6</v>
      </c>
      <c r="D32" s="2" t="s">
        <v>41</v>
      </c>
      <c r="E32" s="2" t="s">
        <v>11</v>
      </c>
      <c r="F32" s="2" t="s">
        <v>44</v>
      </c>
      <c r="G32" s="2" t="s">
        <v>18</v>
      </c>
      <c r="H32" s="2"/>
      <c r="I32" s="2"/>
      <c r="J32" s="2"/>
      <c r="K32" s="1"/>
      <c r="L32" s="1"/>
      <c r="M32" s="1"/>
    </row>
    <row r="33" spans="1:13" ht="14.25">
      <c r="A33" s="2" t="s">
        <v>1</v>
      </c>
      <c r="B33" s="2" t="s">
        <v>41</v>
      </c>
      <c r="C33" s="3" t="s">
        <v>9</v>
      </c>
      <c r="D33" s="2" t="s">
        <v>43</v>
      </c>
      <c r="E33" s="2" t="s">
        <v>17</v>
      </c>
      <c r="F33" s="2" t="s">
        <v>40</v>
      </c>
      <c r="G33" s="2" t="s">
        <v>12</v>
      </c>
      <c r="H33" s="2" t="s">
        <v>13</v>
      </c>
      <c r="I33" s="2" t="s">
        <v>45</v>
      </c>
      <c r="J33" s="2" t="s">
        <v>46</v>
      </c>
      <c r="K33" s="1"/>
      <c r="L33" s="1"/>
      <c r="M33" s="1"/>
    </row>
    <row r="34" spans="1:13" ht="14.25">
      <c r="A34" s="2" t="s">
        <v>1</v>
      </c>
      <c r="B34" s="2" t="s">
        <v>47</v>
      </c>
      <c r="C34" s="3" t="s">
        <v>48</v>
      </c>
      <c r="D34" s="2" t="s">
        <v>49</v>
      </c>
      <c r="E34" s="2"/>
      <c r="F34" s="2"/>
      <c r="G34" s="2"/>
      <c r="H34" s="2"/>
      <c r="I34" s="2"/>
      <c r="J34" s="2"/>
      <c r="K34" s="1"/>
      <c r="L34" s="1"/>
      <c r="M34" s="1"/>
    </row>
    <row r="35" spans="1:13" ht="14.25">
      <c r="A35" s="2" t="s">
        <v>1</v>
      </c>
      <c r="B35" s="2" t="s">
        <v>47</v>
      </c>
      <c r="C35" s="3" t="s">
        <v>6</v>
      </c>
      <c r="D35" s="2" t="s">
        <v>50</v>
      </c>
      <c r="E35" s="2"/>
      <c r="F35" s="2"/>
      <c r="G35" s="2"/>
      <c r="H35" s="2"/>
      <c r="I35" s="2"/>
      <c r="J35" s="2"/>
      <c r="K35" s="1"/>
      <c r="L35" s="1"/>
      <c r="M35" s="1"/>
    </row>
    <row r="36" spans="1:13" ht="14.25">
      <c r="A36" s="2" t="s">
        <v>1</v>
      </c>
      <c r="B36" s="2" t="s">
        <v>47</v>
      </c>
      <c r="C36" s="3" t="s">
        <v>48</v>
      </c>
      <c r="D36" s="2" t="s">
        <v>51</v>
      </c>
      <c r="E36" s="2"/>
      <c r="F36" s="2"/>
      <c r="G36" s="2"/>
      <c r="H36" s="2"/>
      <c r="I36" s="2"/>
      <c r="J36" s="2"/>
      <c r="K36" s="1"/>
      <c r="L36" s="1"/>
      <c r="M36" s="1"/>
    </row>
    <row r="37" spans="1:13" ht="14.25">
      <c r="A37" s="2" t="s">
        <v>1</v>
      </c>
      <c r="B37" s="2" t="s">
        <v>50</v>
      </c>
      <c r="C37" s="3" t="s">
        <v>38</v>
      </c>
      <c r="D37" s="2" t="s">
        <v>51</v>
      </c>
      <c r="E37" s="2"/>
      <c r="F37" s="2"/>
      <c r="G37" s="2"/>
      <c r="H37" s="2"/>
      <c r="I37" s="2"/>
      <c r="J37" s="2"/>
      <c r="K37" s="1"/>
      <c r="L37" s="1"/>
      <c r="M37" s="1"/>
    </row>
    <row r="38" spans="1:13" ht="14.25">
      <c r="A38" s="2" t="s">
        <v>1</v>
      </c>
      <c r="B38" s="2" t="s">
        <v>51</v>
      </c>
      <c r="C38" s="3" t="s">
        <v>3</v>
      </c>
      <c r="D38" s="2" t="s">
        <v>49</v>
      </c>
      <c r="E38" s="2" t="s">
        <v>11</v>
      </c>
      <c r="F38" s="2" t="s">
        <v>47</v>
      </c>
      <c r="G38" s="2" t="s">
        <v>12</v>
      </c>
      <c r="H38" s="2" t="s">
        <v>19</v>
      </c>
      <c r="I38" s="2"/>
      <c r="J38" s="2"/>
      <c r="K38" s="1"/>
      <c r="L38" s="1"/>
      <c r="M38" s="1"/>
    </row>
    <row r="39" spans="1:13" ht="14.25">
      <c r="A39" s="2" t="s">
        <v>1</v>
      </c>
      <c r="B39" s="2" t="s">
        <v>50</v>
      </c>
      <c r="C39" s="3" t="s">
        <v>38</v>
      </c>
      <c r="D39" s="2" t="s">
        <v>49</v>
      </c>
      <c r="E39" s="2" t="s">
        <v>17</v>
      </c>
      <c r="F39" s="2" t="s">
        <v>50</v>
      </c>
      <c r="G39" s="2" t="s">
        <v>18</v>
      </c>
      <c r="H39" s="2"/>
      <c r="I39" s="2"/>
      <c r="J39" s="2"/>
      <c r="K39" s="1"/>
      <c r="L39" s="1"/>
      <c r="M39" s="1"/>
    </row>
    <row r="40" spans="1:13" ht="14.25">
      <c r="A40" s="2" t="s">
        <v>1</v>
      </c>
      <c r="B40" s="2" t="s">
        <v>52</v>
      </c>
      <c r="C40" s="3" t="s">
        <v>48</v>
      </c>
      <c r="D40" s="2" t="s">
        <v>53</v>
      </c>
      <c r="E40" s="2"/>
      <c r="F40" s="2"/>
      <c r="G40" s="2"/>
      <c r="H40" s="2"/>
      <c r="I40" s="2"/>
      <c r="J40" s="2"/>
      <c r="K40" s="1"/>
      <c r="L40" s="1"/>
      <c r="M40" s="1"/>
    </row>
    <row r="41" spans="1:13" ht="14.25">
      <c r="A41" s="2" t="s">
        <v>1</v>
      </c>
      <c r="B41" s="2" t="s">
        <v>52</v>
      </c>
      <c r="C41" s="3" t="s">
        <v>10</v>
      </c>
      <c r="D41" s="2" t="s">
        <v>54</v>
      </c>
      <c r="E41" s="2"/>
      <c r="F41" s="2"/>
      <c r="G41" s="2"/>
      <c r="H41" s="2"/>
      <c r="I41" s="2"/>
      <c r="J41" s="2"/>
      <c r="K41" s="1"/>
      <c r="L41" s="1"/>
      <c r="M41" s="1"/>
    </row>
    <row r="42" spans="1:13" ht="14.25">
      <c r="A42" s="2" t="s">
        <v>1</v>
      </c>
      <c r="B42" s="2" t="s">
        <v>52</v>
      </c>
      <c r="C42" s="3" t="s">
        <v>48</v>
      </c>
      <c r="D42" s="2" t="s">
        <v>55</v>
      </c>
      <c r="E42" s="2"/>
      <c r="F42" s="2"/>
      <c r="G42" s="2"/>
      <c r="H42" s="2"/>
      <c r="I42" s="2"/>
      <c r="J42" s="2"/>
      <c r="K42" s="1"/>
      <c r="L42" s="1"/>
      <c r="M42" s="1"/>
    </row>
    <row r="43" spans="1:13" ht="14.25">
      <c r="A43" s="2" t="s">
        <v>1</v>
      </c>
      <c r="B43" s="2" t="s">
        <v>55</v>
      </c>
      <c r="C43" s="3" t="s">
        <v>29</v>
      </c>
      <c r="D43" s="2" t="s">
        <v>54</v>
      </c>
      <c r="E43" s="2"/>
      <c r="F43" s="2"/>
      <c r="G43" s="2"/>
      <c r="H43" s="2"/>
      <c r="I43" s="2"/>
      <c r="J43" s="2"/>
      <c r="K43" s="1"/>
      <c r="L43" s="1"/>
      <c r="M43" s="1"/>
    </row>
    <row r="44" spans="1:13" ht="14.25">
      <c r="A44" s="2" t="s">
        <v>1</v>
      </c>
      <c r="B44" s="2" t="s">
        <v>55</v>
      </c>
      <c r="C44" s="3" t="s">
        <v>38</v>
      </c>
      <c r="D44" s="2" t="s">
        <v>53</v>
      </c>
      <c r="E44" s="2" t="s">
        <v>11</v>
      </c>
      <c r="F44" s="2" t="s">
        <v>52</v>
      </c>
      <c r="G44" s="2" t="s">
        <v>18</v>
      </c>
      <c r="H44" s="2"/>
      <c r="I44" s="2"/>
      <c r="J44" s="2"/>
      <c r="K44" s="1"/>
      <c r="L44" s="1"/>
      <c r="M44" s="1"/>
    </row>
    <row r="45" spans="1:13" ht="14.25">
      <c r="A45" s="2" t="s">
        <v>1</v>
      </c>
      <c r="B45" s="2" t="s">
        <v>53</v>
      </c>
      <c r="C45" s="3" t="s">
        <v>9</v>
      </c>
      <c r="D45" s="2" t="s">
        <v>54</v>
      </c>
      <c r="E45" s="2" t="s">
        <v>17</v>
      </c>
      <c r="F45" s="2" t="s">
        <v>54</v>
      </c>
      <c r="G45" s="2" t="s">
        <v>18</v>
      </c>
      <c r="H45" s="2"/>
      <c r="I45" s="2"/>
      <c r="J45" s="2"/>
      <c r="K45" s="1"/>
      <c r="L45" s="1"/>
      <c r="M45" s="1"/>
    </row>
    <row r="46" spans="1:13" ht="14.25">
      <c r="A46" s="2" t="s">
        <v>1</v>
      </c>
      <c r="B46" s="2" t="s">
        <v>56</v>
      </c>
      <c r="C46" s="3" t="s">
        <v>38</v>
      </c>
      <c r="D46" s="2" t="s">
        <v>57</v>
      </c>
      <c r="E46" s="2"/>
      <c r="F46" s="2"/>
      <c r="G46" s="2"/>
      <c r="H46" s="2"/>
      <c r="I46" s="2"/>
      <c r="J46" s="2"/>
      <c r="K46" s="1"/>
      <c r="L46" s="1"/>
      <c r="M46" s="1"/>
    </row>
    <row r="47" spans="1:13" ht="14.25">
      <c r="A47" s="2" t="s">
        <v>1</v>
      </c>
      <c r="B47" s="2" t="s">
        <v>58</v>
      </c>
      <c r="C47" s="3" t="s">
        <v>38</v>
      </c>
      <c r="D47" s="2" t="s">
        <v>57</v>
      </c>
      <c r="E47" s="2"/>
      <c r="F47" s="2"/>
      <c r="G47" s="2"/>
      <c r="H47" s="2"/>
      <c r="I47" s="2"/>
      <c r="J47" s="2"/>
      <c r="K47" s="1"/>
      <c r="L47" s="1"/>
      <c r="M47" s="1"/>
    </row>
    <row r="48" spans="1:13" ht="14.25">
      <c r="A48" s="2" t="s">
        <v>1</v>
      </c>
      <c r="B48" s="2" t="s">
        <v>59</v>
      </c>
      <c r="C48" s="3" t="s">
        <v>3</v>
      </c>
      <c r="D48" s="2" t="s">
        <v>57</v>
      </c>
      <c r="E48" s="2"/>
      <c r="F48" s="2"/>
      <c r="G48" s="2"/>
      <c r="H48" s="2"/>
      <c r="I48" s="2"/>
      <c r="J48" s="2"/>
      <c r="K48" s="1"/>
      <c r="L48" s="1"/>
      <c r="M48" s="1"/>
    </row>
    <row r="49" spans="1:13" ht="14.25">
      <c r="A49" s="2" t="s">
        <v>1</v>
      </c>
      <c r="B49" s="2" t="s">
        <v>58</v>
      </c>
      <c r="C49" s="3" t="s">
        <v>39</v>
      </c>
      <c r="D49" s="2" t="s">
        <v>59</v>
      </c>
      <c r="E49" s="2"/>
      <c r="F49" s="2"/>
      <c r="G49" s="2"/>
      <c r="H49" s="2"/>
      <c r="I49" s="2"/>
      <c r="J49" s="2"/>
      <c r="K49" s="1"/>
      <c r="L49" s="1"/>
      <c r="M49" s="1"/>
    </row>
    <row r="50" spans="1:13" ht="14.25">
      <c r="A50" s="2" t="s">
        <v>1</v>
      </c>
      <c r="B50" s="2" t="s">
        <v>56</v>
      </c>
      <c r="C50" s="3" t="s">
        <v>42</v>
      </c>
      <c r="D50" s="2" t="s">
        <v>59</v>
      </c>
      <c r="E50" s="2" t="s">
        <v>11</v>
      </c>
      <c r="F50" s="2" t="s">
        <v>56</v>
      </c>
      <c r="G50" s="2" t="s">
        <v>12</v>
      </c>
      <c r="H50" s="2" t="s">
        <v>19</v>
      </c>
      <c r="I50" s="2"/>
      <c r="J50" s="2"/>
      <c r="K50" s="1"/>
      <c r="L50" s="1"/>
      <c r="M50" s="1"/>
    </row>
    <row r="51" spans="1:13" ht="14.25">
      <c r="A51" s="2" t="s">
        <v>1</v>
      </c>
      <c r="B51" s="2" t="s">
        <v>56</v>
      </c>
      <c r="C51" s="3" t="s">
        <v>38</v>
      </c>
      <c r="D51" s="2" t="s">
        <v>58</v>
      </c>
      <c r="E51" s="2" t="s">
        <v>17</v>
      </c>
      <c r="F51" s="2" t="s">
        <v>58</v>
      </c>
      <c r="G51" s="2" t="s">
        <v>12</v>
      </c>
      <c r="H51" s="2" t="s">
        <v>13</v>
      </c>
      <c r="I51" s="2" t="s">
        <v>45</v>
      </c>
      <c r="J51" s="2" t="s">
        <v>60</v>
      </c>
      <c r="K51" s="1"/>
      <c r="L51" s="1"/>
      <c r="M51" s="1"/>
    </row>
    <row r="52" spans="1:13" ht="14.25">
      <c r="A52" s="2" t="s">
        <v>61</v>
      </c>
      <c r="B52" s="2" t="s">
        <v>20</v>
      </c>
      <c r="C52" s="3" t="s">
        <v>38</v>
      </c>
      <c r="D52" s="2" t="s">
        <v>7</v>
      </c>
      <c r="E52" s="2"/>
      <c r="F52" s="2"/>
      <c r="G52" s="2"/>
      <c r="H52" s="2"/>
      <c r="I52" s="2"/>
      <c r="J52" s="2"/>
      <c r="K52" s="1"/>
      <c r="L52" s="1"/>
      <c r="M52" s="1"/>
    </row>
    <row r="53" spans="1:13" ht="14.25">
      <c r="A53" s="2" t="s">
        <v>61</v>
      </c>
      <c r="B53" s="2" t="s">
        <v>2</v>
      </c>
      <c r="C53" s="3" t="s">
        <v>62</v>
      </c>
      <c r="D53" s="2" t="s">
        <v>21</v>
      </c>
      <c r="E53" s="2"/>
      <c r="F53" s="2"/>
      <c r="G53" s="2"/>
      <c r="H53" s="2"/>
      <c r="I53" s="2"/>
      <c r="J53" s="4"/>
      <c r="K53" s="26" t="s">
        <v>63</v>
      </c>
      <c r="L53" s="27"/>
      <c r="M53" s="28"/>
    </row>
    <row r="54" spans="1:13" ht="14.25">
      <c r="A54" s="2" t="s">
        <v>61</v>
      </c>
      <c r="B54" s="2" t="s">
        <v>24</v>
      </c>
      <c r="C54" s="3" t="s">
        <v>38</v>
      </c>
      <c r="D54" s="2" t="s">
        <v>35</v>
      </c>
      <c r="E54" s="2"/>
      <c r="F54" s="2"/>
      <c r="G54" s="2"/>
      <c r="H54" s="2"/>
      <c r="I54" s="2"/>
      <c r="J54" s="4"/>
      <c r="K54" s="29"/>
      <c r="L54" s="30"/>
      <c r="M54" s="31"/>
    </row>
    <row r="55" spans="1:13" ht="14.25">
      <c r="A55" s="2" t="s">
        <v>61</v>
      </c>
      <c r="B55" s="2" t="s">
        <v>28</v>
      </c>
      <c r="C55" s="3" t="s">
        <v>62</v>
      </c>
      <c r="D55" s="2" t="s">
        <v>33</v>
      </c>
      <c r="E55" s="2"/>
      <c r="F55" s="2"/>
      <c r="G55" s="2"/>
      <c r="H55" s="2"/>
      <c r="I55" s="2"/>
      <c r="J55" s="4"/>
      <c r="K55" s="29"/>
      <c r="L55" s="30"/>
      <c r="M55" s="31"/>
    </row>
    <row r="56" spans="1:13" ht="14.25">
      <c r="A56" s="2" t="s">
        <v>61</v>
      </c>
      <c r="B56" s="2" t="s">
        <v>56</v>
      </c>
      <c r="C56" s="3" t="s">
        <v>64</v>
      </c>
      <c r="D56" s="2" t="s">
        <v>52</v>
      </c>
      <c r="E56" s="2"/>
      <c r="F56" s="2"/>
      <c r="G56" s="2"/>
      <c r="H56" s="2"/>
      <c r="I56" s="2"/>
      <c r="J56" s="4"/>
      <c r="K56" s="29"/>
      <c r="L56" s="30"/>
      <c r="M56" s="31"/>
    </row>
    <row r="57" spans="1:13" ht="14.25">
      <c r="A57" s="2" t="s">
        <v>61</v>
      </c>
      <c r="B57" s="2" t="s">
        <v>47</v>
      </c>
      <c r="C57" s="3" t="s">
        <v>3</v>
      </c>
      <c r="D57" s="2" t="s">
        <v>44</v>
      </c>
      <c r="E57" s="2"/>
      <c r="F57" s="2"/>
      <c r="G57" s="2"/>
      <c r="H57" s="2"/>
      <c r="I57" s="2"/>
      <c r="J57" s="4"/>
      <c r="K57" s="29"/>
      <c r="L57" s="30"/>
      <c r="M57" s="31"/>
    </row>
    <row r="58" spans="1:13" ht="14.25">
      <c r="A58" s="2" t="s">
        <v>61</v>
      </c>
      <c r="B58" s="2" t="s">
        <v>40</v>
      </c>
      <c r="C58" s="3" t="s">
        <v>3</v>
      </c>
      <c r="D58" s="2" t="s">
        <v>50</v>
      </c>
      <c r="E58" s="2"/>
      <c r="F58" s="2"/>
      <c r="G58" s="2"/>
      <c r="H58" s="2"/>
      <c r="I58" s="2"/>
      <c r="J58" s="4"/>
      <c r="K58" s="29"/>
      <c r="L58" s="30"/>
      <c r="M58" s="31"/>
    </row>
    <row r="59" spans="1:13" ht="14.25">
      <c r="A59" s="2" t="s">
        <v>61</v>
      </c>
      <c r="B59" s="2" t="s">
        <v>58</v>
      </c>
      <c r="C59" s="3" t="s">
        <v>38</v>
      </c>
      <c r="D59" s="2" t="s">
        <v>54</v>
      </c>
      <c r="E59" s="2"/>
      <c r="F59" s="2"/>
      <c r="G59" s="2"/>
      <c r="H59" s="2"/>
      <c r="I59" s="2"/>
      <c r="J59" s="4"/>
      <c r="K59" s="29"/>
      <c r="L59" s="30"/>
      <c r="M59" s="31"/>
    </row>
    <row r="60" spans="1:13" ht="14.25">
      <c r="A60" s="2" t="s">
        <v>65</v>
      </c>
      <c r="B60" s="2" t="s">
        <v>24</v>
      </c>
      <c r="C60" s="3" t="s">
        <v>66</v>
      </c>
      <c r="D60" s="2" t="s">
        <v>20</v>
      </c>
      <c r="E60" s="2"/>
      <c r="F60" s="2"/>
      <c r="G60" s="2"/>
      <c r="H60" s="2"/>
      <c r="I60" s="2"/>
      <c r="J60" s="4"/>
      <c r="K60" s="29"/>
      <c r="L60" s="30"/>
      <c r="M60" s="31"/>
    </row>
    <row r="61" spans="1:13" ht="14.25">
      <c r="A61" s="2" t="s">
        <v>65</v>
      </c>
      <c r="B61" s="2" t="s">
        <v>2</v>
      </c>
      <c r="C61" s="3" t="s">
        <v>67</v>
      </c>
      <c r="D61" s="2" t="s">
        <v>28</v>
      </c>
      <c r="E61" s="2"/>
      <c r="F61" s="2"/>
      <c r="G61" s="2"/>
      <c r="H61" s="2"/>
      <c r="I61" s="2"/>
      <c r="J61" s="4"/>
      <c r="K61" s="29"/>
      <c r="L61" s="30"/>
      <c r="M61" s="31"/>
    </row>
    <row r="62" spans="1:13" ht="14.25">
      <c r="A62" s="2" t="s">
        <v>65</v>
      </c>
      <c r="B62" s="2" t="s">
        <v>40</v>
      </c>
      <c r="C62" s="3" t="s">
        <v>3</v>
      </c>
      <c r="D62" s="2" t="s">
        <v>56</v>
      </c>
      <c r="E62" s="2"/>
      <c r="F62" s="2"/>
      <c r="G62" s="2"/>
      <c r="H62" s="2"/>
      <c r="I62" s="2"/>
      <c r="J62" s="4"/>
      <c r="K62" s="29"/>
      <c r="L62" s="30"/>
      <c r="M62" s="31"/>
    </row>
    <row r="63" spans="1:13" ht="14.25">
      <c r="A63" s="2" t="s">
        <v>65</v>
      </c>
      <c r="B63" s="2" t="s">
        <v>47</v>
      </c>
      <c r="C63" s="3" t="s">
        <v>16</v>
      </c>
      <c r="D63" s="2" t="s">
        <v>58</v>
      </c>
      <c r="E63" s="2"/>
      <c r="F63" s="2"/>
      <c r="G63" s="2"/>
      <c r="H63" s="2"/>
      <c r="I63" s="2"/>
      <c r="J63" s="4"/>
      <c r="K63" s="29"/>
      <c r="L63" s="30"/>
      <c r="M63" s="31"/>
    </row>
    <row r="64" spans="1:13" ht="14.25">
      <c r="A64" s="2" t="s">
        <v>68</v>
      </c>
      <c r="B64" s="2" t="s">
        <v>2</v>
      </c>
      <c r="C64" s="3" t="s">
        <v>69</v>
      </c>
      <c r="D64" s="2" t="s">
        <v>40</v>
      </c>
      <c r="E64" s="2"/>
      <c r="F64" s="2"/>
      <c r="G64" s="2"/>
      <c r="H64" s="2"/>
      <c r="I64" s="2"/>
      <c r="J64" s="4"/>
      <c r="K64" s="29"/>
      <c r="L64" s="30"/>
      <c r="M64" s="31"/>
    </row>
    <row r="65" spans="1:13" ht="14.25">
      <c r="A65" s="2" t="s">
        <v>68</v>
      </c>
      <c r="B65" s="2" t="s">
        <v>24</v>
      </c>
      <c r="C65" s="3" t="s">
        <v>3</v>
      </c>
      <c r="D65" s="2" t="s">
        <v>58</v>
      </c>
      <c r="E65" s="2"/>
      <c r="F65" s="2"/>
      <c r="G65" s="2"/>
      <c r="H65" s="2"/>
      <c r="I65" s="2"/>
      <c r="J65" s="4"/>
      <c r="K65" s="29"/>
      <c r="L65" s="30"/>
      <c r="M65" s="31"/>
    </row>
    <row r="66" spans="1:13" ht="14.25">
      <c r="A66" s="2" t="s">
        <v>70</v>
      </c>
      <c r="B66" s="2" t="s">
        <v>58</v>
      </c>
      <c r="C66" s="3" t="s">
        <v>3</v>
      </c>
      <c r="D66" s="2" t="s">
        <v>40</v>
      </c>
      <c r="E66" s="2"/>
      <c r="F66" s="2"/>
      <c r="G66" s="2"/>
      <c r="H66" s="2"/>
      <c r="I66" s="2"/>
      <c r="J66" s="4"/>
      <c r="K66" s="29"/>
      <c r="L66" s="30"/>
      <c r="M66" s="31"/>
    </row>
    <row r="67" spans="1:13" ht="14.25">
      <c r="A67" s="2" t="s">
        <v>71</v>
      </c>
      <c r="B67" s="2" t="s">
        <v>24</v>
      </c>
      <c r="C67" s="3" t="s">
        <v>8</v>
      </c>
      <c r="D67" s="2" t="s">
        <v>2</v>
      </c>
      <c r="E67" s="2"/>
      <c r="F67" s="2"/>
      <c r="G67" s="2"/>
      <c r="H67" s="2"/>
      <c r="I67" s="2"/>
      <c r="J67" s="4" t="s">
        <v>72</v>
      </c>
      <c r="K67" s="32"/>
      <c r="L67" s="33"/>
      <c r="M67" s="34"/>
    </row>
    <row r="68" spans="1:13" ht="14.25">
      <c r="A68" s="1"/>
      <c r="B68" s="1"/>
      <c r="C68" s="6"/>
      <c r="D68" s="1"/>
      <c r="E68" s="1"/>
      <c r="F68" s="1"/>
      <c r="G68" s="1"/>
      <c r="H68" s="1"/>
      <c r="I68" s="1"/>
      <c r="J68" s="1"/>
      <c r="K68" s="1"/>
      <c r="L68" s="1"/>
      <c r="M68" s="1"/>
    </row>
    <row r="69" spans="1:13" ht="14.25">
      <c r="A69" s="35" t="s">
        <v>73</v>
      </c>
      <c r="B69" s="35"/>
      <c r="C69" s="36"/>
      <c r="D69" s="35"/>
      <c r="E69" s="35"/>
      <c r="F69" s="35"/>
      <c r="G69" s="35"/>
      <c r="H69" s="35"/>
      <c r="I69" s="35"/>
      <c r="J69" s="35"/>
      <c r="K69" s="1"/>
      <c r="L69" s="1"/>
      <c r="M69" s="1"/>
    </row>
    <row r="70" spans="1:13" ht="14.25">
      <c r="A70" s="35"/>
      <c r="B70" s="35"/>
      <c r="C70" s="36"/>
      <c r="D70" s="35"/>
      <c r="E70" s="35"/>
      <c r="F70" s="35"/>
      <c r="G70" s="35"/>
      <c r="H70" s="35"/>
      <c r="I70" s="35"/>
      <c r="J70" s="35"/>
      <c r="K70" s="1"/>
      <c r="L70" s="1"/>
      <c r="M70" s="1"/>
    </row>
    <row r="71" spans="1:13" ht="14.25">
      <c r="A71" s="19"/>
      <c r="B71" s="19"/>
      <c r="C71" s="19"/>
      <c r="D71" s="19"/>
      <c r="E71" s="19"/>
      <c r="F71" s="19"/>
      <c r="G71" s="19"/>
      <c r="H71" s="19"/>
      <c r="I71" s="19"/>
      <c r="J71" s="19"/>
      <c r="K71" s="1"/>
      <c r="L71" s="1"/>
      <c r="M71" s="1"/>
    </row>
    <row r="72" spans="1:13" ht="14.25">
      <c r="A72" s="2" t="s">
        <v>74</v>
      </c>
      <c r="B72" s="2" t="s">
        <v>24</v>
      </c>
      <c r="C72" s="3" t="s">
        <v>29</v>
      </c>
      <c r="D72" s="2" t="s">
        <v>75</v>
      </c>
      <c r="E72" s="2"/>
      <c r="F72" s="7"/>
      <c r="G72" s="2"/>
      <c r="H72" s="2"/>
      <c r="I72" s="2"/>
      <c r="J72" s="2"/>
      <c r="K72" s="1"/>
      <c r="L72" s="1"/>
      <c r="M72" s="1"/>
    </row>
    <row r="73" spans="1:13" ht="14.25">
      <c r="A73" s="2" t="s">
        <v>74</v>
      </c>
      <c r="B73" s="2" t="s">
        <v>28</v>
      </c>
      <c r="C73" s="3" t="s">
        <v>48</v>
      </c>
      <c r="D73" s="2" t="s">
        <v>24</v>
      </c>
      <c r="E73" s="2"/>
      <c r="F73" s="7"/>
      <c r="G73" s="2"/>
      <c r="H73" s="2"/>
      <c r="I73" s="2"/>
      <c r="J73" s="2"/>
      <c r="K73" s="1"/>
      <c r="L73" s="1"/>
      <c r="M73" s="1"/>
    </row>
    <row r="74" spans="1:13" ht="14.25">
      <c r="A74" s="2" t="s">
        <v>74</v>
      </c>
      <c r="B74" s="2" t="s">
        <v>76</v>
      </c>
      <c r="C74" s="3" t="s">
        <v>10</v>
      </c>
      <c r="D74" s="2" t="s">
        <v>28</v>
      </c>
      <c r="E74" s="2"/>
      <c r="F74" s="7"/>
      <c r="G74" s="2"/>
      <c r="H74" s="2"/>
      <c r="I74" s="2"/>
      <c r="J74" s="2"/>
      <c r="K74" s="1"/>
      <c r="L74" s="1"/>
      <c r="M74" s="1"/>
    </row>
    <row r="75" spans="1:13" ht="14.25">
      <c r="A75" s="2" t="s">
        <v>74</v>
      </c>
      <c r="B75" s="2" t="s">
        <v>75</v>
      </c>
      <c r="C75" s="3" t="s">
        <v>77</v>
      </c>
      <c r="D75" s="2" t="s">
        <v>76</v>
      </c>
      <c r="E75" s="2"/>
      <c r="F75" s="7"/>
      <c r="G75" s="2"/>
      <c r="H75" s="2"/>
      <c r="I75" s="2"/>
      <c r="J75" s="2"/>
      <c r="K75" s="1"/>
      <c r="L75" s="1"/>
      <c r="M75" s="1"/>
    </row>
    <row r="76" spans="1:13" ht="14.25">
      <c r="A76" s="2" t="s">
        <v>74</v>
      </c>
      <c r="B76" s="2" t="s">
        <v>24</v>
      </c>
      <c r="C76" s="3" t="s">
        <v>34</v>
      </c>
      <c r="D76" s="2" t="s">
        <v>76</v>
      </c>
      <c r="E76" s="2" t="s">
        <v>11</v>
      </c>
      <c r="F76" s="7" t="s">
        <v>28</v>
      </c>
      <c r="G76" s="2" t="s">
        <v>18</v>
      </c>
      <c r="H76" s="2"/>
      <c r="I76" s="2"/>
      <c r="J76" s="2"/>
      <c r="K76" s="1"/>
      <c r="L76" s="1"/>
      <c r="M76" s="1"/>
    </row>
    <row r="77" spans="1:13" ht="14.25">
      <c r="A77" s="2" t="s">
        <v>74</v>
      </c>
      <c r="B77" s="2" t="s">
        <v>28</v>
      </c>
      <c r="C77" s="3" t="s">
        <v>9</v>
      </c>
      <c r="D77" s="2" t="s">
        <v>75</v>
      </c>
      <c r="E77" s="2" t="s">
        <v>17</v>
      </c>
      <c r="F77" s="2" t="s">
        <v>75</v>
      </c>
      <c r="G77" s="2" t="s">
        <v>12</v>
      </c>
      <c r="H77" s="2" t="s">
        <v>19</v>
      </c>
      <c r="I77" s="2"/>
      <c r="J77" s="2"/>
      <c r="K77" s="1"/>
      <c r="L77" s="1"/>
      <c r="M77" s="1"/>
    </row>
    <row r="78" spans="1:13" ht="14.25">
      <c r="A78" s="2" t="s">
        <v>74</v>
      </c>
      <c r="B78" s="2" t="s">
        <v>56</v>
      </c>
      <c r="C78" s="3" t="s">
        <v>38</v>
      </c>
      <c r="D78" s="2" t="s">
        <v>33</v>
      </c>
      <c r="E78" s="2"/>
      <c r="F78" s="2"/>
      <c r="G78" s="2"/>
      <c r="H78" s="2"/>
      <c r="I78" s="2"/>
      <c r="J78" s="2"/>
      <c r="K78" s="1"/>
      <c r="L78" s="1"/>
      <c r="M78" s="1"/>
    </row>
    <row r="79" spans="1:13" ht="14.25">
      <c r="A79" s="2" t="s">
        <v>74</v>
      </c>
      <c r="B79" s="2" t="s">
        <v>78</v>
      </c>
      <c r="C79" s="3" t="s">
        <v>3</v>
      </c>
      <c r="D79" s="2" t="s">
        <v>33</v>
      </c>
      <c r="E79" s="2"/>
      <c r="F79" s="2"/>
      <c r="G79" s="2"/>
      <c r="H79" s="2"/>
      <c r="I79" s="2"/>
      <c r="J79" s="2"/>
      <c r="K79" s="1"/>
      <c r="L79" s="1"/>
      <c r="M79" s="1"/>
    </row>
    <row r="80" spans="1:13" ht="14.25">
      <c r="A80" s="2" t="s">
        <v>74</v>
      </c>
      <c r="B80" s="2" t="s">
        <v>56</v>
      </c>
      <c r="C80" s="3" t="s">
        <v>29</v>
      </c>
      <c r="D80" s="2" t="s">
        <v>52</v>
      </c>
      <c r="E80" s="2"/>
      <c r="F80" s="2"/>
      <c r="G80" s="2"/>
      <c r="H80" s="2"/>
      <c r="I80" s="2"/>
      <c r="J80" s="2"/>
      <c r="K80" s="1"/>
      <c r="L80" s="1"/>
      <c r="M80" s="1"/>
    </row>
    <row r="81" spans="1:13" ht="14.25">
      <c r="A81" s="2" t="s">
        <v>74</v>
      </c>
      <c r="B81" s="2" t="s">
        <v>78</v>
      </c>
      <c r="C81" s="3" t="s">
        <v>9</v>
      </c>
      <c r="D81" s="2" t="s">
        <v>56</v>
      </c>
      <c r="E81" s="2"/>
      <c r="F81" s="2"/>
      <c r="G81" s="2"/>
      <c r="H81" s="2"/>
      <c r="I81" s="2"/>
      <c r="J81" s="2"/>
      <c r="K81" s="1"/>
      <c r="L81" s="1"/>
      <c r="M81" s="1"/>
    </row>
    <row r="82" spans="1:13" ht="14.25">
      <c r="A82" s="2" t="s">
        <v>74</v>
      </c>
      <c r="B82" s="2" t="s">
        <v>33</v>
      </c>
      <c r="C82" s="3" t="s">
        <v>34</v>
      </c>
      <c r="D82" s="2" t="s">
        <v>52</v>
      </c>
      <c r="E82" s="2" t="s">
        <v>11</v>
      </c>
      <c r="F82" s="2" t="s">
        <v>78</v>
      </c>
      <c r="G82" s="2" t="s">
        <v>18</v>
      </c>
      <c r="H82" s="2"/>
      <c r="I82" s="2"/>
      <c r="J82" s="2"/>
      <c r="K82" s="1"/>
      <c r="L82" s="1"/>
      <c r="M82" s="1"/>
    </row>
    <row r="83" spans="1:13" ht="14.25">
      <c r="A83" s="2" t="s">
        <v>74</v>
      </c>
      <c r="B83" s="2" t="s">
        <v>52</v>
      </c>
      <c r="C83" s="3" t="s">
        <v>9</v>
      </c>
      <c r="D83" s="2" t="s">
        <v>78</v>
      </c>
      <c r="E83" s="2" t="s">
        <v>17</v>
      </c>
      <c r="F83" s="2" t="s">
        <v>52</v>
      </c>
      <c r="G83" s="2" t="s">
        <v>12</v>
      </c>
      <c r="H83" s="2" t="s">
        <v>19</v>
      </c>
      <c r="I83" s="2"/>
      <c r="J83" s="2"/>
      <c r="K83" s="1"/>
      <c r="L83" s="1"/>
      <c r="M83" s="1"/>
    </row>
    <row r="84" spans="1:13" ht="14.25">
      <c r="A84" s="2" t="s">
        <v>74</v>
      </c>
      <c r="B84" s="2" t="s">
        <v>35</v>
      </c>
      <c r="C84" s="3" t="s">
        <v>6</v>
      </c>
      <c r="D84" s="2" t="s">
        <v>25</v>
      </c>
      <c r="E84" s="2"/>
      <c r="F84" s="2"/>
      <c r="G84" s="2"/>
      <c r="H84" s="2"/>
      <c r="I84" s="2"/>
      <c r="J84" s="2"/>
      <c r="K84" s="1"/>
      <c r="L84" s="1"/>
      <c r="M84" s="1"/>
    </row>
    <row r="85" spans="1:13" ht="14.25">
      <c r="A85" s="2" t="s">
        <v>74</v>
      </c>
      <c r="B85" s="2" t="s">
        <v>31</v>
      </c>
      <c r="C85" s="3" t="s">
        <v>39</v>
      </c>
      <c r="D85" s="2" t="s">
        <v>35</v>
      </c>
      <c r="E85" s="2"/>
      <c r="F85" s="2"/>
      <c r="G85" s="2"/>
      <c r="H85" s="2"/>
      <c r="I85" s="2"/>
      <c r="J85" s="2"/>
      <c r="K85" s="1"/>
      <c r="L85" s="1"/>
      <c r="M85" s="1"/>
    </row>
    <row r="86" spans="1:13" ht="14.25">
      <c r="A86" s="2" t="s">
        <v>74</v>
      </c>
      <c r="B86" s="2" t="s">
        <v>31</v>
      </c>
      <c r="C86" s="3" t="s">
        <v>39</v>
      </c>
      <c r="D86" s="2" t="s">
        <v>79</v>
      </c>
      <c r="E86" s="2"/>
      <c r="F86" s="2"/>
      <c r="G86" s="2"/>
      <c r="H86" s="2"/>
      <c r="I86" s="2"/>
      <c r="J86" s="2"/>
      <c r="K86" s="1"/>
      <c r="L86" s="1"/>
      <c r="M86" s="1"/>
    </row>
    <row r="87" spans="1:13" ht="14.25">
      <c r="A87" s="2" t="s">
        <v>74</v>
      </c>
      <c r="B87" s="2" t="s">
        <v>25</v>
      </c>
      <c r="C87" s="3" t="s">
        <v>32</v>
      </c>
      <c r="D87" s="2" t="s">
        <v>31</v>
      </c>
      <c r="E87" s="2"/>
      <c r="F87" s="2"/>
      <c r="G87" s="2"/>
      <c r="H87" s="2"/>
      <c r="I87" s="2"/>
      <c r="J87" s="2"/>
      <c r="K87" s="1"/>
      <c r="L87" s="1"/>
      <c r="M87" s="1"/>
    </row>
    <row r="88" spans="1:13" ht="14.25">
      <c r="A88" s="2" t="s">
        <v>74</v>
      </c>
      <c r="B88" s="2" t="s">
        <v>79</v>
      </c>
      <c r="C88" s="3" t="s">
        <v>80</v>
      </c>
      <c r="D88" s="2" t="s">
        <v>35</v>
      </c>
      <c r="E88" s="2" t="s">
        <v>11</v>
      </c>
      <c r="F88" s="2" t="s">
        <v>31</v>
      </c>
      <c r="G88" s="2" t="s">
        <v>12</v>
      </c>
      <c r="H88" s="2" t="s">
        <v>19</v>
      </c>
      <c r="I88" s="2"/>
      <c r="J88" s="2"/>
      <c r="K88" s="1"/>
      <c r="L88" s="1"/>
      <c r="M88" s="1"/>
    </row>
    <row r="89" spans="1:13" ht="14.25">
      <c r="A89" s="2" t="s">
        <v>74</v>
      </c>
      <c r="B89" s="2" t="s">
        <v>25</v>
      </c>
      <c r="C89" s="3" t="s">
        <v>38</v>
      </c>
      <c r="D89" s="2" t="s">
        <v>79</v>
      </c>
      <c r="E89" s="2" t="s">
        <v>17</v>
      </c>
      <c r="F89" s="2" t="s">
        <v>35</v>
      </c>
      <c r="G89" s="2" t="s">
        <v>18</v>
      </c>
      <c r="H89" s="2"/>
      <c r="I89" s="2"/>
      <c r="J89" s="2"/>
      <c r="K89" s="1"/>
      <c r="L89" s="1"/>
      <c r="M89" s="1"/>
    </row>
    <row r="90" spans="1:13" ht="14.25">
      <c r="A90" s="2" t="s">
        <v>74</v>
      </c>
      <c r="B90" s="2" t="s">
        <v>2</v>
      </c>
      <c r="C90" s="3" t="s">
        <v>3</v>
      </c>
      <c r="D90" s="2" t="s">
        <v>81</v>
      </c>
      <c r="E90" s="2"/>
      <c r="F90" s="2"/>
      <c r="G90" s="2"/>
      <c r="H90" s="2"/>
      <c r="I90" s="2"/>
      <c r="J90" s="2"/>
      <c r="K90" s="1"/>
      <c r="L90" s="1"/>
      <c r="M90" s="1"/>
    </row>
    <row r="91" spans="1:13" ht="14.25">
      <c r="A91" s="2" t="s">
        <v>74</v>
      </c>
      <c r="B91" s="2" t="s">
        <v>2</v>
      </c>
      <c r="C91" s="3" t="s">
        <v>26</v>
      </c>
      <c r="D91" s="2" t="s">
        <v>82</v>
      </c>
      <c r="E91" s="2" t="s">
        <v>82</v>
      </c>
      <c r="F91" s="2" t="s">
        <v>83</v>
      </c>
      <c r="G91" s="2" t="s">
        <v>84</v>
      </c>
      <c r="H91" s="2"/>
      <c r="I91" s="2"/>
      <c r="J91" s="2"/>
      <c r="K91" s="1"/>
      <c r="L91" s="1"/>
      <c r="M91" s="1"/>
    </row>
    <row r="92" spans="1:13" ht="14.25">
      <c r="A92" s="2" t="s">
        <v>74</v>
      </c>
      <c r="B92" s="2" t="s">
        <v>82</v>
      </c>
      <c r="C92" s="3" t="s">
        <v>85</v>
      </c>
      <c r="D92" s="2" t="s">
        <v>86</v>
      </c>
      <c r="E92" s="2"/>
      <c r="F92" s="2"/>
      <c r="G92" s="2"/>
      <c r="H92" s="2"/>
      <c r="I92" s="2"/>
      <c r="J92" s="2"/>
      <c r="K92" s="1"/>
      <c r="L92" s="1"/>
      <c r="M92" s="1"/>
    </row>
    <row r="93" spans="1:13" ht="14.25">
      <c r="A93" s="2" t="s">
        <v>74</v>
      </c>
      <c r="B93" s="2" t="s">
        <v>86</v>
      </c>
      <c r="C93" s="3" t="s">
        <v>9</v>
      </c>
      <c r="D93" s="2" t="s">
        <v>81</v>
      </c>
      <c r="E93" s="2"/>
      <c r="F93" s="2"/>
      <c r="G93" s="2"/>
      <c r="H93" s="2"/>
      <c r="I93" s="2"/>
      <c r="J93" s="2"/>
      <c r="K93" s="1"/>
      <c r="L93" s="1"/>
      <c r="M93" s="1"/>
    </row>
    <row r="94" spans="1:13" ht="14.25">
      <c r="A94" s="2" t="s">
        <v>74</v>
      </c>
      <c r="B94" s="2" t="s">
        <v>81</v>
      </c>
      <c r="C94" s="3" t="s">
        <v>8</v>
      </c>
      <c r="D94" s="2" t="s">
        <v>87</v>
      </c>
      <c r="E94" s="2" t="s">
        <v>11</v>
      </c>
      <c r="F94" s="2" t="s">
        <v>2</v>
      </c>
      <c r="G94" s="2" t="s">
        <v>12</v>
      </c>
      <c r="H94" s="2" t="s">
        <v>13</v>
      </c>
      <c r="I94" s="2" t="s">
        <v>14</v>
      </c>
      <c r="J94" s="2" t="s">
        <v>30</v>
      </c>
      <c r="K94" s="1"/>
      <c r="L94" s="1"/>
      <c r="M94" s="1"/>
    </row>
    <row r="95" spans="1:13" ht="14.25">
      <c r="A95" s="2" t="s">
        <v>74</v>
      </c>
      <c r="B95" s="2" t="s">
        <v>86</v>
      </c>
      <c r="C95" s="3" t="s">
        <v>88</v>
      </c>
      <c r="D95" s="2" t="s">
        <v>2</v>
      </c>
      <c r="E95" s="2" t="s">
        <v>17</v>
      </c>
      <c r="F95" s="2" t="s">
        <v>81</v>
      </c>
      <c r="G95" s="2" t="s">
        <v>12</v>
      </c>
      <c r="H95" s="2" t="s">
        <v>13</v>
      </c>
      <c r="I95" s="2" t="s">
        <v>45</v>
      </c>
      <c r="J95" s="2" t="s">
        <v>60</v>
      </c>
      <c r="K95" s="1"/>
      <c r="L95" s="1"/>
      <c r="M95" s="1"/>
    </row>
    <row r="96" spans="1:13" ht="14.25">
      <c r="A96" s="2" t="s">
        <v>74</v>
      </c>
      <c r="B96" s="2" t="s">
        <v>49</v>
      </c>
      <c r="C96" s="3" t="s">
        <v>67</v>
      </c>
      <c r="D96" s="2" t="s">
        <v>89</v>
      </c>
      <c r="E96" s="2"/>
      <c r="F96" s="2"/>
      <c r="G96" s="2"/>
      <c r="H96" s="2"/>
      <c r="I96" s="2"/>
      <c r="J96" s="2"/>
      <c r="K96" s="1"/>
      <c r="L96" s="1"/>
      <c r="M96" s="1"/>
    </row>
    <row r="97" spans="1:13" ht="14.25">
      <c r="A97" s="2" t="s">
        <v>74</v>
      </c>
      <c r="B97" s="2" t="s">
        <v>43</v>
      </c>
      <c r="C97" s="3" t="s">
        <v>9</v>
      </c>
      <c r="D97" s="2" t="s">
        <v>49</v>
      </c>
      <c r="E97" s="2"/>
      <c r="F97" s="2"/>
      <c r="G97" s="2"/>
      <c r="H97" s="2"/>
      <c r="I97" s="2"/>
      <c r="J97" s="2"/>
      <c r="K97" s="1"/>
      <c r="L97" s="1"/>
      <c r="M97" s="1"/>
    </row>
    <row r="98" spans="1:13" ht="14.25">
      <c r="A98" s="2" t="s">
        <v>74</v>
      </c>
      <c r="B98" s="2" t="s">
        <v>89</v>
      </c>
      <c r="C98" s="3" t="s">
        <v>26</v>
      </c>
      <c r="D98" s="2" t="s">
        <v>90</v>
      </c>
      <c r="E98" s="2"/>
      <c r="F98" s="2"/>
      <c r="G98" s="2"/>
      <c r="H98" s="2"/>
      <c r="I98" s="2"/>
      <c r="J98" s="2"/>
      <c r="K98" s="1"/>
      <c r="L98" s="1"/>
      <c r="M98" s="1"/>
    </row>
    <row r="99" spans="1:13" ht="14.25">
      <c r="A99" s="2" t="s">
        <v>74</v>
      </c>
      <c r="B99" s="2" t="s">
        <v>89</v>
      </c>
      <c r="C99" s="3" t="s">
        <v>29</v>
      </c>
      <c r="D99" s="2" t="s">
        <v>43</v>
      </c>
      <c r="E99" s="2"/>
      <c r="F99" s="2"/>
      <c r="G99" s="2"/>
      <c r="H99" s="2"/>
      <c r="I99" s="2"/>
      <c r="J99" s="2"/>
      <c r="K99" s="1"/>
      <c r="L99" s="1"/>
      <c r="M99" s="1"/>
    </row>
    <row r="100" spans="1:13" ht="14.25">
      <c r="A100" s="2" t="s">
        <v>74</v>
      </c>
      <c r="B100" s="2" t="s">
        <v>43</v>
      </c>
      <c r="C100" s="3" t="s">
        <v>48</v>
      </c>
      <c r="D100" s="2" t="s">
        <v>90</v>
      </c>
      <c r="E100" s="2" t="s">
        <v>11</v>
      </c>
      <c r="F100" s="2" t="s">
        <v>43</v>
      </c>
      <c r="G100" s="2" t="s">
        <v>12</v>
      </c>
      <c r="H100" s="2" t="s">
        <v>13</v>
      </c>
      <c r="I100" s="2" t="s">
        <v>45</v>
      </c>
      <c r="J100" s="2" t="s">
        <v>46</v>
      </c>
      <c r="K100" s="1"/>
      <c r="L100" s="1"/>
      <c r="M100" s="1"/>
    </row>
    <row r="101" spans="1:13" ht="14.25">
      <c r="A101" s="2" t="s">
        <v>74</v>
      </c>
      <c r="B101" s="2" t="s">
        <v>90</v>
      </c>
      <c r="C101" s="3" t="s">
        <v>39</v>
      </c>
      <c r="D101" s="2" t="s">
        <v>49</v>
      </c>
      <c r="E101" s="2" t="s">
        <v>17</v>
      </c>
      <c r="F101" s="2" t="s">
        <v>49</v>
      </c>
      <c r="G101" s="2" t="s">
        <v>12</v>
      </c>
      <c r="H101" s="2" t="s">
        <v>19</v>
      </c>
      <c r="I101" s="2"/>
      <c r="J101" s="2"/>
      <c r="K101" s="1"/>
      <c r="L101" s="1"/>
      <c r="M101" s="1"/>
    </row>
    <row r="102" spans="1:13" ht="14.25">
      <c r="A102" s="2" t="s">
        <v>74</v>
      </c>
      <c r="B102" s="2" t="s">
        <v>91</v>
      </c>
      <c r="C102" s="3" t="s">
        <v>9</v>
      </c>
      <c r="D102" s="2" t="s">
        <v>22</v>
      </c>
      <c r="E102" s="2"/>
      <c r="F102" s="2"/>
      <c r="G102" s="2"/>
      <c r="H102" s="2"/>
      <c r="I102" s="2"/>
      <c r="J102" s="2"/>
      <c r="K102" s="1"/>
      <c r="L102" s="1"/>
      <c r="M102" s="1"/>
    </row>
    <row r="103" spans="1:13" ht="14.25">
      <c r="A103" s="2" t="s">
        <v>74</v>
      </c>
      <c r="B103" s="2" t="s">
        <v>22</v>
      </c>
      <c r="C103" s="3" t="s">
        <v>38</v>
      </c>
      <c r="D103" s="2" t="s">
        <v>27</v>
      </c>
      <c r="E103" s="2"/>
      <c r="F103" s="2"/>
      <c r="G103" s="2"/>
      <c r="H103" s="2"/>
      <c r="I103" s="2"/>
      <c r="J103" s="2"/>
      <c r="K103" s="1"/>
      <c r="L103" s="1"/>
      <c r="M103" s="1"/>
    </row>
    <row r="104" spans="1:13" ht="14.25">
      <c r="A104" s="2" t="s">
        <v>74</v>
      </c>
      <c r="B104" s="2" t="s">
        <v>47</v>
      </c>
      <c r="C104" s="3" t="s">
        <v>92</v>
      </c>
      <c r="D104" s="2" t="s">
        <v>27</v>
      </c>
      <c r="E104" s="2"/>
      <c r="F104" s="2"/>
      <c r="G104" s="2"/>
      <c r="H104" s="2"/>
      <c r="I104" s="2"/>
      <c r="J104" s="2"/>
      <c r="K104" s="1"/>
      <c r="L104" s="1"/>
      <c r="M104" s="1"/>
    </row>
    <row r="105" spans="1:13" ht="14.25">
      <c r="A105" s="2" t="s">
        <v>74</v>
      </c>
      <c r="B105" s="2" t="s">
        <v>47</v>
      </c>
      <c r="C105" s="3" t="s">
        <v>9</v>
      </c>
      <c r="D105" s="2" t="s">
        <v>91</v>
      </c>
      <c r="E105" s="2"/>
      <c r="F105" s="2"/>
      <c r="G105" s="2"/>
      <c r="H105" s="2"/>
      <c r="I105" s="2"/>
      <c r="J105" s="2"/>
      <c r="K105" s="1"/>
      <c r="L105" s="1"/>
      <c r="M105" s="1"/>
    </row>
    <row r="106" spans="1:13" ht="14.25">
      <c r="A106" s="2" t="s">
        <v>74</v>
      </c>
      <c r="B106" s="2" t="s">
        <v>27</v>
      </c>
      <c r="C106" s="3" t="s">
        <v>16</v>
      </c>
      <c r="D106" s="2" t="s">
        <v>91</v>
      </c>
      <c r="E106" s="2" t="s">
        <v>11</v>
      </c>
      <c r="F106" s="2" t="s">
        <v>47</v>
      </c>
      <c r="G106" s="2" t="s">
        <v>12</v>
      </c>
      <c r="H106" s="2" t="s">
        <v>13</v>
      </c>
      <c r="I106" s="2" t="s">
        <v>14</v>
      </c>
      <c r="J106" s="2" t="s">
        <v>15</v>
      </c>
      <c r="K106" s="1"/>
      <c r="L106" s="1"/>
      <c r="M106" s="1"/>
    </row>
    <row r="107" spans="1:13" ht="14.25">
      <c r="A107" s="2" t="s">
        <v>74</v>
      </c>
      <c r="B107" s="2" t="s">
        <v>22</v>
      </c>
      <c r="C107" s="3" t="s">
        <v>85</v>
      </c>
      <c r="D107" s="2" t="s">
        <v>47</v>
      </c>
      <c r="E107" s="2" t="s">
        <v>17</v>
      </c>
      <c r="F107" s="2" t="s">
        <v>91</v>
      </c>
      <c r="G107" s="2" t="s">
        <v>18</v>
      </c>
      <c r="H107" s="2"/>
      <c r="I107" s="2"/>
      <c r="J107" s="2"/>
      <c r="K107" s="1"/>
      <c r="L107" s="1"/>
      <c r="M107" s="1"/>
    </row>
    <row r="108" spans="1:13" ht="14.25">
      <c r="A108" s="2" t="s">
        <v>74</v>
      </c>
      <c r="B108" s="2" t="s">
        <v>58</v>
      </c>
      <c r="C108" s="3" t="s">
        <v>29</v>
      </c>
      <c r="D108" s="2" t="s">
        <v>44</v>
      </c>
      <c r="E108" s="2"/>
      <c r="F108" s="2"/>
      <c r="G108" s="2"/>
      <c r="H108" s="2"/>
      <c r="I108" s="2"/>
      <c r="J108" s="2"/>
      <c r="K108" s="1"/>
      <c r="L108" s="1"/>
      <c r="M108" s="1"/>
    </row>
    <row r="109" spans="1:13" ht="14.25">
      <c r="A109" s="2" t="s">
        <v>74</v>
      </c>
      <c r="B109" s="2" t="s">
        <v>20</v>
      </c>
      <c r="C109" s="3" t="s">
        <v>10</v>
      </c>
      <c r="D109" s="2" t="s">
        <v>58</v>
      </c>
      <c r="E109" s="2"/>
      <c r="F109" s="2"/>
      <c r="G109" s="2"/>
      <c r="H109" s="2"/>
      <c r="I109" s="2"/>
      <c r="J109" s="2"/>
      <c r="K109" s="1"/>
      <c r="L109" s="1"/>
      <c r="M109" s="1"/>
    </row>
    <row r="110" spans="1:13" ht="14.25">
      <c r="A110" s="2" t="s">
        <v>74</v>
      </c>
      <c r="B110" s="2" t="s">
        <v>44</v>
      </c>
      <c r="C110" s="3" t="s">
        <v>3</v>
      </c>
      <c r="D110" s="2" t="s">
        <v>93</v>
      </c>
      <c r="E110" s="2"/>
      <c r="F110" s="2"/>
      <c r="G110" s="2"/>
      <c r="H110" s="2"/>
      <c r="I110" s="2"/>
      <c r="J110" s="2"/>
      <c r="K110" s="1"/>
      <c r="L110" s="1"/>
      <c r="M110" s="1"/>
    </row>
    <row r="111" spans="1:13" ht="14.25">
      <c r="A111" s="2" t="s">
        <v>74</v>
      </c>
      <c r="B111" s="2" t="s">
        <v>20</v>
      </c>
      <c r="C111" s="3" t="s">
        <v>48</v>
      </c>
      <c r="D111" s="2" t="s">
        <v>93</v>
      </c>
      <c r="E111" s="2"/>
      <c r="F111" s="2"/>
      <c r="G111" s="2"/>
      <c r="H111" s="2"/>
      <c r="I111" s="2"/>
      <c r="J111" s="2"/>
      <c r="K111" s="1"/>
      <c r="L111" s="1"/>
      <c r="M111" s="1"/>
    </row>
    <row r="112" spans="1:13" ht="14.25">
      <c r="A112" s="2" t="s">
        <v>74</v>
      </c>
      <c r="B112" s="2" t="s">
        <v>93</v>
      </c>
      <c r="C112" s="3" t="s">
        <v>38</v>
      </c>
      <c r="D112" s="2" t="s">
        <v>58</v>
      </c>
      <c r="E112" s="2" t="s">
        <v>11</v>
      </c>
      <c r="F112" s="2" t="s">
        <v>44</v>
      </c>
      <c r="G112" s="2" t="s">
        <v>18</v>
      </c>
      <c r="H112" s="2"/>
      <c r="I112" s="2"/>
      <c r="J112" s="2"/>
      <c r="K112" s="1"/>
      <c r="L112" s="1"/>
      <c r="M112" s="1"/>
    </row>
    <row r="113" spans="1:13" ht="14.25">
      <c r="A113" s="2" t="s">
        <v>74</v>
      </c>
      <c r="B113" s="2" t="s">
        <v>44</v>
      </c>
      <c r="C113" s="3" t="s">
        <v>9</v>
      </c>
      <c r="D113" s="2" t="s">
        <v>20</v>
      </c>
      <c r="E113" s="2" t="s">
        <v>17</v>
      </c>
      <c r="F113" s="2" t="s">
        <v>20</v>
      </c>
      <c r="G113" s="2" t="s">
        <v>18</v>
      </c>
      <c r="H113" s="2"/>
      <c r="I113" s="2"/>
      <c r="J113" s="2"/>
      <c r="K113" s="1"/>
      <c r="L113" s="1"/>
      <c r="M113" s="1"/>
    </row>
    <row r="114" spans="1:13" ht="14.25">
      <c r="A114" s="2" t="s">
        <v>74</v>
      </c>
      <c r="B114" s="2" t="s">
        <v>57</v>
      </c>
      <c r="C114" s="3" t="s">
        <v>38</v>
      </c>
      <c r="D114" s="2" t="s">
        <v>94</v>
      </c>
      <c r="E114" s="2"/>
      <c r="F114" s="2"/>
      <c r="G114" s="2"/>
      <c r="H114" s="2"/>
      <c r="I114" s="2"/>
      <c r="J114" s="2"/>
      <c r="K114" s="1"/>
      <c r="L114" s="1"/>
      <c r="M114" s="1"/>
    </row>
    <row r="115" spans="1:13" ht="14.25">
      <c r="A115" s="2" t="s">
        <v>74</v>
      </c>
      <c r="B115" s="2" t="s">
        <v>57</v>
      </c>
      <c r="C115" s="3" t="s">
        <v>6</v>
      </c>
      <c r="D115" s="2" t="s">
        <v>41</v>
      </c>
      <c r="E115" s="2"/>
      <c r="F115" s="2"/>
      <c r="G115" s="2"/>
      <c r="H115" s="2"/>
      <c r="I115" s="2"/>
      <c r="J115" s="2"/>
      <c r="K115" s="1"/>
      <c r="L115" s="1"/>
      <c r="M115" s="1"/>
    </row>
    <row r="116" spans="1:13" ht="14.25">
      <c r="A116" s="2" t="s">
        <v>74</v>
      </c>
      <c r="B116" s="2" t="s">
        <v>94</v>
      </c>
      <c r="C116" s="3" t="s">
        <v>48</v>
      </c>
      <c r="D116" s="2" t="s">
        <v>53</v>
      </c>
      <c r="E116" s="2"/>
      <c r="F116" s="2"/>
      <c r="G116" s="2"/>
      <c r="H116" s="2"/>
      <c r="I116" s="2"/>
      <c r="J116" s="2"/>
      <c r="K116" s="1"/>
      <c r="L116" s="1"/>
      <c r="M116" s="1"/>
    </row>
    <row r="117" spans="1:13" ht="14.25">
      <c r="A117" s="2" t="s">
        <v>74</v>
      </c>
      <c r="B117" s="2" t="s">
        <v>53</v>
      </c>
      <c r="C117" s="3" t="s">
        <v>9</v>
      </c>
      <c r="D117" s="2" t="s">
        <v>41</v>
      </c>
      <c r="E117" s="2"/>
      <c r="F117" s="2"/>
      <c r="G117" s="2"/>
      <c r="H117" s="2"/>
      <c r="I117" s="2"/>
      <c r="J117" s="2"/>
      <c r="K117" s="1"/>
      <c r="L117" s="1"/>
      <c r="M117" s="1"/>
    </row>
    <row r="118" spans="1:13" ht="14.25">
      <c r="A118" s="2" t="s">
        <v>74</v>
      </c>
      <c r="B118" s="2" t="s">
        <v>41</v>
      </c>
      <c r="C118" s="3" t="s">
        <v>67</v>
      </c>
      <c r="D118" s="2" t="s">
        <v>94</v>
      </c>
      <c r="E118" s="2" t="s">
        <v>11</v>
      </c>
      <c r="F118" s="2" t="s">
        <v>57</v>
      </c>
      <c r="G118" s="2" t="s">
        <v>18</v>
      </c>
      <c r="H118" s="2"/>
      <c r="I118" s="2"/>
      <c r="J118" s="2"/>
      <c r="K118" s="1"/>
      <c r="L118" s="1"/>
      <c r="M118" s="1"/>
    </row>
    <row r="119" spans="1:13" ht="14.25">
      <c r="A119" s="2" t="s">
        <v>74</v>
      </c>
      <c r="B119" s="2" t="s">
        <v>53</v>
      </c>
      <c r="C119" s="3" t="s">
        <v>85</v>
      </c>
      <c r="D119" s="2" t="s">
        <v>57</v>
      </c>
      <c r="E119" s="2" t="s">
        <v>17</v>
      </c>
      <c r="F119" s="2" t="s">
        <v>41</v>
      </c>
      <c r="G119" s="2" t="s">
        <v>18</v>
      </c>
      <c r="H119" s="2"/>
      <c r="I119" s="2"/>
      <c r="J119" s="2"/>
      <c r="K119" s="1"/>
      <c r="L119" s="1"/>
      <c r="M119" s="1"/>
    </row>
    <row r="120" spans="1:13" ht="14.25">
      <c r="A120" s="2" t="s">
        <v>95</v>
      </c>
      <c r="B120" s="2" t="s">
        <v>47</v>
      </c>
      <c r="C120" s="3" t="s">
        <v>38</v>
      </c>
      <c r="D120" s="2" t="s">
        <v>35</v>
      </c>
      <c r="E120" s="2"/>
      <c r="F120" s="2"/>
      <c r="G120" s="2"/>
      <c r="H120" s="2"/>
      <c r="I120" s="2"/>
      <c r="J120" s="4"/>
      <c r="K120" s="26" t="s">
        <v>96</v>
      </c>
      <c r="L120" s="27"/>
      <c r="M120" s="28"/>
    </row>
    <row r="121" spans="1:13" ht="14.25">
      <c r="A121" s="2" t="s">
        <v>95</v>
      </c>
      <c r="B121" s="2" t="s">
        <v>28</v>
      </c>
      <c r="C121" s="3" t="s">
        <v>16</v>
      </c>
      <c r="D121" s="2" t="s">
        <v>52</v>
      </c>
      <c r="E121" s="2"/>
      <c r="F121" s="2"/>
      <c r="G121" s="2"/>
      <c r="H121" s="2"/>
      <c r="I121" s="2"/>
      <c r="J121" s="4"/>
      <c r="K121" s="29"/>
      <c r="L121" s="30"/>
      <c r="M121" s="31"/>
    </row>
    <row r="122" spans="1:13" ht="14.25">
      <c r="A122" s="2" t="s">
        <v>95</v>
      </c>
      <c r="B122" s="2" t="s">
        <v>78</v>
      </c>
      <c r="C122" s="3" t="s">
        <v>10</v>
      </c>
      <c r="D122" s="2" t="s">
        <v>75</v>
      </c>
      <c r="E122" s="2"/>
      <c r="F122" s="2"/>
      <c r="G122" s="2"/>
      <c r="H122" s="2"/>
      <c r="I122" s="2"/>
      <c r="J122" s="4"/>
      <c r="K122" s="29"/>
      <c r="L122" s="30"/>
      <c r="M122" s="31"/>
    </row>
    <row r="123" spans="1:13" ht="14.25">
      <c r="A123" s="2" t="s">
        <v>95</v>
      </c>
      <c r="B123" s="2" t="s">
        <v>31</v>
      </c>
      <c r="C123" s="3" t="s">
        <v>97</v>
      </c>
      <c r="D123" s="2" t="s">
        <v>91</v>
      </c>
      <c r="E123" s="2"/>
      <c r="F123" s="2"/>
      <c r="G123" s="2"/>
      <c r="H123" s="2"/>
      <c r="I123" s="2"/>
      <c r="J123" s="4"/>
      <c r="K123" s="29"/>
      <c r="L123" s="30"/>
      <c r="M123" s="31"/>
    </row>
    <row r="124" spans="1:13" ht="14.25">
      <c r="A124" s="2" t="s">
        <v>95</v>
      </c>
      <c r="B124" s="2" t="s">
        <v>44</v>
      </c>
      <c r="C124" s="3" t="s">
        <v>85</v>
      </c>
      <c r="D124" s="2" t="s">
        <v>49</v>
      </c>
      <c r="E124" s="2"/>
      <c r="F124" s="2"/>
      <c r="G124" s="2"/>
      <c r="H124" s="2"/>
      <c r="I124" s="2"/>
      <c r="J124" s="4"/>
      <c r="K124" s="29"/>
      <c r="L124" s="30"/>
      <c r="M124" s="31"/>
    </row>
    <row r="125" spans="1:13" ht="14.25">
      <c r="A125" s="2" t="s">
        <v>95</v>
      </c>
      <c r="B125" s="2" t="s">
        <v>2</v>
      </c>
      <c r="C125" s="3" t="s">
        <v>48</v>
      </c>
      <c r="D125" s="2" t="s">
        <v>41</v>
      </c>
      <c r="E125" s="2"/>
      <c r="F125" s="2"/>
      <c r="G125" s="2"/>
      <c r="H125" s="2"/>
      <c r="I125" s="2"/>
      <c r="J125" s="4"/>
      <c r="K125" s="29"/>
      <c r="L125" s="30"/>
      <c r="M125" s="31"/>
    </row>
    <row r="126" spans="1:13" ht="14.25">
      <c r="A126" s="2" t="s">
        <v>95</v>
      </c>
      <c r="B126" s="2" t="s">
        <v>57</v>
      </c>
      <c r="C126" s="3" t="s">
        <v>29</v>
      </c>
      <c r="D126" s="2" t="s">
        <v>81</v>
      </c>
      <c r="E126" s="2"/>
      <c r="F126" s="2"/>
      <c r="G126" s="2"/>
      <c r="H126" s="2"/>
      <c r="I126" s="2"/>
      <c r="J126" s="4"/>
      <c r="K126" s="29"/>
      <c r="L126" s="30"/>
      <c r="M126" s="31"/>
    </row>
    <row r="127" spans="1:13" ht="14.25">
      <c r="A127" s="2" t="s">
        <v>95</v>
      </c>
      <c r="B127" s="2" t="s">
        <v>43</v>
      </c>
      <c r="C127" s="3" t="s">
        <v>3</v>
      </c>
      <c r="D127" s="2" t="s">
        <v>20</v>
      </c>
      <c r="E127" s="2"/>
      <c r="F127" s="2"/>
      <c r="G127" s="2"/>
      <c r="H127" s="2"/>
      <c r="I127" s="2"/>
      <c r="J127" s="4"/>
      <c r="K127" s="29"/>
      <c r="L127" s="30"/>
      <c r="M127" s="31"/>
    </row>
    <row r="128" spans="1:13" ht="14.25">
      <c r="A128" s="2" t="s">
        <v>98</v>
      </c>
      <c r="B128" s="2" t="s">
        <v>52</v>
      </c>
      <c r="C128" s="3" t="s">
        <v>10</v>
      </c>
      <c r="D128" s="2" t="s">
        <v>2</v>
      </c>
      <c r="E128" s="2"/>
      <c r="F128" s="2"/>
      <c r="G128" s="2"/>
      <c r="H128" s="2"/>
      <c r="I128" s="2"/>
      <c r="J128" s="4"/>
      <c r="K128" s="29"/>
      <c r="L128" s="30"/>
      <c r="M128" s="31"/>
    </row>
    <row r="129" spans="1:13" ht="14.25">
      <c r="A129" s="2" t="s">
        <v>98</v>
      </c>
      <c r="B129" s="2" t="s">
        <v>47</v>
      </c>
      <c r="C129" s="3" t="s">
        <v>38</v>
      </c>
      <c r="D129" s="2" t="s">
        <v>49</v>
      </c>
      <c r="E129" s="2"/>
      <c r="F129" s="2"/>
      <c r="G129" s="2"/>
      <c r="H129" s="2"/>
      <c r="I129" s="2"/>
      <c r="J129" s="4"/>
      <c r="K129" s="29"/>
      <c r="L129" s="30"/>
      <c r="M129" s="31"/>
    </row>
    <row r="130" spans="1:13" ht="14.25">
      <c r="A130" s="2" t="s">
        <v>98</v>
      </c>
      <c r="B130" s="2" t="s">
        <v>31</v>
      </c>
      <c r="C130" s="3" t="s">
        <v>99</v>
      </c>
      <c r="D130" s="2" t="s">
        <v>43</v>
      </c>
      <c r="E130" s="2"/>
      <c r="F130" s="2"/>
      <c r="G130" s="2"/>
      <c r="H130" s="2"/>
      <c r="I130" s="2"/>
      <c r="J130" s="4"/>
      <c r="K130" s="29"/>
      <c r="L130" s="30"/>
      <c r="M130" s="31"/>
    </row>
    <row r="131" spans="1:13" ht="14.25">
      <c r="A131" s="2" t="s">
        <v>98</v>
      </c>
      <c r="B131" s="2" t="s">
        <v>75</v>
      </c>
      <c r="C131" s="3" t="s">
        <v>29</v>
      </c>
      <c r="D131" s="2" t="s">
        <v>81</v>
      </c>
      <c r="E131" s="2"/>
      <c r="F131" s="2"/>
      <c r="G131" s="2"/>
      <c r="H131" s="2"/>
      <c r="I131" s="2"/>
      <c r="J131" s="4"/>
      <c r="K131" s="29"/>
      <c r="L131" s="30"/>
      <c r="M131" s="31"/>
    </row>
    <row r="132" spans="1:13" ht="14.25">
      <c r="A132" s="2" t="s">
        <v>100</v>
      </c>
      <c r="B132" s="2" t="s">
        <v>47</v>
      </c>
      <c r="C132" s="3" t="s">
        <v>38</v>
      </c>
      <c r="D132" s="2" t="s">
        <v>43</v>
      </c>
      <c r="E132" s="2"/>
      <c r="F132" s="2"/>
      <c r="G132" s="2"/>
      <c r="H132" s="2"/>
      <c r="I132" s="2"/>
      <c r="J132" s="4"/>
      <c r="K132" s="29"/>
      <c r="L132" s="30"/>
      <c r="M132" s="31"/>
    </row>
    <row r="133" spans="1:13" ht="14.25">
      <c r="A133" s="2" t="s">
        <v>100</v>
      </c>
      <c r="B133" s="2" t="s">
        <v>2</v>
      </c>
      <c r="C133" s="3" t="s">
        <v>38</v>
      </c>
      <c r="D133" s="2" t="s">
        <v>81</v>
      </c>
      <c r="E133" s="2"/>
      <c r="F133" s="2"/>
      <c r="G133" s="2"/>
      <c r="H133" s="2"/>
      <c r="I133" s="2"/>
      <c r="J133" s="4"/>
      <c r="K133" s="29"/>
      <c r="L133" s="30"/>
      <c r="M133" s="31"/>
    </row>
    <row r="134" spans="1:13" ht="14.25">
      <c r="A134" s="2" t="s">
        <v>101</v>
      </c>
      <c r="B134" s="2" t="s">
        <v>43</v>
      </c>
      <c r="C134" s="3" t="s">
        <v>32</v>
      </c>
      <c r="D134" s="2" t="s">
        <v>81</v>
      </c>
      <c r="E134" s="2"/>
      <c r="F134" s="2"/>
      <c r="G134" s="2"/>
      <c r="H134" s="2"/>
      <c r="I134" s="2"/>
      <c r="J134" s="4"/>
      <c r="K134" s="29"/>
      <c r="L134" s="30"/>
      <c r="M134" s="31"/>
    </row>
    <row r="135" spans="1:13" ht="14.25">
      <c r="A135" s="2" t="s">
        <v>102</v>
      </c>
      <c r="B135" s="2" t="s">
        <v>47</v>
      </c>
      <c r="C135" s="3" t="s">
        <v>85</v>
      </c>
      <c r="D135" s="2" t="s">
        <v>2</v>
      </c>
      <c r="E135" s="2"/>
      <c r="F135" s="2"/>
      <c r="G135" s="2"/>
      <c r="H135" s="2"/>
      <c r="I135" s="2"/>
      <c r="J135" s="8" t="s">
        <v>72</v>
      </c>
      <c r="K135" s="32"/>
      <c r="L135" s="33"/>
      <c r="M135" s="34"/>
    </row>
    <row r="136" spans="1:13" ht="14.25">
      <c r="A136" s="1"/>
      <c r="B136" s="1"/>
      <c r="C136" s="6"/>
      <c r="D136" s="1"/>
      <c r="E136" s="1"/>
      <c r="F136" s="1"/>
      <c r="G136" s="1"/>
      <c r="H136" s="1"/>
      <c r="I136" s="1"/>
      <c r="J136" s="9"/>
      <c r="K136" s="1"/>
      <c r="L136" s="1"/>
      <c r="M136" s="1"/>
    </row>
    <row r="137" spans="1:13" ht="14.25">
      <c r="A137" s="37" t="s">
        <v>103</v>
      </c>
      <c r="B137" s="38"/>
      <c r="C137" s="39"/>
      <c r="D137" s="38"/>
      <c r="E137" s="38"/>
      <c r="F137" s="38"/>
      <c r="G137" s="38"/>
      <c r="H137" s="38"/>
      <c r="I137" s="38"/>
      <c r="J137" s="40"/>
      <c r="K137" s="1"/>
      <c r="L137" s="1"/>
      <c r="M137" s="1"/>
    </row>
    <row r="138" spans="1:13" ht="14.25">
      <c r="A138" s="41"/>
      <c r="B138" s="42"/>
      <c r="C138" s="43"/>
      <c r="D138" s="42"/>
      <c r="E138" s="42"/>
      <c r="F138" s="42"/>
      <c r="G138" s="42"/>
      <c r="H138" s="42"/>
      <c r="I138" s="42"/>
      <c r="J138" s="44"/>
      <c r="K138" s="1"/>
      <c r="L138" s="1"/>
      <c r="M138" s="1"/>
    </row>
    <row r="139" spans="1:13" ht="14.25">
      <c r="A139" s="20"/>
      <c r="B139" s="21"/>
      <c r="C139" s="22"/>
      <c r="D139" s="21"/>
      <c r="E139" s="21"/>
      <c r="F139" s="21"/>
      <c r="G139" s="21"/>
      <c r="H139" s="21"/>
      <c r="I139" s="21"/>
      <c r="J139" s="23"/>
      <c r="K139" s="1"/>
      <c r="L139" s="1"/>
      <c r="M139" s="1"/>
    </row>
    <row r="140" spans="1:13" ht="14.25">
      <c r="A140" s="10" t="s">
        <v>104</v>
      </c>
      <c r="B140" s="10" t="s">
        <v>47</v>
      </c>
      <c r="C140" s="11" t="s">
        <v>105</v>
      </c>
      <c r="D140" s="10" t="s">
        <v>86</v>
      </c>
      <c r="E140" s="10"/>
      <c r="F140" s="10"/>
      <c r="G140" s="10"/>
      <c r="H140" s="10"/>
      <c r="I140" s="10"/>
      <c r="J140" s="10"/>
      <c r="K140" s="1"/>
      <c r="L140" s="1"/>
      <c r="M140" s="1"/>
    </row>
    <row r="141" spans="1:13" ht="14.25">
      <c r="A141" s="2" t="s">
        <v>104</v>
      </c>
      <c r="B141" s="2" t="s">
        <v>90</v>
      </c>
      <c r="C141" s="3" t="s">
        <v>85</v>
      </c>
      <c r="D141" s="2" t="s">
        <v>93</v>
      </c>
      <c r="E141" s="2"/>
      <c r="F141" s="2"/>
      <c r="G141" s="2"/>
      <c r="H141" s="2"/>
      <c r="I141" s="2"/>
      <c r="J141" s="2"/>
      <c r="K141" s="1"/>
      <c r="L141" s="1"/>
      <c r="M141" s="1"/>
    </row>
    <row r="142" spans="1:13" ht="14.25">
      <c r="A142" s="2" t="s">
        <v>104</v>
      </c>
      <c r="B142" s="2" t="s">
        <v>47</v>
      </c>
      <c r="C142" s="3" t="s">
        <v>38</v>
      </c>
      <c r="D142" s="2" t="s">
        <v>90</v>
      </c>
      <c r="E142" s="2"/>
      <c r="F142" s="2"/>
      <c r="G142" s="2"/>
      <c r="H142" s="2"/>
      <c r="I142" s="2"/>
      <c r="J142" s="2"/>
      <c r="K142" s="1"/>
      <c r="L142" s="1"/>
      <c r="M142" s="1"/>
    </row>
    <row r="143" spans="1:13" ht="14.25">
      <c r="A143" s="2" t="s">
        <v>104</v>
      </c>
      <c r="B143" s="2" t="s">
        <v>93</v>
      </c>
      <c r="C143" s="3" t="s">
        <v>8</v>
      </c>
      <c r="D143" s="2" t="s">
        <v>86</v>
      </c>
      <c r="E143" s="2"/>
      <c r="F143" s="2"/>
      <c r="G143" s="2"/>
      <c r="H143" s="2"/>
      <c r="I143" s="2"/>
      <c r="J143" s="2"/>
      <c r="K143" s="1"/>
      <c r="L143" s="1"/>
      <c r="M143" s="1"/>
    </row>
    <row r="144" spans="1:13" ht="14.25">
      <c r="A144" s="2" t="s">
        <v>104</v>
      </c>
      <c r="B144" s="2" t="s">
        <v>93</v>
      </c>
      <c r="C144" s="3" t="s">
        <v>16</v>
      </c>
      <c r="D144" s="2" t="s">
        <v>47</v>
      </c>
      <c r="E144" s="2" t="s">
        <v>11</v>
      </c>
      <c r="F144" s="2" t="s">
        <v>47</v>
      </c>
      <c r="G144" s="2" t="s">
        <v>12</v>
      </c>
      <c r="H144" s="2" t="s">
        <v>13</v>
      </c>
      <c r="I144" s="2" t="s">
        <v>45</v>
      </c>
      <c r="J144" s="2" t="s">
        <v>60</v>
      </c>
      <c r="K144" s="1"/>
      <c r="L144" s="1"/>
      <c r="M144" s="1"/>
    </row>
    <row r="145" spans="1:13" ht="14.25">
      <c r="A145" s="2" t="s">
        <v>104</v>
      </c>
      <c r="B145" s="2" t="s">
        <v>86</v>
      </c>
      <c r="C145" s="3" t="s">
        <v>10</v>
      </c>
      <c r="D145" s="2" t="s">
        <v>90</v>
      </c>
      <c r="E145" s="2" t="s">
        <v>17</v>
      </c>
      <c r="F145" s="2" t="s">
        <v>93</v>
      </c>
      <c r="G145" s="2" t="s">
        <v>18</v>
      </c>
      <c r="H145" s="2"/>
      <c r="I145" s="2"/>
      <c r="J145" s="2"/>
      <c r="K145" s="1"/>
      <c r="L145" s="1"/>
      <c r="M145" s="1"/>
    </row>
    <row r="146" spans="1:13" ht="14.25">
      <c r="A146" s="2" t="s">
        <v>104</v>
      </c>
      <c r="B146" s="2" t="s">
        <v>52</v>
      </c>
      <c r="C146" s="3" t="s">
        <v>38</v>
      </c>
      <c r="D146" s="2" t="s">
        <v>35</v>
      </c>
      <c r="E146" s="2"/>
      <c r="F146" s="2"/>
      <c r="G146" s="2"/>
      <c r="H146" s="2"/>
      <c r="I146" s="2"/>
      <c r="J146" s="2"/>
      <c r="K146" s="1"/>
      <c r="L146" s="1"/>
      <c r="M146" s="1"/>
    </row>
    <row r="147" spans="1:13" ht="14.25">
      <c r="A147" s="2" t="s">
        <v>104</v>
      </c>
      <c r="B147" s="2" t="s">
        <v>106</v>
      </c>
      <c r="C147" s="3" t="s">
        <v>34</v>
      </c>
      <c r="D147" s="2" t="s">
        <v>78</v>
      </c>
      <c r="E147" s="2"/>
      <c r="F147" s="2"/>
      <c r="G147" s="2"/>
      <c r="H147" s="2"/>
      <c r="I147" s="2"/>
      <c r="J147" s="2"/>
      <c r="K147" s="1"/>
      <c r="L147" s="1"/>
      <c r="M147" s="1"/>
    </row>
    <row r="148" spans="1:13" ht="14.25">
      <c r="A148" s="2" t="s">
        <v>104</v>
      </c>
      <c r="B148" s="2" t="s">
        <v>52</v>
      </c>
      <c r="C148" s="3" t="s">
        <v>48</v>
      </c>
      <c r="D148" s="2" t="s">
        <v>106</v>
      </c>
      <c r="E148" s="2"/>
      <c r="F148" s="2"/>
      <c r="G148" s="2"/>
      <c r="H148" s="2"/>
      <c r="I148" s="2"/>
      <c r="J148" s="2"/>
      <c r="K148" s="1"/>
      <c r="L148" s="1"/>
      <c r="M148" s="1"/>
    </row>
    <row r="149" spans="1:13" ht="14.25">
      <c r="A149" s="2" t="s">
        <v>104</v>
      </c>
      <c r="B149" s="2" t="s">
        <v>78</v>
      </c>
      <c r="C149" s="3" t="s">
        <v>38</v>
      </c>
      <c r="D149" s="2" t="s">
        <v>35</v>
      </c>
      <c r="E149" s="2"/>
      <c r="F149" s="2"/>
      <c r="G149" s="2"/>
      <c r="H149" s="2"/>
      <c r="I149" s="2"/>
      <c r="J149" s="2"/>
      <c r="K149" s="1"/>
      <c r="L149" s="1"/>
      <c r="M149" s="1"/>
    </row>
    <row r="150" spans="1:13" ht="14.25">
      <c r="A150" s="2" t="s">
        <v>104</v>
      </c>
      <c r="B150" s="2" t="s">
        <v>78</v>
      </c>
      <c r="C150" s="3" t="s">
        <v>6</v>
      </c>
      <c r="D150" s="2" t="s">
        <v>52</v>
      </c>
      <c r="E150" s="2" t="s">
        <v>11</v>
      </c>
      <c r="F150" s="2" t="s">
        <v>52</v>
      </c>
      <c r="G150" s="2" t="s">
        <v>12</v>
      </c>
      <c r="H150" s="2" t="s">
        <v>19</v>
      </c>
      <c r="I150" s="2"/>
      <c r="J150" s="2"/>
      <c r="K150" s="1"/>
      <c r="L150" s="1"/>
      <c r="M150" s="1"/>
    </row>
    <row r="151" spans="1:13" ht="14.25">
      <c r="A151" s="2" t="s">
        <v>104</v>
      </c>
      <c r="B151" s="2" t="s">
        <v>35</v>
      </c>
      <c r="C151" s="3" t="s">
        <v>48</v>
      </c>
      <c r="D151" s="2" t="s">
        <v>106</v>
      </c>
      <c r="E151" s="2" t="s">
        <v>17</v>
      </c>
      <c r="F151" s="2" t="s">
        <v>78</v>
      </c>
      <c r="G151" s="2" t="s">
        <v>18</v>
      </c>
      <c r="H151" s="2"/>
      <c r="I151" s="2"/>
      <c r="J151" s="2"/>
      <c r="K151" s="1"/>
      <c r="L151" s="1"/>
      <c r="M151" s="1"/>
    </row>
    <row r="152" spans="1:13" ht="14.25">
      <c r="A152" s="2" t="s">
        <v>104</v>
      </c>
      <c r="B152" s="2" t="s">
        <v>56</v>
      </c>
      <c r="C152" s="3" t="s">
        <v>3</v>
      </c>
      <c r="D152" s="2" t="s">
        <v>107</v>
      </c>
      <c r="E152" s="2"/>
      <c r="F152" s="2"/>
      <c r="G152" s="2"/>
      <c r="H152" s="2"/>
      <c r="I152" s="2"/>
      <c r="J152" s="2"/>
      <c r="K152" s="1"/>
      <c r="L152" s="1"/>
      <c r="M152" s="1"/>
    </row>
    <row r="153" spans="1:13" ht="14.25">
      <c r="A153" s="2" t="s">
        <v>104</v>
      </c>
      <c r="B153" s="2" t="s">
        <v>108</v>
      </c>
      <c r="C153" s="3" t="s">
        <v>29</v>
      </c>
      <c r="D153" s="2" t="s">
        <v>40</v>
      </c>
      <c r="E153" s="2"/>
      <c r="F153" s="2"/>
      <c r="G153" s="2"/>
      <c r="H153" s="2"/>
      <c r="I153" s="2"/>
      <c r="J153" s="2"/>
      <c r="K153" s="1"/>
      <c r="L153" s="1"/>
      <c r="M153" s="1"/>
    </row>
    <row r="154" spans="1:13" ht="14.25">
      <c r="A154" s="2" t="s">
        <v>104</v>
      </c>
      <c r="B154" s="2" t="s">
        <v>56</v>
      </c>
      <c r="C154" s="3" t="s">
        <v>109</v>
      </c>
      <c r="D154" s="2" t="s">
        <v>108</v>
      </c>
      <c r="E154" s="2"/>
      <c r="F154" s="2"/>
      <c r="G154" s="2"/>
      <c r="H154" s="2"/>
      <c r="I154" s="2"/>
      <c r="J154" s="2"/>
      <c r="K154" s="1"/>
      <c r="L154" s="1"/>
      <c r="M154" s="1"/>
    </row>
    <row r="155" spans="1:13" ht="14.25">
      <c r="A155" s="2" t="s">
        <v>104</v>
      </c>
      <c r="B155" s="2" t="s">
        <v>40</v>
      </c>
      <c r="C155" s="3" t="s">
        <v>3</v>
      </c>
      <c r="D155" s="2" t="s">
        <v>107</v>
      </c>
      <c r="E155" s="2"/>
      <c r="F155" s="2"/>
      <c r="G155" s="2"/>
      <c r="H155" s="2"/>
      <c r="I155" s="2"/>
      <c r="J155" s="2"/>
      <c r="K155" s="1"/>
      <c r="L155" s="1"/>
      <c r="M155" s="1"/>
    </row>
    <row r="156" spans="1:13" ht="14.25">
      <c r="A156" s="2" t="s">
        <v>104</v>
      </c>
      <c r="B156" s="2" t="s">
        <v>40</v>
      </c>
      <c r="C156" s="3" t="s">
        <v>34</v>
      </c>
      <c r="D156" s="2" t="s">
        <v>56</v>
      </c>
      <c r="E156" s="2" t="s">
        <v>11</v>
      </c>
      <c r="F156" s="2" t="s">
        <v>56</v>
      </c>
      <c r="G156" s="2" t="s">
        <v>12</v>
      </c>
      <c r="H156" s="2" t="s">
        <v>19</v>
      </c>
      <c r="I156" s="2"/>
      <c r="J156" s="2"/>
      <c r="K156" s="1"/>
      <c r="L156" s="1"/>
      <c r="M156" s="1"/>
    </row>
    <row r="157" spans="1:13" ht="14.25">
      <c r="A157" s="2" t="s">
        <v>104</v>
      </c>
      <c r="B157" s="2" t="s">
        <v>107</v>
      </c>
      <c r="C157" s="3" t="s">
        <v>67</v>
      </c>
      <c r="D157" s="2" t="s">
        <v>108</v>
      </c>
      <c r="E157" s="2" t="s">
        <v>17</v>
      </c>
      <c r="F157" s="2" t="s">
        <v>40</v>
      </c>
      <c r="G157" s="2" t="s">
        <v>18</v>
      </c>
      <c r="H157" s="2"/>
      <c r="I157" s="2"/>
      <c r="J157" s="2"/>
      <c r="K157" s="1"/>
      <c r="L157" s="1"/>
      <c r="M157" s="1"/>
    </row>
    <row r="158" spans="1:13" ht="14.25">
      <c r="A158" s="2" t="s">
        <v>104</v>
      </c>
      <c r="B158" s="2" t="s">
        <v>44</v>
      </c>
      <c r="C158" s="3" t="s">
        <v>39</v>
      </c>
      <c r="D158" s="2" t="s">
        <v>51</v>
      </c>
      <c r="E158" s="2"/>
      <c r="F158" s="2"/>
      <c r="G158" s="2"/>
      <c r="H158" s="2"/>
      <c r="I158" s="2"/>
      <c r="J158" s="2"/>
      <c r="K158" s="1"/>
      <c r="L158" s="1"/>
      <c r="M158" s="1"/>
    </row>
    <row r="159" spans="1:13" ht="14.25">
      <c r="A159" s="2" t="s">
        <v>104</v>
      </c>
      <c r="B159" s="2" t="s">
        <v>110</v>
      </c>
      <c r="C159" s="3" t="s">
        <v>29</v>
      </c>
      <c r="D159" s="2" t="s">
        <v>89</v>
      </c>
      <c r="E159" s="2"/>
      <c r="F159" s="2"/>
      <c r="G159" s="2"/>
      <c r="H159" s="2"/>
      <c r="I159" s="2"/>
      <c r="J159" s="2"/>
      <c r="K159" s="1"/>
      <c r="L159" s="1"/>
      <c r="M159" s="1"/>
    </row>
    <row r="160" spans="1:13" ht="14.25">
      <c r="A160" s="2" t="s">
        <v>104</v>
      </c>
      <c r="B160" s="2" t="s">
        <v>44</v>
      </c>
      <c r="C160" s="3" t="s">
        <v>34</v>
      </c>
      <c r="D160" s="2" t="s">
        <v>110</v>
      </c>
      <c r="E160" s="2"/>
      <c r="F160" s="2"/>
      <c r="G160" s="2"/>
      <c r="H160" s="2"/>
      <c r="I160" s="2"/>
      <c r="J160" s="2"/>
      <c r="K160" s="1"/>
      <c r="L160" s="1"/>
      <c r="M160" s="1"/>
    </row>
    <row r="161" spans="1:13" ht="14.25">
      <c r="A161" s="2" t="s">
        <v>104</v>
      </c>
      <c r="B161" s="2" t="s">
        <v>89</v>
      </c>
      <c r="C161" s="3" t="s">
        <v>48</v>
      </c>
      <c r="D161" s="2" t="s">
        <v>51</v>
      </c>
      <c r="E161" s="2"/>
      <c r="F161" s="2"/>
      <c r="G161" s="2"/>
      <c r="H161" s="2"/>
      <c r="I161" s="2"/>
      <c r="J161" s="2"/>
      <c r="K161" s="1"/>
      <c r="L161" s="1"/>
      <c r="M161" s="1"/>
    </row>
    <row r="162" spans="1:13" ht="14.25">
      <c r="A162" s="2" t="s">
        <v>104</v>
      </c>
      <c r="B162" s="2" t="s">
        <v>89</v>
      </c>
      <c r="C162" s="3" t="s">
        <v>3</v>
      </c>
      <c r="D162" s="2" t="s">
        <v>44</v>
      </c>
      <c r="E162" s="2" t="s">
        <v>11</v>
      </c>
      <c r="F162" s="2" t="s">
        <v>89</v>
      </c>
      <c r="G162" s="2" t="s">
        <v>12</v>
      </c>
      <c r="H162" s="2" t="s">
        <v>13</v>
      </c>
      <c r="I162" s="2" t="s">
        <v>45</v>
      </c>
      <c r="J162" s="2" t="s">
        <v>111</v>
      </c>
      <c r="K162" s="1"/>
      <c r="L162" s="1"/>
      <c r="M162" s="1"/>
    </row>
    <row r="163" spans="1:13" ht="14.25">
      <c r="A163" s="2" t="s">
        <v>104</v>
      </c>
      <c r="B163" s="2" t="s">
        <v>51</v>
      </c>
      <c r="C163" s="3" t="s">
        <v>9</v>
      </c>
      <c r="D163" s="2" t="s">
        <v>110</v>
      </c>
      <c r="E163" s="2" t="s">
        <v>17</v>
      </c>
      <c r="F163" s="2" t="s">
        <v>44</v>
      </c>
      <c r="G163" s="2" t="s">
        <v>18</v>
      </c>
      <c r="H163" s="2"/>
      <c r="I163" s="2"/>
      <c r="J163" s="2"/>
      <c r="K163" s="1"/>
      <c r="L163" s="1"/>
      <c r="M163" s="1"/>
    </row>
    <row r="164" spans="1:13" ht="14.25">
      <c r="A164" s="2" t="s">
        <v>104</v>
      </c>
      <c r="B164" s="2" t="s">
        <v>20</v>
      </c>
      <c r="C164" s="3" t="s">
        <v>48</v>
      </c>
      <c r="D164" s="2" t="s">
        <v>112</v>
      </c>
      <c r="E164" s="2"/>
      <c r="F164" s="2"/>
      <c r="G164" s="2"/>
      <c r="H164" s="2"/>
      <c r="I164" s="2"/>
      <c r="J164" s="2"/>
      <c r="K164" s="1"/>
      <c r="L164" s="1"/>
      <c r="M164" s="1"/>
    </row>
    <row r="165" spans="1:13" ht="14.25">
      <c r="A165" s="2" t="s">
        <v>104</v>
      </c>
      <c r="B165" s="2" t="s">
        <v>49</v>
      </c>
      <c r="C165" s="3" t="s">
        <v>16</v>
      </c>
      <c r="D165" s="2" t="s">
        <v>113</v>
      </c>
      <c r="E165" s="2"/>
      <c r="F165" s="2"/>
      <c r="G165" s="2"/>
      <c r="H165" s="2"/>
      <c r="I165" s="2"/>
      <c r="J165" s="2"/>
      <c r="K165" s="1"/>
      <c r="L165" s="1"/>
      <c r="M165" s="1"/>
    </row>
    <row r="166" spans="1:13" ht="14.25">
      <c r="A166" s="2" t="s">
        <v>104</v>
      </c>
      <c r="B166" s="2" t="s">
        <v>20</v>
      </c>
      <c r="C166" s="3" t="s">
        <v>9</v>
      </c>
      <c r="D166" s="2" t="s">
        <v>49</v>
      </c>
      <c r="E166" s="2"/>
      <c r="F166" s="2"/>
      <c r="G166" s="2"/>
      <c r="H166" s="2"/>
      <c r="I166" s="2"/>
      <c r="J166" s="2"/>
      <c r="K166" s="1"/>
      <c r="L166" s="1"/>
      <c r="M166" s="1"/>
    </row>
    <row r="167" spans="1:13" ht="14.25">
      <c r="A167" s="2" t="s">
        <v>104</v>
      </c>
      <c r="B167" s="2" t="s">
        <v>113</v>
      </c>
      <c r="C167" s="3" t="s">
        <v>85</v>
      </c>
      <c r="D167" s="2" t="s">
        <v>112</v>
      </c>
      <c r="E167" s="2"/>
      <c r="F167" s="2"/>
      <c r="G167" s="2"/>
      <c r="H167" s="2"/>
      <c r="I167" s="2"/>
      <c r="J167" s="2"/>
      <c r="K167" s="1"/>
      <c r="L167" s="1"/>
      <c r="M167" s="1"/>
    </row>
    <row r="168" spans="1:13" ht="14.25">
      <c r="A168" s="2" t="s">
        <v>104</v>
      </c>
      <c r="B168" s="2" t="s">
        <v>113</v>
      </c>
      <c r="C168" s="3" t="s">
        <v>85</v>
      </c>
      <c r="D168" s="2" t="s">
        <v>20</v>
      </c>
      <c r="E168" s="2" t="s">
        <v>11</v>
      </c>
      <c r="F168" s="2" t="s">
        <v>20</v>
      </c>
      <c r="G168" s="2" t="s">
        <v>12</v>
      </c>
      <c r="H168" s="2" t="s">
        <v>13</v>
      </c>
      <c r="I168" s="2" t="s">
        <v>14</v>
      </c>
      <c r="J168" s="2" t="s">
        <v>72</v>
      </c>
      <c r="K168" s="1"/>
      <c r="L168" s="1"/>
      <c r="M168" s="1"/>
    </row>
    <row r="169" spans="1:13" ht="14.25">
      <c r="A169" s="2" t="s">
        <v>104</v>
      </c>
      <c r="B169" s="2" t="s">
        <v>112</v>
      </c>
      <c r="C169" s="3" t="s">
        <v>3</v>
      </c>
      <c r="D169" s="2" t="s">
        <v>49</v>
      </c>
      <c r="E169" s="2" t="s">
        <v>17</v>
      </c>
      <c r="F169" s="2" t="s">
        <v>112</v>
      </c>
      <c r="G169" s="2" t="s">
        <v>18</v>
      </c>
      <c r="H169" s="2"/>
      <c r="I169" s="2"/>
      <c r="J169" s="2"/>
      <c r="K169" s="1"/>
      <c r="L169" s="1"/>
      <c r="M169" s="1"/>
    </row>
    <row r="170" spans="1:13" ht="14.25">
      <c r="A170" s="2" t="s">
        <v>104</v>
      </c>
      <c r="B170" s="2" t="s">
        <v>2</v>
      </c>
      <c r="C170" s="3" t="s">
        <v>38</v>
      </c>
      <c r="D170" s="2" t="s">
        <v>58</v>
      </c>
      <c r="E170" s="2"/>
      <c r="F170" s="2"/>
      <c r="G170" s="2"/>
      <c r="H170" s="2"/>
      <c r="I170" s="2"/>
      <c r="J170" s="2"/>
      <c r="K170" s="1"/>
      <c r="L170" s="1"/>
      <c r="M170" s="1"/>
    </row>
    <row r="171" spans="1:13" ht="14.25">
      <c r="A171" s="2" t="s">
        <v>104</v>
      </c>
      <c r="B171" s="2" t="s">
        <v>114</v>
      </c>
      <c r="C171" s="3" t="s">
        <v>39</v>
      </c>
      <c r="D171" s="2" t="s">
        <v>57</v>
      </c>
      <c r="E171" s="2"/>
      <c r="F171" s="2"/>
      <c r="G171" s="2"/>
      <c r="H171" s="2"/>
      <c r="I171" s="2"/>
      <c r="J171" s="2"/>
      <c r="K171" s="1"/>
      <c r="L171" s="1"/>
      <c r="M171" s="1"/>
    </row>
    <row r="172" spans="1:13" ht="14.25">
      <c r="A172" s="2" t="s">
        <v>104</v>
      </c>
      <c r="B172" s="2" t="s">
        <v>2</v>
      </c>
      <c r="C172" s="3" t="s">
        <v>48</v>
      </c>
      <c r="D172" s="2" t="s">
        <v>114</v>
      </c>
      <c r="E172" s="2"/>
      <c r="F172" s="2"/>
      <c r="G172" s="2"/>
      <c r="H172" s="2"/>
      <c r="I172" s="2"/>
      <c r="J172" s="2"/>
      <c r="K172" s="1"/>
      <c r="L172" s="1"/>
      <c r="M172" s="1"/>
    </row>
    <row r="173" spans="1:13" ht="14.25">
      <c r="A173" s="2" t="s">
        <v>104</v>
      </c>
      <c r="B173" s="2" t="s">
        <v>57</v>
      </c>
      <c r="C173" s="3" t="s">
        <v>34</v>
      </c>
      <c r="D173" s="2" t="s">
        <v>58</v>
      </c>
      <c r="E173" s="2"/>
      <c r="F173" s="2"/>
      <c r="G173" s="2"/>
      <c r="H173" s="2"/>
      <c r="I173" s="2"/>
      <c r="J173" s="2"/>
      <c r="K173" s="1"/>
      <c r="L173" s="1"/>
      <c r="M173" s="1"/>
    </row>
    <row r="174" spans="1:13" ht="14.25">
      <c r="A174" s="2" t="s">
        <v>104</v>
      </c>
      <c r="B174" s="2" t="s">
        <v>57</v>
      </c>
      <c r="C174" s="3" t="s">
        <v>115</v>
      </c>
      <c r="D174" s="2" t="s">
        <v>2</v>
      </c>
      <c r="E174" s="2" t="s">
        <v>11</v>
      </c>
      <c r="F174" s="2" t="s">
        <v>2</v>
      </c>
      <c r="G174" s="2" t="s">
        <v>12</v>
      </c>
      <c r="H174" s="2" t="s">
        <v>19</v>
      </c>
      <c r="I174" s="2"/>
      <c r="J174" s="2"/>
      <c r="K174" s="1"/>
      <c r="L174" s="1"/>
      <c r="M174" s="1"/>
    </row>
    <row r="175" spans="1:13" ht="14.25">
      <c r="A175" s="2" t="s">
        <v>104</v>
      </c>
      <c r="B175" s="2" t="s">
        <v>58</v>
      </c>
      <c r="C175" s="3" t="s">
        <v>6</v>
      </c>
      <c r="D175" s="2" t="s">
        <v>114</v>
      </c>
      <c r="E175" s="2" t="s">
        <v>17</v>
      </c>
      <c r="F175" s="2" t="s">
        <v>114</v>
      </c>
      <c r="G175" s="2" t="s">
        <v>18</v>
      </c>
      <c r="H175" s="2"/>
      <c r="I175" s="2"/>
      <c r="J175" s="2"/>
      <c r="K175" s="1"/>
      <c r="L175" s="1"/>
      <c r="M175" s="1"/>
    </row>
    <row r="176" spans="1:13" ht="14.25">
      <c r="A176" s="2" t="s">
        <v>104</v>
      </c>
      <c r="B176" s="7" t="s">
        <v>24</v>
      </c>
      <c r="C176" s="12" t="s">
        <v>34</v>
      </c>
      <c r="D176" s="7" t="s">
        <v>116</v>
      </c>
      <c r="E176" s="2"/>
      <c r="F176" s="2"/>
      <c r="G176" s="2"/>
      <c r="H176" s="2"/>
      <c r="I176" s="2"/>
      <c r="J176" s="2"/>
      <c r="K176" s="1"/>
      <c r="L176" s="1"/>
      <c r="M176" s="1"/>
    </row>
    <row r="177" spans="1:13" ht="14.25">
      <c r="A177" s="2" t="s">
        <v>104</v>
      </c>
      <c r="B177" s="7" t="s">
        <v>43</v>
      </c>
      <c r="C177" s="12" t="s">
        <v>3</v>
      </c>
      <c r="D177" s="7" t="s">
        <v>117</v>
      </c>
      <c r="E177" s="2"/>
      <c r="F177" s="2"/>
      <c r="G177" s="2"/>
      <c r="H177" s="2"/>
      <c r="I177" s="2"/>
      <c r="J177" s="2"/>
      <c r="K177" s="1"/>
      <c r="L177" s="1"/>
      <c r="M177" s="1"/>
    </row>
    <row r="178" spans="1:13" ht="14.25">
      <c r="A178" s="2" t="s">
        <v>104</v>
      </c>
      <c r="B178" s="7" t="s">
        <v>24</v>
      </c>
      <c r="C178" s="12" t="s">
        <v>9</v>
      </c>
      <c r="D178" s="7" t="s">
        <v>43</v>
      </c>
      <c r="E178" s="2"/>
      <c r="F178" s="2"/>
      <c r="G178" s="2"/>
      <c r="H178" s="2"/>
      <c r="I178" s="2"/>
      <c r="J178" s="2"/>
      <c r="K178" s="1"/>
      <c r="L178" s="1"/>
      <c r="M178" s="1"/>
    </row>
    <row r="179" spans="1:13" ht="14.25">
      <c r="A179" s="2" t="s">
        <v>104</v>
      </c>
      <c r="B179" s="7" t="s">
        <v>117</v>
      </c>
      <c r="C179" s="12" t="s">
        <v>85</v>
      </c>
      <c r="D179" s="7" t="s">
        <v>116</v>
      </c>
      <c r="E179" s="2"/>
      <c r="F179" s="2"/>
      <c r="G179" s="2"/>
      <c r="H179" s="2"/>
      <c r="I179" s="2"/>
      <c r="J179" s="2"/>
      <c r="K179" s="1"/>
      <c r="L179" s="1"/>
      <c r="M179" s="1"/>
    </row>
    <row r="180" spans="1:13" ht="14.25">
      <c r="A180" s="2" t="s">
        <v>104</v>
      </c>
      <c r="B180" s="7" t="s">
        <v>117</v>
      </c>
      <c r="C180" s="12" t="s">
        <v>85</v>
      </c>
      <c r="D180" s="7" t="s">
        <v>24</v>
      </c>
      <c r="E180" s="2" t="s">
        <v>11</v>
      </c>
      <c r="F180" s="2" t="s">
        <v>116</v>
      </c>
      <c r="G180" s="2" t="s">
        <v>18</v>
      </c>
      <c r="H180" s="2"/>
      <c r="I180" s="2"/>
      <c r="J180" s="2"/>
      <c r="K180" s="1"/>
      <c r="L180" s="1"/>
      <c r="M180" s="1"/>
    </row>
    <row r="181" spans="1:13" ht="14.25">
      <c r="A181" s="2" t="s">
        <v>104</v>
      </c>
      <c r="B181" s="7" t="s">
        <v>116</v>
      </c>
      <c r="C181" s="12" t="s">
        <v>48</v>
      </c>
      <c r="D181" s="7" t="s">
        <v>43</v>
      </c>
      <c r="E181" s="2" t="s">
        <v>17</v>
      </c>
      <c r="F181" s="2" t="s">
        <v>24</v>
      </c>
      <c r="G181" s="2" t="s">
        <v>12</v>
      </c>
      <c r="H181" s="2" t="s">
        <v>13</v>
      </c>
      <c r="I181" s="2" t="s">
        <v>14</v>
      </c>
      <c r="J181" s="2" t="s">
        <v>15</v>
      </c>
      <c r="K181" s="1"/>
      <c r="L181" s="1"/>
      <c r="M181" s="1"/>
    </row>
    <row r="182" spans="1:13" ht="14.25">
      <c r="A182" s="2" t="s">
        <v>104</v>
      </c>
      <c r="B182" s="2" t="s">
        <v>31</v>
      </c>
      <c r="C182" s="3" t="s">
        <v>26</v>
      </c>
      <c r="D182" s="2" t="s">
        <v>118</v>
      </c>
      <c r="E182" s="2"/>
      <c r="F182" s="2"/>
      <c r="G182" s="2"/>
      <c r="H182" s="2"/>
      <c r="I182" s="2"/>
      <c r="J182" s="2"/>
      <c r="K182" s="1"/>
      <c r="L182" s="1"/>
      <c r="M182" s="1"/>
    </row>
    <row r="183" spans="1:13" ht="14.25">
      <c r="A183" s="2" t="s">
        <v>104</v>
      </c>
      <c r="B183" s="2" t="s">
        <v>53</v>
      </c>
      <c r="C183" s="3" t="s">
        <v>6</v>
      </c>
      <c r="D183" s="2" t="s">
        <v>119</v>
      </c>
      <c r="E183" s="2"/>
      <c r="F183" s="2"/>
      <c r="G183" s="2"/>
      <c r="H183" s="2"/>
      <c r="I183" s="2"/>
      <c r="J183" s="2"/>
      <c r="K183" s="1"/>
      <c r="L183" s="1"/>
      <c r="M183" s="1"/>
    </row>
    <row r="184" spans="1:13" ht="14.25">
      <c r="A184" s="2" t="s">
        <v>104</v>
      </c>
      <c r="B184" s="2" t="s">
        <v>31</v>
      </c>
      <c r="C184" s="3" t="s">
        <v>39</v>
      </c>
      <c r="D184" s="2" t="s">
        <v>53</v>
      </c>
      <c r="E184" s="2"/>
      <c r="F184" s="2"/>
      <c r="G184" s="2"/>
      <c r="H184" s="2"/>
      <c r="I184" s="2"/>
      <c r="J184" s="2"/>
      <c r="K184" s="1"/>
      <c r="L184" s="1"/>
      <c r="M184" s="1"/>
    </row>
    <row r="185" spans="1:13" ht="14.25">
      <c r="A185" s="2" t="s">
        <v>104</v>
      </c>
      <c r="B185" s="2" t="s">
        <v>119</v>
      </c>
      <c r="C185" s="3" t="s">
        <v>120</v>
      </c>
      <c r="D185" s="2" t="s">
        <v>118</v>
      </c>
      <c r="E185" s="2"/>
      <c r="F185" s="2"/>
      <c r="G185" s="2"/>
      <c r="H185" s="2"/>
      <c r="I185" s="2"/>
      <c r="J185" s="2"/>
      <c r="K185" s="1"/>
      <c r="L185" s="1"/>
      <c r="M185" s="1"/>
    </row>
    <row r="186" spans="1:13" ht="14.25">
      <c r="A186" s="2" t="s">
        <v>104</v>
      </c>
      <c r="B186" s="2" t="s">
        <v>119</v>
      </c>
      <c r="C186" s="3" t="s">
        <v>29</v>
      </c>
      <c r="D186" s="2" t="s">
        <v>31</v>
      </c>
      <c r="E186" s="2" t="s">
        <v>11</v>
      </c>
      <c r="F186" s="2" t="s">
        <v>31</v>
      </c>
      <c r="G186" s="2" t="s">
        <v>18</v>
      </c>
      <c r="H186" s="2"/>
      <c r="I186" s="2"/>
      <c r="J186" s="2"/>
      <c r="K186" s="1"/>
      <c r="L186" s="1"/>
      <c r="M186" s="1"/>
    </row>
    <row r="187" spans="1:13" ht="14.25">
      <c r="A187" s="2" t="s">
        <v>104</v>
      </c>
      <c r="B187" s="2" t="s">
        <v>118</v>
      </c>
      <c r="C187" s="3" t="s">
        <v>38</v>
      </c>
      <c r="D187" s="2" t="s">
        <v>53</v>
      </c>
      <c r="E187" s="2" t="s">
        <v>17</v>
      </c>
      <c r="F187" s="2" t="s">
        <v>118</v>
      </c>
      <c r="G187" s="2" t="s">
        <v>12</v>
      </c>
      <c r="H187" s="2" t="s">
        <v>19</v>
      </c>
      <c r="I187" s="2"/>
      <c r="J187" s="2"/>
      <c r="K187" s="1"/>
      <c r="L187" s="1"/>
      <c r="M187" s="1"/>
    </row>
    <row r="188" spans="1:13" ht="14.25">
      <c r="A188" s="2" t="s">
        <v>121</v>
      </c>
      <c r="B188" s="2" t="s">
        <v>47</v>
      </c>
      <c r="C188" s="3" t="s">
        <v>48</v>
      </c>
      <c r="D188" s="2" t="s">
        <v>78</v>
      </c>
      <c r="E188" s="2"/>
      <c r="F188" s="2"/>
      <c r="G188" s="2"/>
      <c r="H188" s="2"/>
      <c r="I188" s="2"/>
      <c r="J188" s="2"/>
      <c r="K188" s="1"/>
      <c r="L188" s="1"/>
      <c r="M188" s="1"/>
    </row>
    <row r="189" spans="1:13" ht="14.25">
      <c r="A189" s="2" t="s">
        <v>121</v>
      </c>
      <c r="B189" s="2" t="s">
        <v>56</v>
      </c>
      <c r="C189" s="3" t="s">
        <v>3</v>
      </c>
      <c r="D189" s="2" t="s">
        <v>44</v>
      </c>
      <c r="E189" s="2"/>
      <c r="F189" s="2"/>
      <c r="G189" s="2"/>
      <c r="H189" s="2"/>
      <c r="I189" s="2"/>
      <c r="J189" s="2"/>
      <c r="K189" s="1"/>
      <c r="L189" s="1"/>
      <c r="M189" s="1"/>
    </row>
    <row r="190" spans="1:13" ht="14.25">
      <c r="A190" s="2" t="s">
        <v>121</v>
      </c>
      <c r="B190" s="2" t="s">
        <v>52</v>
      </c>
      <c r="C190" s="3" t="s">
        <v>38</v>
      </c>
      <c r="D190" s="2" t="s">
        <v>93</v>
      </c>
      <c r="E190" s="2"/>
      <c r="F190" s="2"/>
      <c r="G190" s="2"/>
      <c r="H190" s="2"/>
      <c r="I190" s="2"/>
      <c r="J190" s="4"/>
      <c r="K190" s="26" t="s">
        <v>122</v>
      </c>
      <c r="L190" s="27"/>
      <c r="M190" s="28"/>
    </row>
    <row r="191" spans="1:13" ht="14.25">
      <c r="A191" s="2" t="s">
        <v>121</v>
      </c>
      <c r="B191" s="2" t="s">
        <v>89</v>
      </c>
      <c r="C191" s="3" t="s">
        <v>38</v>
      </c>
      <c r="D191" s="2" t="s">
        <v>40</v>
      </c>
      <c r="E191" s="2"/>
      <c r="F191" s="2"/>
      <c r="G191" s="2"/>
      <c r="H191" s="2"/>
      <c r="I191" s="2"/>
      <c r="J191" s="4"/>
      <c r="K191" s="29"/>
      <c r="L191" s="30"/>
      <c r="M191" s="31"/>
    </row>
    <row r="192" spans="1:13" ht="14.25">
      <c r="A192" s="2" t="s">
        <v>121</v>
      </c>
      <c r="B192" s="2" t="s">
        <v>20</v>
      </c>
      <c r="C192" s="3" t="s">
        <v>38</v>
      </c>
      <c r="D192" s="2" t="s">
        <v>114</v>
      </c>
      <c r="E192" s="2"/>
      <c r="F192" s="2"/>
      <c r="G192" s="2"/>
      <c r="H192" s="2"/>
      <c r="I192" s="2"/>
      <c r="J192" s="4"/>
      <c r="K192" s="29"/>
      <c r="L192" s="30"/>
      <c r="M192" s="31"/>
    </row>
    <row r="193" spans="1:13" ht="14.25">
      <c r="A193" s="2" t="s">
        <v>121</v>
      </c>
      <c r="B193" s="2" t="s">
        <v>116</v>
      </c>
      <c r="C193" s="3" t="s">
        <v>34</v>
      </c>
      <c r="D193" s="2" t="s">
        <v>118</v>
      </c>
      <c r="E193" s="2"/>
      <c r="F193" s="2"/>
      <c r="G193" s="2"/>
      <c r="H193" s="2"/>
      <c r="I193" s="2"/>
      <c r="J193" s="4"/>
      <c r="K193" s="29"/>
      <c r="L193" s="30"/>
      <c r="M193" s="31"/>
    </row>
    <row r="194" spans="1:13" ht="14.25">
      <c r="A194" s="2" t="s">
        <v>121</v>
      </c>
      <c r="B194" s="2" t="s">
        <v>2</v>
      </c>
      <c r="C194" s="3" t="s">
        <v>8</v>
      </c>
      <c r="D194" s="2" t="s">
        <v>112</v>
      </c>
      <c r="E194" s="2"/>
      <c r="F194" s="2"/>
      <c r="G194" s="2"/>
      <c r="H194" s="2"/>
      <c r="I194" s="2"/>
      <c r="J194" s="4"/>
      <c r="K194" s="29"/>
      <c r="L194" s="30"/>
      <c r="M194" s="31"/>
    </row>
    <row r="195" spans="1:13" ht="14.25">
      <c r="A195" s="2" t="s">
        <v>121</v>
      </c>
      <c r="B195" s="2" t="s">
        <v>31</v>
      </c>
      <c r="C195" s="3" t="s">
        <v>80</v>
      </c>
      <c r="D195" s="2" t="s">
        <v>24</v>
      </c>
      <c r="E195" s="2"/>
      <c r="F195" s="2"/>
      <c r="G195" s="2"/>
      <c r="H195" s="2"/>
      <c r="I195" s="2"/>
      <c r="J195" s="4"/>
      <c r="K195" s="29"/>
      <c r="L195" s="30"/>
      <c r="M195" s="31"/>
    </row>
    <row r="196" spans="1:13" ht="14.25">
      <c r="A196" s="2" t="s">
        <v>123</v>
      </c>
      <c r="B196" s="2" t="s">
        <v>47</v>
      </c>
      <c r="C196" s="3" t="s">
        <v>9</v>
      </c>
      <c r="D196" s="2" t="s">
        <v>56</v>
      </c>
      <c r="E196" s="2"/>
      <c r="F196" s="2"/>
      <c r="G196" s="2"/>
      <c r="H196" s="2"/>
      <c r="I196" s="2"/>
      <c r="J196" s="4"/>
      <c r="K196" s="29"/>
      <c r="L196" s="30"/>
      <c r="M196" s="31"/>
    </row>
    <row r="197" spans="1:13" ht="14.25">
      <c r="A197" s="2" t="s">
        <v>123</v>
      </c>
      <c r="B197" s="2" t="s">
        <v>20</v>
      </c>
      <c r="C197" s="3" t="s">
        <v>8</v>
      </c>
      <c r="D197" s="2" t="s">
        <v>118</v>
      </c>
      <c r="E197" s="2"/>
      <c r="F197" s="2"/>
      <c r="G197" s="2"/>
      <c r="H197" s="2"/>
      <c r="I197" s="2"/>
      <c r="J197" s="4"/>
      <c r="K197" s="29"/>
      <c r="L197" s="30"/>
      <c r="M197" s="31"/>
    </row>
    <row r="198" spans="1:13" ht="14.25">
      <c r="A198" s="2" t="s">
        <v>123</v>
      </c>
      <c r="B198" s="2" t="s">
        <v>52</v>
      </c>
      <c r="C198" s="3" t="s">
        <v>34</v>
      </c>
      <c r="D198" s="2" t="s">
        <v>89</v>
      </c>
      <c r="E198" s="2"/>
      <c r="F198" s="2"/>
      <c r="G198" s="2"/>
      <c r="H198" s="2"/>
      <c r="I198" s="2"/>
      <c r="J198" s="4"/>
      <c r="K198" s="29"/>
      <c r="L198" s="30"/>
      <c r="M198" s="31"/>
    </row>
    <row r="199" spans="1:13" ht="14.25">
      <c r="A199" s="2" t="s">
        <v>123</v>
      </c>
      <c r="B199" s="2" t="s">
        <v>2</v>
      </c>
      <c r="C199" s="3" t="s">
        <v>29</v>
      </c>
      <c r="D199" s="2" t="s">
        <v>24</v>
      </c>
      <c r="E199" s="2"/>
      <c r="F199" s="2"/>
      <c r="G199" s="2"/>
      <c r="H199" s="2"/>
      <c r="I199" s="2"/>
      <c r="J199" s="4"/>
      <c r="K199" s="29"/>
      <c r="L199" s="30"/>
      <c r="M199" s="31"/>
    </row>
    <row r="200" spans="1:13" ht="14.25">
      <c r="A200" s="2" t="s">
        <v>124</v>
      </c>
      <c r="B200" s="2" t="s">
        <v>47</v>
      </c>
      <c r="C200" s="3" t="s">
        <v>85</v>
      </c>
      <c r="D200" s="2" t="s">
        <v>20</v>
      </c>
      <c r="E200" s="2"/>
      <c r="F200" s="2"/>
      <c r="G200" s="2"/>
      <c r="H200" s="2"/>
      <c r="I200" s="2"/>
      <c r="J200" s="4"/>
      <c r="K200" s="29"/>
      <c r="L200" s="30"/>
      <c r="M200" s="31"/>
    </row>
    <row r="201" spans="1:13" ht="14.25">
      <c r="A201" s="2" t="s">
        <v>124</v>
      </c>
      <c r="B201" s="2" t="s">
        <v>89</v>
      </c>
      <c r="C201" s="3" t="s">
        <v>29</v>
      </c>
      <c r="D201" s="2" t="s">
        <v>24</v>
      </c>
      <c r="E201" s="2"/>
      <c r="F201" s="2"/>
      <c r="G201" s="2"/>
      <c r="H201" s="2"/>
      <c r="I201" s="2"/>
      <c r="J201" s="4"/>
      <c r="K201" s="29"/>
      <c r="L201" s="30"/>
      <c r="M201" s="31"/>
    </row>
    <row r="202" spans="1:13" ht="14.25">
      <c r="A202" s="2" t="s">
        <v>125</v>
      </c>
      <c r="B202" s="2" t="s">
        <v>47</v>
      </c>
      <c r="C202" s="3" t="s">
        <v>39</v>
      </c>
      <c r="D202" s="2" t="s">
        <v>89</v>
      </c>
      <c r="E202" s="2"/>
      <c r="F202" s="2"/>
      <c r="G202" s="2"/>
      <c r="H202" s="2"/>
      <c r="I202" s="2"/>
      <c r="J202" s="4"/>
      <c r="K202" s="29"/>
      <c r="L202" s="30"/>
      <c r="M202" s="31"/>
    </row>
    <row r="203" spans="1:13" ht="14.25">
      <c r="A203" s="2" t="s">
        <v>126</v>
      </c>
      <c r="B203" s="2" t="s">
        <v>20</v>
      </c>
      <c r="C203" s="3" t="s">
        <v>9</v>
      </c>
      <c r="D203" s="2" t="s">
        <v>24</v>
      </c>
      <c r="E203" s="2"/>
      <c r="F203" s="2"/>
      <c r="G203" s="2"/>
      <c r="H203" s="2"/>
      <c r="I203" s="2" t="s">
        <v>20</v>
      </c>
      <c r="J203" s="4" t="s">
        <v>72</v>
      </c>
      <c r="K203" s="32"/>
      <c r="L203" s="33"/>
      <c r="M203" s="34"/>
    </row>
    <row r="204" spans="1:13" ht="14.25">
      <c r="A204" s="1"/>
      <c r="B204" s="1"/>
      <c r="C204" s="6"/>
      <c r="D204" s="1"/>
      <c r="E204" s="1"/>
      <c r="F204" s="1"/>
      <c r="G204" s="1"/>
      <c r="H204" s="1"/>
      <c r="I204" s="1"/>
      <c r="J204" s="1"/>
      <c r="K204" s="1"/>
      <c r="L204" s="1"/>
      <c r="M204" s="1"/>
    </row>
    <row r="205" spans="1:13" ht="14.25">
      <c r="A205" s="35" t="s">
        <v>127</v>
      </c>
      <c r="B205" s="35"/>
      <c r="C205" s="36"/>
      <c r="D205" s="35"/>
      <c r="E205" s="35"/>
      <c r="F205" s="35"/>
      <c r="G205" s="35"/>
      <c r="H205" s="35"/>
      <c r="I205" s="35"/>
      <c r="J205" s="35"/>
      <c r="K205" s="1"/>
      <c r="L205" s="1"/>
      <c r="M205" s="1"/>
    </row>
    <row r="206" spans="1:13" ht="14.25">
      <c r="A206" s="35"/>
      <c r="B206" s="35"/>
      <c r="C206" s="36"/>
      <c r="D206" s="35"/>
      <c r="E206" s="35"/>
      <c r="F206" s="35"/>
      <c r="G206" s="35"/>
      <c r="H206" s="35"/>
      <c r="I206" s="35"/>
      <c r="J206" s="35"/>
      <c r="K206" s="1"/>
      <c r="L206" s="1"/>
      <c r="M206" s="1"/>
    </row>
    <row r="207" spans="1:13" ht="14.25">
      <c r="A207" s="17"/>
      <c r="B207" s="17"/>
      <c r="C207" s="18"/>
      <c r="D207" s="17"/>
      <c r="E207" s="17"/>
      <c r="F207" s="17"/>
      <c r="G207" s="17"/>
      <c r="H207" s="17"/>
      <c r="I207" s="17"/>
      <c r="J207" s="17"/>
      <c r="K207" s="1"/>
      <c r="L207" s="1"/>
      <c r="M207" s="1"/>
    </row>
    <row r="208" spans="1:13" ht="14.25">
      <c r="A208" s="2" t="s">
        <v>128</v>
      </c>
      <c r="B208" s="7" t="s">
        <v>25</v>
      </c>
      <c r="C208" s="12" t="s">
        <v>9</v>
      </c>
      <c r="D208" s="7" t="s">
        <v>44</v>
      </c>
      <c r="E208" s="2"/>
      <c r="F208" s="2"/>
      <c r="G208" s="2"/>
      <c r="H208" s="2"/>
      <c r="I208" s="2"/>
      <c r="J208" s="2"/>
      <c r="K208" s="1"/>
      <c r="L208" s="1"/>
      <c r="M208" s="1"/>
    </row>
    <row r="209" spans="1:13" ht="14.25">
      <c r="A209" s="2" t="s">
        <v>128</v>
      </c>
      <c r="B209" s="7" t="s">
        <v>76</v>
      </c>
      <c r="C209" s="12" t="s">
        <v>34</v>
      </c>
      <c r="D209" s="7" t="s">
        <v>24</v>
      </c>
      <c r="E209" s="2"/>
      <c r="F209" s="2"/>
      <c r="G209" s="2"/>
      <c r="H209" s="2"/>
      <c r="I209" s="2"/>
      <c r="J209" s="2"/>
      <c r="K209" s="1"/>
      <c r="L209" s="1"/>
      <c r="M209" s="1"/>
    </row>
    <row r="210" spans="1:13" ht="14.25">
      <c r="A210" s="2" t="s">
        <v>128</v>
      </c>
      <c r="B210" s="7" t="s">
        <v>25</v>
      </c>
      <c r="C210" s="12" t="s">
        <v>16</v>
      </c>
      <c r="D210" s="7" t="s">
        <v>76</v>
      </c>
      <c r="E210" s="2"/>
      <c r="F210" s="2"/>
      <c r="G210" s="2"/>
      <c r="H210" s="2"/>
      <c r="I210" s="2"/>
      <c r="J210" s="2"/>
      <c r="K210" s="1"/>
      <c r="L210" s="1"/>
      <c r="M210" s="1"/>
    </row>
    <row r="211" spans="1:13" ht="14.25">
      <c r="A211" s="2" t="s">
        <v>128</v>
      </c>
      <c r="B211" s="7" t="s">
        <v>24</v>
      </c>
      <c r="C211" s="12" t="s">
        <v>85</v>
      </c>
      <c r="D211" s="7" t="s">
        <v>44</v>
      </c>
      <c r="E211" s="2"/>
      <c r="F211" s="2"/>
      <c r="G211" s="2"/>
      <c r="H211" s="2"/>
      <c r="I211" s="2"/>
      <c r="J211" s="2"/>
      <c r="K211" s="1"/>
      <c r="L211" s="1"/>
      <c r="M211" s="1"/>
    </row>
    <row r="212" spans="1:13" ht="14.25">
      <c r="A212" s="2" t="s">
        <v>128</v>
      </c>
      <c r="B212" s="7" t="s">
        <v>24</v>
      </c>
      <c r="C212" s="12" t="s">
        <v>10</v>
      </c>
      <c r="D212" s="7" t="s">
        <v>25</v>
      </c>
      <c r="E212" s="2" t="s">
        <v>11</v>
      </c>
      <c r="F212" s="2" t="s">
        <v>76</v>
      </c>
      <c r="G212" s="2" t="s">
        <v>12</v>
      </c>
      <c r="H212" s="2" t="s">
        <v>13</v>
      </c>
      <c r="I212" s="2" t="s">
        <v>45</v>
      </c>
      <c r="J212" s="2" t="s">
        <v>46</v>
      </c>
      <c r="K212" s="1"/>
      <c r="L212" s="1"/>
      <c r="M212" s="1"/>
    </row>
    <row r="213" spans="1:13" ht="14.25">
      <c r="A213" s="2" t="s">
        <v>128</v>
      </c>
      <c r="B213" s="7" t="s">
        <v>44</v>
      </c>
      <c r="C213" s="12" t="s">
        <v>29</v>
      </c>
      <c r="D213" s="7" t="s">
        <v>76</v>
      </c>
      <c r="E213" s="2" t="s">
        <v>17</v>
      </c>
      <c r="F213" s="2" t="s">
        <v>44</v>
      </c>
      <c r="G213" s="2" t="s">
        <v>18</v>
      </c>
      <c r="H213" s="2"/>
      <c r="I213" s="2"/>
      <c r="J213" s="2"/>
      <c r="K213" s="1"/>
      <c r="L213" s="1"/>
      <c r="M213" s="1"/>
    </row>
    <row r="214" spans="1:13" ht="14.25">
      <c r="A214" s="2" t="s">
        <v>128</v>
      </c>
      <c r="B214" s="2" t="s">
        <v>43</v>
      </c>
      <c r="C214" s="3" t="s">
        <v>48</v>
      </c>
      <c r="D214" s="2" t="s">
        <v>129</v>
      </c>
      <c r="E214" s="2"/>
      <c r="F214" s="2"/>
      <c r="G214" s="2"/>
      <c r="H214" s="2"/>
      <c r="I214" s="2"/>
      <c r="J214" s="2"/>
      <c r="K214" s="1"/>
      <c r="L214" s="1"/>
      <c r="M214" s="1"/>
    </row>
    <row r="215" spans="1:13" ht="14.25">
      <c r="A215" s="2" t="s">
        <v>128</v>
      </c>
      <c r="B215" s="2" t="s">
        <v>56</v>
      </c>
      <c r="C215" s="3" t="s">
        <v>38</v>
      </c>
      <c r="D215" s="2" t="s">
        <v>33</v>
      </c>
      <c r="E215" s="2"/>
      <c r="F215" s="2"/>
      <c r="G215" s="2"/>
      <c r="H215" s="2"/>
      <c r="I215" s="2"/>
      <c r="J215" s="2"/>
      <c r="K215" s="1"/>
      <c r="L215" s="1"/>
      <c r="M215" s="1"/>
    </row>
    <row r="216" spans="1:13" ht="14.25">
      <c r="A216" s="2" t="s">
        <v>128</v>
      </c>
      <c r="B216" s="2" t="s">
        <v>56</v>
      </c>
      <c r="C216" s="3" t="s">
        <v>62</v>
      </c>
      <c r="D216" s="2" t="s">
        <v>43</v>
      </c>
      <c r="E216" s="2"/>
      <c r="F216" s="2"/>
      <c r="G216" s="2"/>
      <c r="H216" s="2"/>
      <c r="I216" s="2"/>
      <c r="J216" s="2"/>
      <c r="K216" s="1"/>
      <c r="L216" s="1"/>
      <c r="M216" s="1"/>
    </row>
    <row r="217" spans="1:13" ht="14.25">
      <c r="A217" s="2" t="s">
        <v>128</v>
      </c>
      <c r="B217" s="2" t="s">
        <v>129</v>
      </c>
      <c r="C217" s="3" t="s">
        <v>3</v>
      </c>
      <c r="D217" s="2" t="s">
        <v>33</v>
      </c>
      <c r="E217" s="2"/>
      <c r="F217" s="2"/>
      <c r="G217" s="2"/>
      <c r="H217" s="2"/>
      <c r="I217" s="2"/>
      <c r="J217" s="2"/>
      <c r="K217" s="1"/>
      <c r="L217" s="1"/>
      <c r="M217" s="1"/>
    </row>
    <row r="218" spans="1:13" ht="14.25">
      <c r="A218" s="2" t="s">
        <v>128</v>
      </c>
      <c r="B218" s="2" t="s">
        <v>33</v>
      </c>
      <c r="C218" s="3" t="s">
        <v>6</v>
      </c>
      <c r="D218" s="2" t="s">
        <v>43</v>
      </c>
      <c r="E218" s="2" t="s">
        <v>11</v>
      </c>
      <c r="F218" s="2" t="s">
        <v>56</v>
      </c>
      <c r="G218" s="2" t="s">
        <v>12</v>
      </c>
      <c r="H218" s="2" t="s">
        <v>19</v>
      </c>
      <c r="I218" s="2"/>
      <c r="J218" s="2"/>
      <c r="K218" s="1"/>
      <c r="L218" s="1"/>
      <c r="M218" s="1"/>
    </row>
    <row r="219" spans="1:13" ht="14.25">
      <c r="A219" s="2" t="s">
        <v>128</v>
      </c>
      <c r="B219" s="2" t="s">
        <v>129</v>
      </c>
      <c r="C219" s="3" t="s">
        <v>85</v>
      </c>
      <c r="D219" s="2" t="s">
        <v>56</v>
      </c>
      <c r="E219" s="2" t="s">
        <v>17</v>
      </c>
      <c r="F219" s="2" t="s">
        <v>43</v>
      </c>
      <c r="G219" s="2" t="s">
        <v>18</v>
      </c>
      <c r="H219" s="2"/>
      <c r="I219" s="2"/>
      <c r="J219" s="2"/>
      <c r="K219" s="1"/>
      <c r="L219" s="1"/>
      <c r="M219" s="1"/>
    </row>
    <row r="220" spans="1:13" ht="14.25">
      <c r="A220" s="2" t="s">
        <v>128</v>
      </c>
      <c r="B220" s="2" t="s">
        <v>52</v>
      </c>
      <c r="C220" s="3" t="s">
        <v>9</v>
      </c>
      <c r="D220" s="2" t="s">
        <v>49</v>
      </c>
      <c r="E220" s="2"/>
      <c r="F220" s="2"/>
      <c r="G220" s="2"/>
      <c r="H220" s="2"/>
      <c r="I220" s="2"/>
      <c r="J220" s="2"/>
      <c r="K220" s="1"/>
      <c r="L220" s="1"/>
      <c r="M220" s="1"/>
    </row>
    <row r="221" spans="1:13" ht="14.25">
      <c r="A221" s="2" t="s">
        <v>128</v>
      </c>
      <c r="B221" s="2" t="s">
        <v>130</v>
      </c>
      <c r="C221" s="3" t="s">
        <v>29</v>
      </c>
      <c r="D221" s="2" t="s">
        <v>79</v>
      </c>
      <c r="E221" s="2"/>
      <c r="F221" s="2"/>
      <c r="G221" s="2"/>
      <c r="H221" s="2"/>
      <c r="I221" s="2"/>
      <c r="J221" s="2"/>
      <c r="K221" s="1"/>
      <c r="L221" s="1"/>
      <c r="M221" s="1"/>
    </row>
    <row r="222" spans="1:13" ht="14.25">
      <c r="A222" s="2" t="s">
        <v>128</v>
      </c>
      <c r="B222" s="2" t="s">
        <v>79</v>
      </c>
      <c r="C222" s="3" t="s">
        <v>6</v>
      </c>
      <c r="D222" s="2" t="s">
        <v>49</v>
      </c>
      <c r="E222" s="2"/>
      <c r="F222" s="2"/>
      <c r="G222" s="2"/>
      <c r="H222" s="2"/>
      <c r="I222" s="2"/>
      <c r="J222" s="2"/>
      <c r="K222" s="1"/>
      <c r="L222" s="1"/>
      <c r="M222" s="1"/>
    </row>
    <row r="223" spans="1:13" ht="14.25">
      <c r="A223" s="2" t="s">
        <v>128</v>
      </c>
      <c r="B223" s="2" t="s">
        <v>52</v>
      </c>
      <c r="C223" s="3" t="s">
        <v>34</v>
      </c>
      <c r="D223" s="2" t="s">
        <v>130</v>
      </c>
      <c r="E223" s="2"/>
      <c r="F223" s="2"/>
      <c r="G223" s="2"/>
      <c r="H223" s="2"/>
      <c r="I223" s="2"/>
      <c r="J223" s="2"/>
      <c r="K223" s="1"/>
      <c r="L223" s="1"/>
      <c r="M223" s="1"/>
    </row>
    <row r="224" spans="1:13" ht="14.25">
      <c r="A224" s="2" t="s">
        <v>128</v>
      </c>
      <c r="B224" s="2" t="s">
        <v>49</v>
      </c>
      <c r="C224" s="3" t="s">
        <v>38</v>
      </c>
      <c r="D224" s="2" t="s">
        <v>130</v>
      </c>
      <c r="E224" s="2" t="s">
        <v>11</v>
      </c>
      <c r="F224" s="2" t="s">
        <v>49</v>
      </c>
      <c r="G224" s="2" t="s">
        <v>18</v>
      </c>
      <c r="H224" s="2"/>
      <c r="I224" s="2"/>
      <c r="J224" s="2"/>
      <c r="K224" s="1"/>
      <c r="L224" s="1"/>
      <c r="M224" s="1"/>
    </row>
    <row r="225" spans="1:13" ht="14.25">
      <c r="A225" s="2" t="s">
        <v>128</v>
      </c>
      <c r="B225" s="2" t="s">
        <v>79</v>
      </c>
      <c r="C225" s="3" t="s">
        <v>29</v>
      </c>
      <c r="D225" s="2" t="s">
        <v>52</v>
      </c>
      <c r="E225" s="2" t="s">
        <v>17</v>
      </c>
      <c r="F225" s="2" t="s">
        <v>52</v>
      </c>
      <c r="G225" s="2" t="s">
        <v>18</v>
      </c>
      <c r="H225" s="2"/>
      <c r="I225" s="2"/>
      <c r="J225" s="2"/>
      <c r="K225" s="1"/>
      <c r="L225" s="1"/>
      <c r="M225" s="1"/>
    </row>
    <row r="226" spans="1:13" ht="14.25">
      <c r="A226" s="2" t="s">
        <v>128</v>
      </c>
      <c r="B226" s="2" t="s">
        <v>131</v>
      </c>
      <c r="C226" s="3" t="s">
        <v>29</v>
      </c>
      <c r="D226" s="2" t="s">
        <v>112</v>
      </c>
      <c r="E226" s="2"/>
      <c r="F226" s="2"/>
      <c r="G226" s="2"/>
      <c r="H226" s="2"/>
      <c r="I226" s="2"/>
      <c r="J226" s="2"/>
      <c r="K226" s="1"/>
      <c r="L226" s="1"/>
      <c r="M226" s="1"/>
    </row>
    <row r="227" spans="1:13" ht="14.25">
      <c r="A227" s="2" t="s">
        <v>128</v>
      </c>
      <c r="B227" s="2" t="s">
        <v>47</v>
      </c>
      <c r="C227" s="3" t="s">
        <v>26</v>
      </c>
      <c r="D227" s="2" t="s">
        <v>114</v>
      </c>
      <c r="E227" s="2"/>
      <c r="F227" s="2"/>
      <c r="G227" s="2"/>
      <c r="H227" s="2"/>
      <c r="I227" s="2"/>
      <c r="J227" s="2"/>
      <c r="K227" s="1"/>
      <c r="L227" s="1"/>
      <c r="M227" s="1"/>
    </row>
    <row r="228" spans="1:13" ht="14.25">
      <c r="A228" s="2" t="s">
        <v>128</v>
      </c>
      <c r="B228" s="2" t="s">
        <v>47</v>
      </c>
      <c r="C228" s="3" t="s">
        <v>29</v>
      </c>
      <c r="D228" s="2" t="s">
        <v>131</v>
      </c>
      <c r="E228" s="2"/>
      <c r="F228" s="2"/>
      <c r="G228" s="2"/>
      <c r="H228" s="2"/>
      <c r="I228" s="2"/>
      <c r="J228" s="2"/>
      <c r="K228" s="1"/>
      <c r="L228" s="1"/>
      <c r="M228" s="1"/>
    </row>
    <row r="229" spans="1:13" ht="14.25">
      <c r="A229" s="2" t="s">
        <v>128</v>
      </c>
      <c r="B229" s="2" t="s">
        <v>112</v>
      </c>
      <c r="C229" s="3" t="s">
        <v>9</v>
      </c>
      <c r="D229" s="2" t="s">
        <v>114</v>
      </c>
      <c r="E229" s="2"/>
      <c r="F229" s="2"/>
      <c r="G229" s="2"/>
      <c r="H229" s="2"/>
      <c r="I229" s="2"/>
      <c r="J229" s="2"/>
      <c r="K229" s="1"/>
      <c r="L229" s="1"/>
      <c r="M229" s="1"/>
    </row>
    <row r="230" spans="1:13" ht="14.25">
      <c r="A230" s="2" t="s">
        <v>128</v>
      </c>
      <c r="B230" s="2" t="s">
        <v>112</v>
      </c>
      <c r="C230" s="3" t="s">
        <v>29</v>
      </c>
      <c r="D230" s="2" t="s">
        <v>47</v>
      </c>
      <c r="E230" s="2" t="s">
        <v>11</v>
      </c>
      <c r="F230" s="2" t="s">
        <v>47</v>
      </c>
      <c r="G230" s="2" t="s">
        <v>12</v>
      </c>
      <c r="H230" s="2" t="s">
        <v>13</v>
      </c>
      <c r="I230" s="2" t="s">
        <v>45</v>
      </c>
      <c r="J230" s="2" t="s">
        <v>60</v>
      </c>
      <c r="K230" s="1"/>
      <c r="L230" s="1"/>
      <c r="M230" s="1"/>
    </row>
    <row r="231" spans="1:13" ht="14.25">
      <c r="A231" s="2" t="s">
        <v>128</v>
      </c>
      <c r="B231" s="2" t="s">
        <v>114</v>
      </c>
      <c r="C231" s="3" t="s">
        <v>3</v>
      </c>
      <c r="D231" s="2" t="s">
        <v>131</v>
      </c>
      <c r="E231" s="2" t="s">
        <v>17</v>
      </c>
      <c r="F231" s="2" t="s">
        <v>112</v>
      </c>
      <c r="G231" s="2" t="s">
        <v>12</v>
      </c>
      <c r="H231" s="2" t="s">
        <v>19</v>
      </c>
      <c r="I231" s="2"/>
      <c r="J231" s="2"/>
      <c r="K231" s="1"/>
      <c r="L231" s="1"/>
      <c r="M231" s="1"/>
    </row>
    <row r="232" spans="1:13" ht="14.25">
      <c r="A232" s="2" t="s">
        <v>128</v>
      </c>
      <c r="B232" s="2" t="s">
        <v>40</v>
      </c>
      <c r="C232" s="3" t="s">
        <v>48</v>
      </c>
      <c r="D232" s="2" t="s">
        <v>28</v>
      </c>
      <c r="E232" s="2"/>
      <c r="F232" s="2"/>
      <c r="G232" s="2"/>
      <c r="H232" s="2"/>
      <c r="I232" s="2"/>
      <c r="J232" s="2"/>
      <c r="K232" s="1"/>
      <c r="L232" s="1"/>
      <c r="M232" s="1"/>
    </row>
    <row r="233" spans="1:13" ht="14.25">
      <c r="A233" s="2" t="s">
        <v>128</v>
      </c>
      <c r="B233" s="2" t="s">
        <v>57</v>
      </c>
      <c r="C233" s="3" t="s">
        <v>38</v>
      </c>
      <c r="D233" s="2" t="s">
        <v>22</v>
      </c>
      <c r="E233" s="2"/>
      <c r="F233" s="2"/>
      <c r="G233" s="2"/>
      <c r="H233" s="2"/>
      <c r="I233" s="2"/>
      <c r="J233" s="2"/>
      <c r="K233" s="1"/>
      <c r="L233" s="1"/>
      <c r="M233" s="1"/>
    </row>
    <row r="234" spans="1:13" ht="14.25">
      <c r="A234" s="2" t="s">
        <v>128</v>
      </c>
      <c r="B234" s="2" t="s">
        <v>40</v>
      </c>
      <c r="C234" s="3" t="s">
        <v>38</v>
      </c>
      <c r="D234" s="2" t="s">
        <v>57</v>
      </c>
      <c r="E234" s="2"/>
      <c r="F234" s="2"/>
      <c r="G234" s="2"/>
      <c r="H234" s="2"/>
      <c r="I234" s="2"/>
      <c r="J234" s="2"/>
      <c r="K234" s="1"/>
      <c r="L234" s="1"/>
      <c r="M234" s="1"/>
    </row>
    <row r="235" spans="1:13" ht="14.25">
      <c r="A235" s="2" t="s">
        <v>128</v>
      </c>
      <c r="B235" s="2" t="s">
        <v>22</v>
      </c>
      <c r="C235" s="3" t="s">
        <v>10</v>
      </c>
      <c r="D235" s="2" t="s">
        <v>28</v>
      </c>
      <c r="E235" s="2"/>
      <c r="F235" s="2"/>
      <c r="G235" s="2"/>
      <c r="H235" s="2"/>
      <c r="I235" s="2"/>
      <c r="J235" s="2"/>
      <c r="K235" s="1"/>
      <c r="L235" s="1"/>
      <c r="M235" s="1"/>
    </row>
    <row r="236" spans="1:13" ht="14.25">
      <c r="A236" s="2" t="s">
        <v>128</v>
      </c>
      <c r="B236" s="2" t="s">
        <v>22</v>
      </c>
      <c r="C236" s="3" t="s">
        <v>10</v>
      </c>
      <c r="D236" s="2" t="s">
        <v>40</v>
      </c>
      <c r="E236" s="2" t="s">
        <v>11</v>
      </c>
      <c r="F236" s="2" t="s">
        <v>40</v>
      </c>
      <c r="G236" s="2" t="s">
        <v>12</v>
      </c>
      <c r="H236" s="2" t="s">
        <v>13</v>
      </c>
      <c r="I236" s="2" t="s">
        <v>14</v>
      </c>
      <c r="J236" s="2" t="s">
        <v>15</v>
      </c>
      <c r="K236" s="1"/>
      <c r="L236" s="1"/>
      <c r="M236" s="1"/>
    </row>
    <row r="237" spans="1:13" ht="14.25">
      <c r="A237" s="2" t="s">
        <v>128</v>
      </c>
      <c r="B237" s="2" t="s">
        <v>28</v>
      </c>
      <c r="C237" s="3" t="s">
        <v>80</v>
      </c>
      <c r="D237" s="2" t="s">
        <v>57</v>
      </c>
      <c r="E237" s="2" t="s">
        <v>17</v>
      </c>
      <c r="F237" s="2" t="s">
        <v>57</v>
      </c>
      <c r="G237" s="2" t="s">
        <v>18</v>
      </c>
      <c r="H237" s="2"/>
      <c r="I237" s="2"/>
      <c r="J237" s="2"/>
      <c r="K237" s="1"/>
      <c r="L237" s="1"/>
      <c r="M237" s="1"/>
    </row>
    <row r="238" spans="1:13" ht="14.25">
      <c r="A238" s="2" t="s">
        <v>128</v>
      </c>
      <c r="B238" s="2" t="s">
        <v>20</v>
      </c>
      <c r="C238" s="3" t="s">
        <v>9</v>
      </c>
      <c r="D238" s="2" t="s">
        <v>35</v>
      </c>
      <c r="E238" s="2"/>
      <c r="F238" s="2"/>
      <c r="G238" s="2"/>
      <c r="H238" s="2"/>
      <c r="I238" s="2"/>
      <c r="J238" s="2"/>
      <c r="K238" s="1"/>
      <c r="L238" s="1"/>
      <c r="M238" s="1"/>
    </row>
    <row r="239" spans="1:13" ht="14.25">
      <c r="A239" s="2" t="s">
        <v>128</v>
      </c>
      <c r="B239" s="2" t="s">
        <v>132</v>
      </c>
      <c r="C239" s="3" t="s">
        <v>9</v>
      </c>
      <c r="D239" s="2" t="s">
        <v>133</v>
      </c>
      <c r="E239" s="2"/>
      <c r="F239" s="2"/>
      <c r="G239" s="2"/>
      <c r="H239" s="2"/>
      <c r="I239" s="2"/>
      <c r="J239" s="2"/>
      <c r="K239" s="1"/>
      <c r="L239" s="1"/>
      <c r="M239" s="1"/>
    </row>
    <row r="240" spans="1:13" ht="14.25">
      <c r="A240" s="2" t="s">
        <v>128</v>
      </c>
      <c r="B240" s="2" t="s">
        <v>133</v>
      </c>
      <c r="C240" s="3" t="s">
        <v>85</v>
      </c>
      <c r="D240" s="2" t="s">
        <v>35</v>
      </c>
      <c r="E240" s="2"/>
      <c r="F240" s="2"/>
      <c r="G240" s="2"/>
      <c r="H240" s="2"/>
      <c r="I240" s="2"/>
      <c r="J240" s="2"/>
      <c r="K240" s="1"/>
      <c r="L240" s="1"/>
      <c r="M240" s="1"/>
    </row>
    <row r="241" spans="1:13" ht="14.25">
      <c r="A241" s="2" t="s">
        <v>128</v>
      </c>
      <c r="B241" s="2" t="s">
        <v>20</v>
      </c>
      <c r="C241" s="3" t="s">
        <v>9</v>
      </c>
      <c r="D241" s="2" t="s">
        <v>132</v>
      </c>
      <c r="E241" s="2"/>
      <c r="F241" s="2"/>
      <c r="G241" s="2"/>
      <c r="H241" s="2"/>
      <c r="I241" s="2"/>
      <c r="J241" s="2"/>
      <c r="K241" s="1"/>
      <c r="L241" s="1"/>
      <c r="M241" s="1"/>
    </row>
    <row r="242" spans="1:13" ht="14.25">
      <c r="A242" s="2" t="s">
        <v>128</v>
      </c>
      <c r="B242" s="2" t="s">
        <v>133</v>
      </c>
      <c r="C242" s="3" t="s">
        <v>67</v>
      </c>
      <c r="D242" s="2" t="s">
        <v>20</v>
      </c>
      <c r="E242" s="2" t="s">
        <v>11</v>
      </c>
      <c r="F242" s="2" t="s">
        <v>35</v>
      </c>
      <c r="G242" s="2" t="s">
        <v>12</v>
      </c>
      <c r="H242" s="2" t="s">
        <v>19</v>
      </c>
      <c r="I242" s="2"/>
      <c r="J242" s="2"/>
      <c r="K242" s="1"/>
      <c r="L242" s="1"/>
      <c r="M242" s="1"/>
    </row>
    <row r="243" spans="1:13" ht="14.25">
      <c r="A243" s="2" t="s">
        <v>128</v>
      </c>
      <c r="B243" s="2" t="s">
        <v>35</v>
      </c>
      <c r="C243" s="3" t="s">
        <v>34</v>
      </c>
      <c r="D243" s="2" t="s">
        <v>132</v>
      </c>
      <c r="E243" s="2" t="s">
        <v>17</v>
      </c>
      <c r="F243" s="2" t="s">
        <v>133</v>
      </c>
      <c r="G243" s="2" t="s">
        <v>18</v>
      </c>
      <c r="H243" s="2"/>
      <c r="I243" s="2"/>
      <c r="J243" s="2"/>
      <c r="K243" s="1"/>
      <c r="L243" s="1"/>
      <c r="M243" s="1"/>
    </row>
    <row r="244" spans="1:13" ht="14.25">
      <c r="A244" s="2" t="s">
        <v>128</v>
      </c>
      <c r="B244" s="2" t="s">
        <v>107</v>
      </c>
      <c r="C244" s="3" t="s">
        <v>34</v>
      </c>
      <c r="D244" s="2" t="s">
        <v>89</v>
      </c>
      <c r="E244" s="2"/>
      <c r="F244" s="2"/>
      <c r="G244" s="2"/>
      <c r="H244" s="2"/>
      <c r="I244" s="2"/>
      <c r="J244" s="2"/>
      <c r="K244" s="1"/>
      <c r="L244" s="1"/>
      <c r="M244" s="1"/>
    </row>
    <row r="245" spans="1:13" ht="14.25">
      <c r="A245" s="2" t="s">
        <v>128</v>
      </c>
      <c r="B245" s="2" t="s">
        <v>2</v>
      </c>
      <c r="C245" s="3" t="s">
        <v>3</v>
      </c>
      <c r="D245" s="2" t="s">
        <v>134</v>
      </c>
      <c r="E245" s="2"/>
      <c r="F245" s="2"/>
      <c r="G245" s="2"/>
      <c r="H245" s="2"/>
      <c r="I245" s="2"/>
      <c r="J245" s="2"/>
      <c r="K245" s="1"/>
      <c r="L245" s="1"/>
      <c r="M245" s="1"/>
    </row>
    <row r="246" spans="1:13" ht="14.25">
      <c r="A246" s="2" t="s">
        <v>128</v>
      </c>
      <c r="B246" s="2" t="s">
        <v>2</v>
      </c>
      <c r="C246" s="3" t="s">
        <v>39</v>
      </c>
      <c r="D246" s="2" t="s">
        <v>107</v>
      </c>
      <c r="E246" s="2"/>
      <c r="F246" s="2"/>
      <c r="G246" s="2"/>
      <c r="H246" s="2"/>
      <c r="I246" s="2"/>
      <c r="J246" s="2"/>
      <c r="K246" s="1"/>
      <c r="L246" s="1"/>
      <c r="M246" s="1"/>
    </row>
    <row r="247" spans="1:13" ht="14.25">
      <c r="A247" s="2" t="s">
        <v>128</v>
      </c>
      <c r="B247" s="2" t="s">
        <v>89</v>
      </c>
      <c r="C247" s="3" t="s">
        <v>135</v>
      </c>
      <c r="D247" s="2" t="s">
        <v>134</v>
      </c>
      <c r="E247" s="2"/>
      <c r="F247" s="2"/>
      <c r="G247" s="2"/>
      <c r="H247" s="2"/>
      <c r="I247" s="2"/>
      <c r="J247" s="2"/>
      <c r="K247" s="1"/>
      <c r="L247" s="1"/>
      <c r="M247" s="1"/>
    </row>
    <row r="248" spans="1:13" ht="14.25">
      <c r="A248" s="2" t="s">
        <v>128</v>
      </c>
      <c r="B248" s="2" t="s">
        <v>89</v>
      </c>
      <c r="C248" s="3" t="s">
        <v>34</v>
      </c>
      <c r="D248" s="2" t="s">
        <v>2</v>
      </c>
      <c r="E248" s="2" t="s">
        <v>11</v>
      </c>
      <c r="F248" s="2" t="s">
        <v>2</v>
      </c>
      <c r="G248" s="2" t="s">
        <v>12</v>
      </c>
      <c r="H248" s="2" t="s">
        <v>19</v>
      </c>
      <c r="I248" s="2"/>
      <c r="J248" s="2"/>
      <c r="K248" s="1"/>
      <c r="L248" s="1"/>
      <c r="M248" s="1"/>
    </row>
    <row r="249" spans="1:13" ht="14.25">
      <c r="A249" s="2" t="s">
        <v>128</v>
      </c>
      <c r="B249" s="2" t="s">
        <v>134</v>
      </c>
      <c r="C249" s="3" t="s">
        <v>16</v>
      </c>
      <c r="D249" s="2" t="s">
        <v>107</v>
      </c>
      <c r="E249" s="2" t="s">
        <v>17</v>
      </c>
      <c r="F249" s="2" t="s">
        <v>89</v>
      </c>
      <c r="G249" s="2" t="s">
        <v>18</v>
      </c>
      <c r="H249" s="2"/>
      <c r="I249" s="2"/>
      <c r="J249" s="2"/>
      <c r="K249" s="1"/>
      <c r="L249" s="1"/>
      <c r="M249" s="1"/>
    </row>
    <row r="250" spans="1:13" ht="14.25">
      <c r="A250" s="2" t="s">
        <v>128</v>
      </c>
      <c r="B250" s="2" t="s">
        <v>136</v>
      </c>
      <c r="C250" s="3" t="s">
        <v>29</v>
      </c>
      <c r="D250" s="2" t="s">
        <v>21</v>
      </c>
      <c r="E250" s="2"/>
      <c r="F250" s="2"/>
      <c r="G250" s="2"/>
      <c r="H250" s="2"/>
      <c r="I250" s="2"/>
      <c r="J250" s="2"/>
      <c r="K250" s="1"/>
      <c r="L250" s="1"/>
      <c r="M250" s="1"/>
    </row>
    <row r="251" spans="1:13" ht="14.25">
      <c r="A251" s="2" t="s">
        <v>128</v>
      </c>
      <c r="B251" s="2" t="s">
        <v>31</v>
      </c>
      <c r="C251" s="3" t="s">
        <v>29</v>
      </c>
      <c r="D251" s="2" t="s">
        <v>116</v>
      </c>
      <c r="E251" s="2"/>
      <c r="F251" s="2"/>
      <c r="G251" s="2"/>
      <c r="H251" s="2"/>
      <c r="I251" s="2"/>
      <c r="J251" s="2"/>
      <c r="K251" s="1"/>
      <c r="L251" s="1"/>
      <c r="M251" s="1"/>
    </row>
    <row r="252" spans="1:13" ht="14.25">
      <c r="A252" s="2" t="s">
        <v>128</v>
      </c>
      <c r="B252" s="2" t="s">
        <v>21</v>
      </c>
      <c r="C252" s="3" t="s">
        <v>38</v>
      </c>
      <c r="D252" s="2" t="s">
        <v>116</v>
      </c>
      <c r="E252" s="2"/>
      <c r="F252" s="2"/>
      <c r="G252" s="2"/>
      <c r="H252" s="2"/>
      <c r="I252" s="2"/>
      <c r="J252" s="2"/>
      <c r="K252" s="1"/>
      <c r="L252" s="1"/>
      <c r="M252" s="1"/>
    </row>
    <row r="253" spans="1:13" ht="14.25">
      <c r="A253" s="2" t="s">
        <v>128</v>
      </c>
      <c r="B253" s="2" t="s">
        <v>31</v>
      </c>
      <c r="C253" s="3" t="s">
        <v>48</v>
      </c>
      <c r="D253" s="2" t="s">
        <v>136</v>
      </c>
      <c r="E253" s="2"/>
      <c r="F253" s="2"/>
      <c r="G253" s="2"/>
      <c r="H253" s="2"/>
      <c r="I253" s="2"/>
      <c r="J253" s="2"/>
      <c r="K253" s="1"/>
      <c r="L253" s="1"/>
      <c r="M253" s="1"/>
    </row>
    <row r="254" spans="1:13" ht="14.25">
      <c r="A254" s="2" t="s">
        <v>128</v>
      </c>
      <c r="B254" s="2" t="s">
        <v>116</v>
      </c>
      <c r="C254" s="3" t="s">
        <v>34</v>
      </c>
      <c r="D254" s="2" t="s">
        <v>136</v>
      </c>
      <c r="E254" s="2" t="s">
        <v>11</v>
      </c>
      <c r="F254" s="2" t="s">
        <v>31</v>
      </c>
      <c r="G254" s="2" t="s">
        <v>12</v>
      </c>
      <c r="H254" s="2" t="s">
        <v>13</v>
      </c>
      <c r="I254" s="2" t="s">
        <v>14</v>
      </c>
      <c r="J254" s="2" t="s">
        <v>72</v>
      </c>
      <c r="K254" s="1"/>
      <c r="L254" s="1"/>
      <c r="M254" s="1"/>
    </row>
    <row r="255" spans="1:13" ht="14.25">
      <c r="A255" s="2" t="s">
        <v>128</v>
      </c>
      <c r="B255" s="2" t="s">
        <v>21</v>
      </c>
      <c r="C255" s="3" t="s">
        <v>10</v>
      </c>
      <c r="D255" s="2" t="s">
        <v>31</v>
      </c>
      <c r="E255" s="2" t="s">
        <v>17</v>
      </c>
      <c r="F255" s="2" t="s">
        <v>21</v>
      </c>
      <c r="G255" s="2" t="s">
        <v>18</v>
      </c>
      <c r="H255" s="2"/>
      <c r="I255" s="2"/>
      <c r="J255" s="2"/>
      <c r="K255" s="1"/>
      <c r="L255" s="1"/>
      <c r="M255" s="1"/>
    </row>
    <row r="256" spans="1:13" ht="14.25">
      <c r="A256" s="2" t="s">
        <v>137</v>
      </c>
      <c r="B256" s="2" t="s">
        <v>76</v>
      </c>
      <c r="C256" s="3" t="s">
        <v>3</v>
      </c>
      <c r="D256" s="2" t="s">
        <v>43</v>
      </c>
      <c r="E256" s="2"/>
      <c r="F256" s="2"/>
      <c r="G256" s="2"/>
      <c r="H256" s="2"/>
      <c r="I256" s="2"/>
      <c r="J256" s="2"/>
      <c r="K256" s="1"/>
      <c r="L256" s="1"/>
      <c r="M256" s="1"/>
    </row>
    <row r="257" spans="1:13" ht="14.25">
      <c r="A257" s="2" t="s">
        <v>137</v>
      </c>
      <c r="B257" s="2" t="s">
        <v>49</v>
      </c>
      <c r="C257" s="3" t="s">
        <v>10</v>
      </c>
      <c r="D257" s="2" t="s">
        <v>112</v>
      </c>
      <c r="E257" s="2"/>
      <c r="F257" s="2"/>
      <c r="G257" s="2"/>
      <c r="H257" s="2"/>
      <c r="I257" s="2"/>
      <c r="J257" s="4"/>
      <c r="K257" s="26" t="s">
        <v>138</v>
      </c>
      <c r="L257" s="27"/>
      <c r="M257" s="28"/>
    </row>
    <row r="258" spans="1:13" ht="14.25">
      <c r="A258" s="2" t="s">
        <v>137</v>
      </c>
      <c r="B258" s="2" t="s">
        <v>47</v>
      </c>
      <c r="C258" s="3" t="s">
        <v>62</v>
      </c>
      <c r="D258" s="2" t="s">
        <v>52</v>
      </c>
      <c r="E258" s="2"/>
      <c r="F258" s="2"/>
      <c r="G258" s="2"/>
      <c r="H258" s="2"/>
      <c r="I258" s="2"/>
      <c r="J258" s="4"/>
      <c r="K258" s="29"/>
      <c r="L258" s="30"/>
      <c r="M258" s="31"/>
    </row>
    <row r="259" spans="1:13" ht="14.25">
      <c r="A259" s="2" t="s">
        <v>137</v>
      </c>
      <c r="B259" s="2" t="s">
        <v>56</v>
      </c>
      <c r="C259" s="3" t="s">
        <v>39</v>
      </c>
      <c r="D259" s="2" t="s">
        <v>44</v>
      </c>
      <c r="E259" s="2"/>
      <c r="F259" s="2"/>
      <c r="G259" s="2"/>
      <c r="H259" s="2"/>
      <c r="I259" s="2"/>
      <c r="J259" s="4"/>
      <c r="K259" s="29"/>
      <c r="L259" s="30"/>
      <c r="M259" s="31"/>
    </row>
    <row r="260" spans="1:13" ht="14.25">
      <c r="A260" s="2" t="s">
        <v>137</v>
      </c>
      <c r="B260" s="2" t="s">
        <v>40</v>
      </c>
      <c r="C260" s="3" t="s">
        <v>3</v>
      </c>
      <c r="D260" s="2" t="s">
        <v>133</v>
      </c>
      <c r="E260" s="2"/>
      <c r="F260" s="2"/>
      <c r="G260" s="2"/>
      <c r="H260" s="2"/>
      <c r="I260" s="2"/>
      <c r="J260" s="4"/>
      <c r="K260" s="29"/>
      <c r="L260" s="30"/>
      <c r="M260" s="31"/>
    </row>
    <row r="261" spans="1:13" ht="14.25">
      <c r="A261" s="2" t="s">
        <v>137</v>
      </c>
      <c r="B261" s="2" t="s">
        <v>2</v>
      </c>
      <c r="C261" s="3" t="s">
        <v>8</v>
      </c>
      <c r="D261" s="2" t="s">
        <v>21</v>
      </c>
      <c r="E261" s="2"/>
      <c r="F261" s="2"/>
      <c r="G261" s="2"/>
      <c r="H261" s="2"/>
      <c r="I261" s="2"/>
      <c r="J261" s="4"/>
      <c r="K261" s="29"/>
      <c r="L261" s="30"/>
      <c r="M261" s="31"/>
    </row>
    <row r="262" spans="1:13" ht="14.25">
      <c r="A262" s="2" t="s">
        <v>137</v>
      </c>
      <c r="B262" s="2" t="s">
        <v>35</v>
      </c>
      <c r="C262" s="3" t="s">
        <v>139</v>
      </c>
      <c r="D262" s="2" t="s">
        <v>57</v>
      </c>
      <c r="E262" s="2"/>
      <c r="F262" s="2"/>
      <c r="G262" s="2"/>
      <c r="H262" s="2"/>
      <c r="I262" s="2"/>
      <c r="J262" s="4"/>
      <c r="K262" s="29"/>
      <c r="L262" s="30"/>
      <c r="M262" s="31"/>
    </row>
    <row r="263" spans="1:13" ht="14.25">
      <c r="A263" s="2" t="s">
        <v>137</v>
      </c>
      <c r="B263" s="2" t="s">
        <v>31</v>
      </c>
      <c r="C263" s="3" t="s">
        <v>38</v>
      </c>
      <c r="D263" s="2" t="s">
        <v>89</v>
      </c>
      <c r="E263" s="2"/>
      <c r="F263" s="2"/>
      <c r="G263" s="2"/>
      <c r="H263" s="2"/>
      <c r="I263" s="2"/>
      <c r="J263" s="4"/>
      <c r="K263" s="29"/>
      <c r="L263" s="30"/>
      <c r="M263" s="31"/>
    </row>
    <row r="264" spans="1:13" ht="14.25">
      <c r="A264" s="2" t="s">
        <v>140</v>
      </c>
      <c r="B264" s="2" t="s">
        <v>40</v>
      </c>
      <c r="C264" s="3" t="s">
        <v>3</v>
      </c>
      <c r="D264" s="2" t="s">
        <v>2</v>
      </c>
      <c r="E264" s="2"/>
      <c r="F264" s="2"/>
      <c r="G264" s="2"/>
      <c r="H264" s="2"/>
      <c r="I264" s="2"/>
      <c r="J264" s="4"/>
      <c r="K264" s="29"/>
      <c r="L264" s="30"/>
      <c r="M264" s="31"/>
    </row>
    <row r="265" spans="1:13" ht="14.25">
      <c r="A265" s="2" t="s">
        <v>140</v>
      </c>
      <c r="B265" s="2" t="s">
        <v>76</v>
      </c>
      <c r="C265" s="3" t="s">
        <v>139</v>
      </c>
      <c r="D265" s="2" t="s">
        <v>112</v>
      </c>
      <c r="E265" s="2"/>
      <c r="F265" s="2"/>
      <c r="G265" s="2"/>
      <c r="H265" s="2"/>
      <c r="I265" s="2"/>
      <c r="J265" s="4"/>
      <c r="K265" s="29"/>
      <c r="L265" s="30"/>
      <c r="M265" s="31"/>
    </row>
    <row r="266" spans="1:13" ht="14.25">
      <c r="A266" s="2" t="s">
        <v>140</v>
      </c>
      <c r="B266" s="2" t="s">
        <v>56</v>
      </c>
      <c r="C266" s="3" t="s">
        <v>120</v>
      </c>
      <c r="D266" s="2" t="s">
        <v>47</v>
      </c>
      <c r="E266" s="2"/>
      <c r="F266" s="2"/>
      <c r="G266" s="2"/>
      <c r="H266" s="2"/>
      <c r="I266" s="2"/>
      <c r="J266" s="4"/>
      <c r="K266" s="29"/>
      <c r="L266" s="30"/>
      <c r="M266" s="31"/>
    </row>
    <row r="267" spans="1:13" ht="14.25">
      <c r="A267" s="2" t="s">
        <v>140</v>
      </c>
      <c r="B267" s="2" t="s">
        <v>35</v>
      </c>
      <c r="C267" s="3" t="s">
        <v>29</v>
      </c>
      <c r="D267" s="2" t="s">
        <v>31</v>
      </c>
      <c r="E267" s="2"/>
      <c r="F267" s="2"/>
      <c r="G267" s="2"/>
      <c r="H267" s="2"/>
      <c r="I267" s="2"/>
      <c r="J267" s="4"/>
      <c r="K267" s="29"/>
      <c r="L267" s="30"/>
      <c r="M267" s="31"/>
    </row>
    <row r="268" spans="1:13" ht="14.25">
      <c r="A268" s="2" t="s">
        <v>141</v>
      </c>
      <c r="B268" s="2" t="s">
        <v>76</v>
      </c>
      <c r="C268" s="3" t="s">
        <v>32</v>
      </c>
      <c r="D268" s="2" t="s">
        <v>40</v>
      </c>
      <c r="E268" s="2"/>
      <c r="F268" s="2"/>
      <c r="G268" s="2"/>
      <c r="H268" s="2"/>
      <c r="I268" s="2"/>
      <c r="J268" s="4"/>
      <c r="K268" s="29"/>
      <c r="L268" s="30"/>
      <c r="M268" s="31"/>
    </row>
    <row r="269" spans="1:13" ht="14.25">
      <c r="A269" s="2" t="s">
        <v>141</v>
      </c>
      <c r="B269" s="2" t="s">
        <v>47</v>
      </c>
      <c r="C269" s="3" t="s">
        <v>29</v>
      </c>
      <c r="D269" s="2" t="s">
        <v>31</v>
      </c>
      <c r="E269" s="2"/>
      <c r="F269" s="2"/>
      <c r="G269" s="2"/>
      <c r="H269" s="2"/>
      <c r="I269" s="2"/>
      <c r="J269" s="4"/>
      <c r="K269" s="29"/>
      <c r="L269" s="30"/>
      <c r="M269" s="31"/>
    </row>
    <row r="270" spans="1:13" ht="14.25">
      <c r="A270" s="2" t="s">
        <v>142</v>
      </c>
      <c r="B270" s="2" t="s">
        <v>76</v>
      </c>
      <c r="C270" s="3" t="s">
        <v>32</v>
      </c>
      <c r="D270" s="2" t="s">
        <v>47</v>
      </c>
      <c r="E270" s="2"/>
      <c r="F270" s="2"/>
      <c r="G270" s="2"/>
      <c r="H270" s="2"/>
      <c r="I270" s="2"/>
      <c r="J270" s="4"/>
      <c r="K270" s="29"/>
      <c r="L270" s="30"/>
      <c r="M270" s="31"/>
    </row>
    <row r="271" spans="1:13" ht="14.25">
      <c r="A271" s="2" t="s">
        <v>143</v>
      </c>
      <c r="B271" s="2" t="s">
        <v>40</v>
      </c>
      <c r="C271" s="3" t="s">
        <v>29</v>
      </c>
      <c r="D271" s="2" t="s">
        <v>31</v>
      </c>
      <c r="E271" s="7"/>
      <c r="F271" s="7"/>
      <c r="G271" s="7"/>
      <c r="H271" s="7"/>
      <c r="I271" s="7"/>
      <c r="J271" s="8" t="s">
        <v>72</v>
      </c>
      <c r="K271" s="32"/>
      <c r="L271" s="33"/>
      <c r="M271" s="34"/>
    </row>
    <row r="272" spans="1:13" ht="14.25">
      <c r="A272" s="1"/>
      <c r="B272" s="1"/>
      <c r="C272" s="6"/>
      <c r="D272" s="1"/>
      <c r="E272" s="9"/>
      <c r="F272" s="9"/>
      <c r="G272" s="9"/>
      <c r="H272" s="9"/>
      <c r="I272" s="9"/>
      <c r="J272" s="9"/>
      <c r="K272" s="1"/>
      <c r="L272" s="1"/>
      <c r="M272" s="1"/>
    </row>
    <row r="273" spans="1:13" ht="14.25">
      <c r="A273" s="35" t="s">
        <v>144</v>
      </c>
      <c r="B273" s="35"/>
      <c r="C273" s="36"/>
      <c r="D273" s="35"/>
      <c r="E273" s="35"/>
      <c r="F273" s="35"/>
      <c r="G273" s="35"/>
      <c r="H273" s="35"/>
      <c r="I273" s="35"/>
      <c r="J273" s="35"/>
      <c r="K273" s="1"/>
      <c r="L273" s="1"/>
      <c r="M273" s="1"/>
    </row>
    <row r="274" spans="1:13" ht="14.25">
      <c r="A274" s="35"/>
      <c r="B274" s="35"/>
      <c r="C274" s="36"/>
      <c r="D274" s="35"/>
      <c r="E274" s="35"/>
      <c r="F274" s="35"/>
      <c r="G274" s="35"/>
      <c r="H274" s="35"/>
      <c r="I274" s="35"/>
      <c r="J274" s="35"/>
      <c r="K274" s="1"/>
      <c r="L274" s="1"/>
      <c r="M274" s="1"/>
    </row>
    <row r="275" spans="1:13" ht="14.25">
      <c r="A275" s="17"/>
      <c r="B275" s="17"/>
      <c r="C275" s="18"/>
      <c r="D275" s="17"/>
      <c r="E275" s="17"/>
      <c r="F275" s="17"/>
      <c r="G275" s="17"/>
      <c r="H275" s="17"/>
      <c r="I275" s="17"/>
      <c r="J275" s="17"/>
      <c r="K275" s="1"/>
      <c r="L275" s="1"/>
      <c r="M275" s="1"/>
    </row>
    <row r="276" spans="1:13" ht="14.25">
      <c r="A276" s="2" t="s">
        <v>145</v>
      </c>
      <c r="B276" s="2" t="s">
        <v>2</v>
      </c>
      <c r="C276" s="3" t="s">
        <v>39</v>
      </c>
      <c r="D276" s="2" t="s">
        <v>58</v>
      </c>
      <c r="E276" s="2"/>
      <c r="F276" s="2"/>
      <c r="G276" s="2"/>
      <c r="H276" s="2"/>
      <c r="I276" s="2"/>
      <c r="J276" s="2"/>
      <c r="K276" s="1"/>
      <c r="L276" s="1"/>
      <c r="M276" s="1"/>
    </row>
    <row r="277" spans="1:13" ht="14.25">
      <c r="A277" s="2" t="s">
        <v>145</v>
      </c>
      <c r="B277" s="2" t="s">
        <v>44</v>
      </c>
      <c r="C277" s="3" t="s">
        <v>38</v>
      </c>
      <c r="D277" s="2" t="s">
        <v>22</v>
      </c>
      <c r="E277" s="2"/>
      <c r="F277" s="2"/>
      <c r="G277" s="2"/>
      <c r="H277" s="2"/>
      <c r="I277" s="2"/>
      <c r="J277" s="2"/>
      <c r="K277" s="1"/>
      <c r="L277" s="1"/>
      <c r="M277" s="1"/>
    </row>
    <row r="278" spans="1:13" ht="14.25">
      <c r="A278" s="2" t="s">
        <v>145</v>
      </c>
      <c r="B278" s="2" t="s">
        <v>2</v>
      </c>
      <c r="C278" s="3" t="s">
        <v>34</v>
      </c>
      <c r="D278" s="2" t="s">
        <v>44</v>
      </c>
      <c r="E278" s="2"/>
      <c r="F278" s="2"/>
      <c r="G278" s="2"/>
      <c r="H278" s="2"/>
      <c r="I278" s="2"/>
      <c r="J278" s="2"/>
      <c r="K278" s="1"/>
      <c r="L278" s="1"/>
      <c r="M278" s="1"/>
    </row>
    <row r="279" spans="1:13" ht="14.25">
      <c r="A279" s="2" t="s">
        <v>145</v>
      </c>
      <c r="B279" s="2" t="s">
        <v>22</v>
      </c>
      <c r="C279" s="3" t="s">
        <v>120</v>
      </c>
      <c r="D279" s="2" t="s">
        <v>58</v>
      </c>
      <c r="E279" s="2"/>
      <c r="F279" s="2"/>
      <c r="G279" s="2"/>
      <c r="H279" s="2"/>
      <c r="I279" s="2"/>
      <c r="J279" s="2"/>
      <c r="K279" s="1"/>
      <c r="L279" s="1"/>
      <c r="M279" s="1"/>
    </row>
    <row r="280" spans="1:13" ht="14.25">
      <c r="A280" s="2" t="s">
        <v>145</v>
      </c>
      <c r="B280" s="2" t="s">
        <v>22</v>
      </c>
      <c r="C280" s="3" t="s">
        <v>115</v>
      </c>
      <c r="D280" s="2" t="s">
        <v>2</v>
      </c>
      <c r="E280" s="2" t="s">
        <v>146</v>
      </c>
      <c r="F280" s="2" t="s">
        <v>2</v>
      </c>
      <c r="G280" s="2" t="s">
        <v>12</v>
      </c>
      <c r="H280" s="2" t="s">
        <v>13</v>
      </c>
      <c r="I280" s="2" t="s">
        <v>45</v>
      </c>
      <c r="J280" s="2" t="s">
        <v>46</v>
      </c>
      <c r="K280" s="1"/>
      <c r="L280" s="1"/>
      <c r="M280" s="1"/>
    </row>
    <row r="281" spans="1:13" ht="14.25">
      <c r="A281" s="2" t="s">
        <v>145</v>
      </c>
      <c r="B281" s="2" t="s">
        <v>58</v>
      </c>
      <c r="C281" s="3" t="s">
        <v>80</v>
      </c>
      <c r="D281" s="2" t="s">
        <v>44</v>
      </c>
      <c r="E281" s="2" t="s">
        <v>147</v>
      </c>
      <c r="F281" s="2" t="s">
        <v>55</v>
      </c>
      <c r="G281" s="2" t="s">
        <v>18</v>
      </c>
      <c r="H281" s="2"/>
      <c r="I281" s="2"/>
      <c r="J281" s="2"/>
      <c r="K281" s="1"/>
      <c r="L281" s="1"/>
      <c r="M281" s="1"/>
    </row>
    <row r="282" spans="1:13" ht="14.25">
      <c r="A282" s="2" t="s">
        <v>145</v>
      </c>
      <c r="B282" s="2" t="s">
        <v>31</v>
      </c>
      <c r="C282" s="3" t="s">
        <v>148</v>
      </c>
      <c r="D282" s="2" t="s">
        <v>40</v>
      </c>
      <c r="E282" s="2"/>
      <c r="F282" s="2"/>
      <c r="G282" s="2"/>
      <c r="H282" s="2"/>
      <c r="I282" s="2"/>
      <c r="J282" s="2"/>
      <c r="K282" s="1"/>
      <c r="L282" s="1"/>
      <c r="M282" s="1"/>
    </row>
    <row r="283" spans="1:13" ht="14.25">
      <c r="A283" s="2" t="s">
        <v>145</v>
      </c>
      <c r="B283" s="2" t="s">
        <v>21</v>
      </c>
      <c r="C283" s="3" t="s">
        <v>39</v>
      </c>
      <c r="D283" s="2" t="s">
        <v>114</v>
      </c>
      <c r="E283" s="2"/>
      <c r="F283" s="2"/>
      <c r="G283" s="2"/>
      <c r="H283" s="2"/>
      <c r="I283" s="2"/>
      <c r="J283" s="2"/>
      <c r="K283" s="1"/>
      <c r="L283" s="1"/>
      <c r="M283" s="1"/>
    </row>
    <row r="284" spans="1:13" ht="14.25">
      <c r="A284" s="2" t="s">
        <v>145</v>
      </c>
      <c r="B284" s="2" t="s">
        <v>114</v>
      </c>
      <c r="C284" s="3" t="s">
        <v>32</v>
      </c>
      <c r="D284" s="2" t="s">
        <v>40</v>
      </c>
      <c r="E284" s="2"/>
      <c r="F284" s="2"/>
      <c r="G284" s="2"/>
      <c r="H284" s="2"/>
      <c r="I284" s="2"/>
      <c r="J284" s="2"/>
      <c r="K284" s="1"/>
      <c r="L284" s="1"/>
      <c r="M284" s="1"/>
    </row>
    <row r="285" spans="1:13" ht="14.25">
      <c r="A285" s="2" t="s">
        <v>145</v>
      </c>
      <c r="B285" s="2" t="s">
        <v>31</v>
      </c>
      <c r="C285" s="3" t="s">
        <v>85</v>
      </c>
      <c r="D285" s="2" t="s">
        <v>21</v>
      </c>
      <c r="E285" s="2"/>
      <c r="F285" s="2"/>
      <c r="G285" s="2"/>
      <c r="H285" s="2"/>
      <c r="I285" s="2"/>
      <c r="J285" s="2"/>
      <c r="K285" s="1"/>
      <c r="L285" s="1"/>
      <c r="M285" s="1"/>
    </row>
    <row r="286" spans="1:13" ht="14.25">
      <c r="A286" s="2" t="s">
        <v>145</v>
      </c>
      <c r="B286" s="2" t="s">
        <v>114</v>
      </c>
      <c r="C286" s="3" t="s">
        <v>16</v>
      </c>
      <c r="D286" s="2" t="s">
        <v>31</v>
      </c>
      <c r="E286" s="2" t="s">
        <v>146</v>
      </c>
      <c r="F286" s="2" t="s">
        <v>40</v>
      </c>
      <c r="G286" s="2" t="s">
        <v>12</v>
      </c>
      <c r="H286" s="2" t="s">
        <v>13</v>
      </c>
      <c r="I286" s="2" t="s">
        <v>45</v>
      </c>
      <c r="J286" s="2" t="s">
        <v>60</v>
      </c>
      <c r="K286" s="1"/>
      <c r="L286" s="1"/>
      <c r="M286" s="1"/>
    </row>
    <row r="287" spans="1:13" ht="14.25">
      <c r="A287" s="2" t="s">
        <v>145</v>
      </c>
      <c r="B287" s="2" t="s">
        <v>40</v>
      </c>
      <c r="C287" s="3" t="s">
        <v>48</v>
      </c>
      <c r="D287" s="2" t="s">
        <v>21</v>
      </c>
      <c r="E287" s="2" t="s">
        <v>147</v>
      </c>
      <c r="F287" s="2" t="s">
        <v>21</v>
      </c>
      <c r="G287" s="2" t="s">
        <v>18</v>
      </c>
      <c r="H287" s="2"/>
      <c r="I287" s="2"/>
      <c r="J287" s="2"/>
      <c r="K287" s="1"/>
      <c r="L287" s="1"/>
      <c r="M287" s="1"/>
    </row>
    <row r="288" spans="1:13" ht="14.25">
      <c r="A288" s="2" t="s">
        <v>145</v>
      </c>
      <c r="B288" s="2" t="s">
        <v>55</v>
      </c>
      <c r="C288" s="3" t="s">
        <v>8</v>
      </c>
      <c r="D288" s="2" t="s">
        <v>129</v>
      </c>
      <c r="E288" s="2"/>
      <c r="F288" s="2"/>
      <c r="G288" s="2"/>
      <c r="H288" s="2"/>
      <c r="I288" s="2"/>
      <c r="J288" s="2"/>
      <c r="K288" s="1"/>
      <c r="L288" s="1"/>
      <c r="M288" s="1"/>
    </row>
    <row r="289" spans="1:13" ht="14.25">
      <c r="A289" s="2" t="s">
        <v>145</v>
      </c>
      <c r="B289" s="2" t="s">
        <v>107</v>
      </c>
      <c r="C289" s="3" t="s">
        <v>3</v>
      </c>
      <c r="D289" s="2" t="s">
        <v>57</v>
      </c>
      <c r="E289" s="2"/>
      <c r="F289" s="2"/>
      <c r="G289" s="2"/>
      <c r="H289" s="2"/>
      <c r="I289" s="2"/>
      <c r="J289" s="2"/>
      <c r="K289" s="1"/>
      <c r="L289" s="1"/>
      <c r="M289" s="1"/>
    </row>
    <row r="290" spans="1:13" ht="14.25">
      <c r="A290" s="2" t="s">
        <v>145</v>
      </c>
      <c r="B290" s="2" t="s">
        <v>55</v>
      </c>
      <c r="C290" s="3" t="s">
        <v>3</v>
      </c>
      <c r="D290" s="2" t="s">
        <v>107</v>
      </c>
      <c r="E290" s="2"/>
      <c r="F290" s="2"/>
      <c r="G290" s="2"/>
      <c r="H290" s="2"/>
      <c r="I290" s="2"/>
      <c r="J290" s="2"/>
      <c r="K290" s="1"/>
      <c r="L290" s="1"/>
      <c r="M290" s="1"/>
    </row>
    <row r="291" spans="1:13" ht="14.25">
      <c r="A291" s="2" t="s">
        <v>145</v>
      </c>
      <c r="B291" s="2" t="s">
        <v>57</v>
      </c>
      <c r="C291" s="3" t="s">
        <v>34</v>
      </c>
      <c r="D291" s="2" t="s">
        <v>129</v>
      </c>
      <c r="E291" s="2"/>
      <c r="F291" s="2"/>
      <c r="G291" s="2"/>
      <c r="H291" s="2"/>
      <c r="I291" s="2"/>
      <c r="J291" s="2"/>
      <c r="K291" s="1"/>
      <c r="L291" s="1"/>
      <c r="M291" s="1"/>
    </row>
    <row r="292" spans="1:13" ht="14.25">
      <c r="A292" s="2" t="s">
        <v>145</v>
      </c>
      <c r="B292" s="2" t="s">
        <v>57</v>
      </c>
      <c r="C292" s="3" t="s">
        <v>115</v>
      </c>
      <c r="D292" s="2" t="s">
        <v>55</v>
      </c>
      <c r="E292" s="2" t="s">
        <v>146</v>
      </c>
      <c r="F292" s="2" t="s">
        <v>55</v>
      </c>
      <c r="G292" s="2" t="s">
        <v>12</v>
      </c>
      <c r="H292" s="2" t="s">
        <v>19</v>
      </c>
      <c r="I292" s="2"/>
      <c r="J292" s="2"/>
      <c r="K292" s="1"/>
      <c r="L292" s="1"/>
      <c r="M292" s="1"/>
    </row>
    <row r="293" spans="1:13" ht="14.25">
      <c r="A293" s="2" t="s">
        <v>145</v>
      </c>
      <c r="B293" s="2" t="s">
        <v>129</v>
      </c>
      <c r="C293" s="3" t="s">
        <v>3</v>
      </c>
      <c r="D293" s="2" t="s">
        <v>107</v>
      </c>
      <c r="E293" s="2" t="s">
        <v>147</v>
      </c>
      <c r="F293" s="2" t="s">
        <v>129</v>
      </c>
      <c r="G293" s="2" t="s">
        <v>18</v>
      </c>
      <c r="H293" s="2"/>
      <c r="I293" s="2"/>
      <c r="J293" s="2"/>
      <c r="K293" s="1"/>
      <c r="L293" s="1"/>
      <c r="M293" s="1"/>
    </row>
    <row r="294" spans="1:13" ht="14.25">
      <c r="A294" s="2" t="s">
        <v>145</v>
      </c>
      <c r="B294" s="2" t="s">
        <v>76</v>
      </c>
      <c r="C294" s="3" t="s">
        <v>80</v>
      </c>
      <c r="D294" s="2" t="s">
        <v>86</v>
      </c>
      <c r="E294" s="2"/>
      <c r="F294" s="2"/>
      <c r="G294" s="2"/>
      <c r="H294" s="2"/>
      <c r="I294" s="2"/>
      <c r="J294" s="2"/>
      <c r="K294" s="1"/>
      <c r="L294" s="1"/>
      <c r="M294" s="1"/>
    </row>
    <row r="295" spans="1:13" ht="14.25">
      <c r="A295" s="2" t="s">
        <v>145</v>
      </c>
      <c r="B295" s="2" t="s">
        <v>52</v>
      </c>
      <c r="C295" s="3" t="s">
        <v>10</v>
      </c>
      <c r="D295" s="2" t="s">
        <v>20</v>
      </c>
      <c r="E295" s="2"/>
      <c r="F295" s="2"/>
      <c r="G295" s="2"/>
      <c r="H295" s="2"/>
      <c r="I295" s="2"/>
      <c r="J295" s="2"/>
      <c r="K295" s="1"/>
      <c r="L295" s="1"/>
      <c r="M295" s="1"/>
    </row>
    <row r="296" spans="1:13" ht="14.25">
      <c r="A296" s="2" t="s">
        <v>145</v>
      </c>
      <c r="B296" s="2" t="s">
        <v>76</v>
      </c>
      <c r="C296" s="3" t="s">
        <v>3</v>
      </c>
      <c r="D296" s="2" t="s">
        <v>52</v>
      </c>
      <c r="E296" s="2"/>
      <c r="F296" s="2"/>
      <c r="G296" s="2"/>
      <c r="H296" s="2"/>
      <c r="I296" s="2"/>
      <c r="J296" s="2"/>
      <c r="K296" s="1"/>
      <c r="L296" s="1"/>
      <c r="M296" s="1"/>
    </row>
    <row r="297" spans="1:13" ht="14.25">
      <c r="A297" s="2" t="s">
        <v>145</v>
      </c>
      <c r="B297" s="2" t="s">
        <v>20</v>
      </c>
      <c r="C297" s="3" t="s">
        <v>29</v>
      </c>
      <c r="D297" s="2" t="s">
        <v>86</v>
      </c>
      <c r="E297" s="2"/>
      <c r="F297" s="2"/>
      <c r="G297" s="2"/>
      <c r="H297" s="2"/>
      <c r="I297" s="2"/>
      <c r="J297" s="2"/>
      <c r="K297" s="1"/>
      <c r="L297" s="1"/>
      <c r="M297" s="1"/>
    </row>
    <row r="298" spans="1:13" ht="14.25">
      <c r="A298" s="2" t="s">
        <v>145</v>
      </c>
      <c r="B298" s="2" t="s">
        <v>20</v>
      </c>
      <c r="C298" s="3" t="s">
        <v>29</v>
      </c>
      <c r="D298" s="2" t="s">
        <v>76</v>
      </c>
      <c r="E298" s="2" t="s">
        <v>146</v>
      </c>
      <c r="F298" s="2" t="s">
        <v>86</v>
      </c>
      <c r="G298" s="2" t="s">
        <v>12</v>
      </c>
      <c r="H298" s="2" t="s">
        <v>19</v>
      </c>
      <c r="I298" s="2"/>
      <c r="J298" s="2"/>
      <c r="K298" s="1"/>
      <c r="L298" s="1"/>
      <c r="M298" s="1"/>
    </row>
    <row r="299" spans="1:13" ht="14.25">
      <c r="A299" s="2" t="s">
        <v>145</v>
      </c>
      <c r="B299" s="2" t="s">
        <v>86</v>
      </c>
      <c r="C299" s="3" t="s">
        <v>34</v>
      </c>
      <c r="D299" s="2" t="s">
        <v>52</v>
      </c>
      <c r="E299" s="2" t="s">
        <v>147</v>
      </c>
      <c r="F299" s="2" t="s">
        <v>76</v>
      </c>
      <c r="G299" s="2" t="s">
        <v>18</v>
      </c>
      <c r="H299" s="2"/>
      <c r="I299" s="2"/>
      <c r="J299" s="2"/>
      <c r="K299" s="1"/>
      <c r="L299" s="1"/>
      <c r="M299" s="1"/>
    </row>
    <row r="300" spans="1:13" ht="14.25">
      <c r="A300" s="2" t="s">
        <v>145</v>
      </c>
      <c r="B300" s="2" t="s">
        <v>116</v>
      </c>
      <c r="C300" s="3" t="s">
        <v>3</v>
      </c>
      <c r="D300" s="2" t="s">
        <v>93</v>
      </c>
      <c r="E300" s="2"/>
      <c r="F300" s="2"/>
      <c r="G300" s="2"/>
      <c r="H300" s="2"/>
      <c r="I300" s="2"/>
      <c r="J300" s="2"/>
      <c r="K300" s="1"/>
      <c r="L300" s="1"/>
      <c r="M300" s="1"/>
    </row>
    <row r="301" spans="1:13" ht="14.25">
      <c r="A301" s="2" t="s">
        <v>145</v>
      </c>
      <c r="B301" s="2" t="s">
        <v>24</v>
      </c>
      <c r="C301" s="3" t="s">
        <v>8</v>
      </c>
      <c r="D301" s="2" t="s">
        <v>136</v>
      </c>
      <c r="E301" s="2"/>
      <c r="F301" s="2"/>
      <c r="G301" s="2"/>
      <c r="H301" s="2"/>
      <c r="I301" s="2"/>
      <c r="J301" s="2"/>
      <c r="K301" s="1"/>
      <c r="L301" s="1"/>
      <c r="M301" s="1"/>
    </row>
    <row r="302" spans="1:13" ht="14.25">
      <c r="A302" s="2" t="s">
        <v>145</v>
      </c>
      <c r="B302" s="2" t="s">
        <v>116</v>
      </c>
      <c r="C302" s="3" t="s">
        <v>88</v>
      </c>
      <c r="D302" s="2" t="s">
        <v>24</v>
      </c>
      <c r="E302" s="2"/>
      <c r="F302" s="2"/>
      <c r="G302" s="2"/>
      <c r="H302" s="2"/>
      <c r="I302" s="2"/>
      <c r="J302" s="2"/>
      <c r="K302" s="1"/>
      <c r="L302" s="1"/>
      <c r="M302" s="1"/>
    </row>
    <row r="303" spans="1:13" ht="14.25">
      <c r="A303" s="2" t="s">
        <v>145</v>
      </c>
      <c r="B303" s="2" t="s">
        <v>136</v>
      </c>
      <c r="C303" s="3" t="s">
        <v>10</v>
      </c>
      <c r="D303" s="2" t="s">
        <v>93</v>
      </c>
      <c r="E303" s="2"/>
      <c r="F303" s="2"/>
      <c r="G303" s="2"/>
      <c r="H303" s="2"/>
      <c r="I303" s="2"/>
      <c r="J303" s="2"/>
      <c r="K303" s="1"/>
      <c r="L303" s="1"/>
      <c r="M303" s="1"/>
    </row>
    <row r="304" spans="1:13" ht="14.25">
      <c r="A304" s="2" t="s">
        <v>145</v>
      </c>
      <c r="B304" s="2" t="s">
        <v>136</v>
      </c>
      <c r="C304" s="3" t="s">
        <v>16</v>
      </c>
      <c r="D304" s="2" t="s">
        <v>116</v>
      </c>
      <c r="E304" s="2" t="s">
        <v>146</v>
      </c>
      <c r="F304" s="2" t="s">
        <v>24</v>
      </c>
      <c r="G304" s="2" t="s">
        <v>12</v>
      </c>
      <c r="H304" s="2" t="s">
        <v>19</v>
      </c>
      <c r="I304" s="2"/>
      <c r="J304" s="2"/>
      <c r="K304" s="1"/>
      <c r="L304" s="1"/>
      <c r="M304" s="1"/>
    </row>
    <row r="305" spans="1:13" ht="14.25">
      <c r="A305" s="2" t="s">
        <v>145</v>
      </c>
      <c r="B305" s="2" t="s">
        <v>93</v>
      </c>
      <c r="C305" s="3" t="s">
        <v>34</v>
      </c>
      <c r="D305" s="2" t="s">
        <v>24</v>
      </c>
      <c r="E305" s="2" t="s">
        <v>147</v>
      </c>
      <c r="F305" s="2" t="s">
        <v>116</v>
      </c>
      <c r="G305" s="2" t="s">
        <v>18</v>
      </c>
      <c r="H305" s="2"/>
      <c r="I305" s="2"/>
      <c r="J305" s="2"/>
      <c r="K305" s="1"/>
      <c r="L305" s="1"/>
      <c r="M305" s="1"/>
    </row>
    <row r="306" spans="1:13" ht="14.25">
      <c r="A306" s="2" t="s">
        <v>145</v>
      </c>
      <c r="B306" s="2" t="s">
        <v>56</v>
      </c>
      <c r="C306" s="3" t="s">
        <v>3</v>
      </c>
      <c r="D306" s="2" t="s">
        <v>149</v>
      </c>
      <c r="E306" s="2"/>
      <c r="F306" s="2"/>
      <c r="G306" s="2"/>
      <c r="H306" s="2"/>
      <c r="I306" s="2"/>
      <c r="J306" s="2"/>
      <c r="K306" s="1"/>
      <c r="L306" s="1"/>
      <c r="M306" s="1"/>
    </row>
    <row r="307" spans="1:13" ht="14.25">
      <c r="A307" s="2" t="s">
        <v>145</v>
      </c>
      <c r="B307" s="2" t="s">
        <v>51</v>
      </c>
      <c r="C307" s="3" t="s">
        <v>34</v>
      </c>
      <c r="D307" s="2" t="s">
        <v>33</v>
      </c>
      <c r="E307" s="2"/>
      <c r="F307" s="2"/>
      <c r="G307" s="2"/>
      <c r="H307" s="2"/>
      <c r="I307" s="2"/>
      <c r="J307" s="2"/>
      <c r="K307" s="1"/>
      <c r="L307" s="1"/>
      <c r="M307" s="1"/>
    </row>
    <row r="308" spans="1:13" ht="14.25">
      <c r="A308" s="2" t="s">
        <v>145</v>
      </c>
      <c r="B308" s="2" t="s">
        <v>56</v>
      </c>
      <c r="C308" s="3" t="s">
        <v>38</v>
      </c>
      <c r="D308" s="2" t="s">
        <v>51</v>
      </c>
      <c r="E308" s="2"/>
      <c r="F308" s="2"/>
      <c r="G308" s="2"/>
      <c r="H308" s="2"/>
      <c r="I308" s="2"/>
      <c r="J308" s="2"/>
      <c r="K308" s="1"/>
      <c r="L308" s="1"/>
      <c r="M308" s="1"/>
    </row>
    <row r="309" spans="1:13" ht="14.25">
      <c r="A309" s="2" t="s">
        <v>145</v>
      </c>
      <c r="B309" s="2" t="s">
        <v>33</v>
      </c>
      <c r="C309" s="3" t="s">
        <v>38</v>
      </c>
      <c r="D309" s="2" t="s">
        <v>149</v>
      </c>
      <c r="E309" s="2"/>
      <c r="F309" s="2"/>
      <c r="G309" s="2"/>
      <c r="H309" s="2"/>
      <c r="I309" s="2"/>
      <c r="J309" s="2"/>
      <c r="K309" s="1"/>
      <c r="L309" s="1"/>
      <c r="M309" s="1"/>
    </row>
    <row r="310" spans="1:13" ht="14.25">
      <c r="A310" s="2" t="s">
        <v>145</v>
      </c>
      <c r="B310" s="2" t="s">
        <v>33</v>
      </c>
      <c r="C310" s="3" t="s">
        <v>32</v>
      </c>
      <c r="D310" s="2" t="s">
        <v>56</v>
      </c>
      <c r="E310" s="2" t="s">
        <v>146</v>
      </c>
      <c r="F310" s="2" t="s">
        <v>56</v>
      </c>
      <c r="G310" s="2" t="s">
        <v>12</v>
      </c>
      <c r="H310" s="2" t="s">
        <v>13</v>
      </c>
      <c r="I310" s="2" t="s">
        <v>14</v>
      </c>
      <c r="J310" s="2" t="s">
        <v>15</v>
      </c>
      <c r="K310" s="1"/>
      <c r="L310" s="1"/>
      <c r="M310" s="1"/>
    </row>
    <row r="311" spans="1:13" ht="14.25">
      <c r="A311" s="2" t="s">
        <v>145</v>
      </c>
      <c r="B311" s="2" t="s">
        <v>149</v>
      </c>
      <c r="C311" s="3" t="s">
        <v>39</v>
      </c>
      <c r="D311" s="2" t="s">
        <v>51</v>
      </c>
      <c r="E311" s="2" t="s">
        <v>147</v>
      </c>
      <c r="F311" s="2" t="s">
        <v>33</v>
      </c>
      <c r="G311" s="2" t="s">
        <v>18</v>
      </c>
      <c r="H311" s="2"/>
      <c r="I311" s="2"/>
      <c r="J311" s="2"/>
      <c r="K311" s="1"/>
      <c r="L311" s="1"/>
      <c r="M311" s="1"/>
    </row>
    <row r="312" spans="1:13" ht="14.25">
      <c r="A312" s="2" t="s">
        <v>145</v>
      </c>
      <c r="B312" s="2" t="s">
        <v>47</v>
      </c>
      <c r="C312" s="3" t="s">
        <v>26</v>
      </c>
      <c r="D312" s="2" t="s">
        <v>89</v>
      </c>
      <c r="E312" s="2"/>
      <c r="F312" s="2"/>
      <c r="G312" s="2"/>
      <c r="H312" s="2"/>
      <c r="I312" s="2"/>
      <c r="J312" s="2"/>
      <c r="K312" s="1"/>
      <c r="L312" s="1"/>
      <c r="M312" s="1"/>
    </row>
    <row r="313" spans="1:13" ht="14.25">
      <c r="A313" s="2" t="s">
        <v>145</v>
      </c>
      <c r="B313" s="2" t="s">
        <v>112</v>
      </c>
      <c r="C313" s="3" t="s">
        <v>10</v>
      </c>
      <c r="D313" s="2" t="s">
        <v>49</v>
      </c>
      <c r="E313" s="2"/>
      <c r="F313" s="2"/>
      <c r="G313" s="2"/>
      <c r="H313" s="2"/>
      <c r="I313" s="2"/>
      <c r="J313" s="2"/>
      <c r="K313" s="1"/>
      <c r="L313" s="1"/>
      <c r="M313" s="1"/>
    </row>
    <row r="314" spans="1:13" ht="14.25">
      <c r="A314" s="2" t="s">
        <v>145</v>
      </c>
      <c r="B314" s="2" t="s">
        <v>47</v>
      </c>
      <c r="C314" s="3" t="s">
        <v>6</v>
      </c>
      <c r="D314" s="2" t="s">
        <v>112</v>
      </c>
      <c r="E314" s="2"/>
      <c r="F314" s="2"/>
      <c r="G314" s="2"/>
      <c r="H314" s="2"/>
      <c r="I314" s="2"/>
      <c r="J314" s="2"/>
      <c r="K314" s="1"/>
      <c r="L314" s="1"/>
      <c r="M314" s="1"/>
    </row>
    <row r="315" spans="1:13" ht="14.25">
      <c r="A315" s="2" t="s">
        <v>145</v>
      </c>
      <c r="B315" s="2" t="s">
        <v>49</v>
      </c>
      <c r="C315" s="3" t="s">
        <v>6</v>
      </c>
      <c r="D315" s="2" t="s">
        <v>89</v>
      </c>
      <c r="E315" s="2"/>
      <c r="F315" s="2"/>
      <c r="G315" s="2"/>
      <c r="H315" s="2"/>
      <c r="I315" s="2"/>
      <c r="J315" s="2"/>
      <c r="K315" s="1"/>
      <c r="L315" s="1"/>
      <c r="M315" s="1"/>
    </row>
    <row r="316" spans="1:13" ht="14.25">
      <c r="A316" s="2" t="s">
        <v>145</v>
      </c>
      <c r="B316" s="2" t="s">
        <v>49</v>
      </c>
      <c r="C316" s="3" t="s">
        <v>29</v>
      </c>
      <c r="D316" s="2" t="s">
        <v>47</v>
      </c>
      <c r="E316" s="2" t="s">
        <v>146</v>
      </c>
      <c r="F316" s="2" t="s">
        <v>47</v>
      </c>
      <c r="G316" s="2" t="s">
        <v>12</v>
      </c>
      <c r="H316" s="2" t="s">
        <v>13</v>
      </c>
      <c r="I316" s="2" t="s">
        <v>14</v>
      </c>
      <c r="J316" s="2" t="s">
        <v>30</v>
      </c>
      <c r="K316" s="1"/>
      <c r="L316" s="1"/>
      <c r="M316" s="1"/>
    </row>
    <row r="317" spans="1:13" ht="14.25">
      <c r="A317" s="2" t="s">
        <v>145</v>
      </c>
      <c r="B317" s="2" t="s">
        <v>89</v>
      </c>
      <c r="C317" s="3" t="s">
        <v>3</v>
      </c>
      <c r="D317" s="2" t="s">
        <v>112</v>
      </c>
      <c r="E317" s="2" t="s">
        <v>147</v>
      </c>
      <c r="F317" s="2" t="s">
        <v>49</v>
      </c>
      <c r="G317" s="2" t="s">
        <v>18</v>
      </c>
      <c r="H317" s="2"/>
      <c r="I317" s="2"/>
      <c r="J317" s="2"/>
      <c r="K317" s="1"/>
      <c r="L317" s="1"/>
      <c r="M317" s="1"/>
    </row>
    <row r="318" spans="1:13" ht="14.25">
      <c r="A318" s="2" t="s">
        <v>145</v>
      </c>
      <c r="B318" s="2" t="s">
        <v>41</v>
      </c>
      <c r="C318" s="3" t="s">
        <v>3</v>
      </c>
      <c r="D318" s="2" t="s">
        <v>130</v>
      </c>
      <c r="E318" s="2"/>
      <c r="F318" s="2"/>
      <c r="G318" s="2"/>
      <c r="H318" s="2"/>
      <c r="I318" s="2"/>
      <c r="J318" s="2"/>
      <c r="K318" s="1"/>
      <c r="L318" s="1"/>
      <c r="M318" s="1"/>
    </row>
    <row r="319" spans="1:13" ht="14.25">
      <c r="A319" s="2" t="s">
        <v>145</v>
      </c>
      <c r="B319" s="2" t="s">
        <v>94</v>
      </c>
      <c r="C319" s="3" t="s">
        <v>9</v>
      </c>
      <c r="D319" s="2" t="s">
        <v>43</v>
      </c>
      <c r="E319" s="2"/>
      <c r="F319" s="2"/>
      <c r="G319" s="2"/>
      <c r="H319" s="2"/>
      <c r="I319" s="2"/>
      <c r="J319" s="2"/>
      <c r="K319" s="1"/>
      <c r="L319" s="1"/>
      <c r="M319" s="1"/>
    </row>
    <row r="320" spans="1:13" ht="14.25">
      <c r="A320" s="2" t="s">
        <v>145</v>
      </c>
      <c r="B320" s="2" t="s">
        <v>41</v>
      </c>
      <c r="C320" s="3" t="s">
        <v>38</v>
      </c>
      <c r="D320" s="2" t="s">
        <v>94</v>
      </c>
      <c r="E320" s="2"/>
      <c r="F320" s="2"/>
      <c r="G320" s="2"/>
      <c r="H320" s="2"/>
      <c r="I320" s="2"/>
      <c r="J320" s="2"/>
      <c r="K320" s="1"/>
      <c r="L320" s="1"/>
      <c r="M320" s="1"/>
    </row>
    <row r="321" spans="1:13" ht="14.25">
      <c r="A321" s="2" t="s">
        <v>145</v>
      </c>
      <c r="B321" s="2" t="s">
        <v>43</v>
      </c>
      <c r="C321" s="3" t="s">
        <v>150</v>
      </c>
      <c r="D321" s="2" t="s">
        <v>130</v>
      </c>
      <c r="E321" s="2"/>
      <c r="F321" s="2"/>
      <c r="G321" s="2"/>
      <c r="H321" s="2"/>
      <c r="I321" s="2"/>
      <c r="J321" s="2"/>
      <c r="K321" s="1"/>
      <c r="L321" s="1"/>
      <c r="M321" s="1"/>
    </row>
    <row r="322" spans="1:13" ht="14.25">
      <c r="A322" s="2" t="s">
        <v>145</v>
      </c>
      <c r="B322" s="2" t="s">
        <v>43</v>
      </c>
      <c r="C322" s="3" t="s">
        <v>29</v>
      </c>
      <c r="D322" s="2" t="s">
        <v>41</v>
      </c>
      <c r="E322" s="2" t="s">
        <v>146</v>
      </c>
      <c r="F322" s="2" t="s">
        <v>41</v>
      </c>
      <c r="G322" s="2" t="s">
        <v>12</v>
      </c>
      <c r="H322" s="2" t="s">
        <v>19</v>
      </c>
      <c r="I322" s="2"/>
      <c r="J322" s="2"/>
      <c r="K322" s="1"/>
      <c r="L322" s="1"/>
      <c r="M322" s="1"/>
    </row>
    <row r="323" spans="1:13" ht="14.25">
      <c r="A323" s="2" t="s">
        <v>145</v>
      </c>
      <c r="B323" s="2" t="s">
        <v>130</v>
      </c>
      <c r="C323" s="3" t="s">
        <v>9</v>
      </c>
      <c r="D323" s="2" t="s">
        <v>94</v>
      </c>
      <c r="E323" s="2" t="s">
        <v>147</v>
      </c>
      <c r="F323" s="2" t="s">
        <v>130</v>
      </c>
      <c r="G323" s="2" t="s">
        <v>18</v>
      </c>
      <c r="H323" s="2"/>
      <c r="I323" s="2"/>
      <c r="J323" s="2"/>
      <c r="K323" s="1"/>
      <c r="L323" s="1"/>
      <c r="M323" s="1"/>
    </row>
    <row r="324" spans="1:13" ht="14.25">
      <c r="A324" s="2" t="s">
        <v>151</v>
      </c>
      <c r="B324" s="2" t="s">
        <v>2</v>
      </c>
      <c r="C324" s="3" t="s">
        <v>152</v>
      </c>
      <c r="D324" s="2" t="s">
        <v>21</v>
      </c>
      <c r="E324" s="2"/>
      <c r="F324" s="2"/>
      <c r="G324" s="2"/>
      <c r="H324" s="2"/>
      <c r="I324" s="2"/>
      <c r="J324" s="2"/>
      <c r="K324" s="1"/>
      <c r="L324" s="1"/>
      <c r="M324" s="1"/>
    </row>
    <row r="325" spans="1:13" ht="14.25">
      <c r="A325" s="2" t="s">
        <v>151</v>
      </c>
      <c r="B325" s="2" t="s">
        <v>40</v>
      </c>
      <c r="C325" s="3" t="s">
        <v>3</v>
      </c>
      <c r="D325" s="2" t="s">
        <v>44</v>
      </c>
      <c r="E325" s="2"/>
      <c r="F325" s="2"/>
      <c r="G325" s="2"/>
      <c r="H325" s="2"/>
      <c r="I325" s="2"/>
      <c r="J325" s="4"/>
      <c r="K325" s="26" t="s">
        <v>153</v>
      </c>
      <c r="L325" s="27"/>
      <c r="M325" s="28"/>
    </row>
    <row r="326" spans="1:13" ht="14.25">
      <c r="A326" s="2" t="s">
        <v>151</v>
      </c>
      <c r="B326" s="2" t="s">
        <v>55</v>
      </c>
      <c r="C326" s="3" t="s">
        <v>48</v>
      </c>
      <c r="D326" s="2" t="s">
        <v>76</v>
      </c>
      <c r="E326" s="2"/>
      <c r="F326" s="2"/>
      <c r="G326" s="2"/>
      <c r="H326" s="2"/>
      <c r="I326" s="2"/>
      <c r="J326" s="4"/>
      <c r="K326" s="29"/>
      <c r="L326" s="30"/>
      <c r="M326" s="31"/>
    </row>
    <row r="327" spans="1:13" ht="14.25">
      <c r="A327" s="2" t="s">
        <v>151</v>
      </c>
      <c r="B327" s="2" t="s">
        <v>86</v>
      </c>
      <c r="C327" s="3" t="s">
        <v>154</v>
      </c>
      <c r="D327" s="2" t="s">
        <v>129</v>
      </c>
      <c r="E327" s="2"/>
      <c r="F327" s="2"/>
      <c r="G327" s="2"/>
      <c r="H327" s="2"/>
      <c r="I327" s="2"/>
      <c r="J327" s="4"/>
      <c r="K327" s="29"/>
      <c r="L327" s="30"/>
      <c r="M327" s="31"/>
    </row>
    <row r="328" spans="1:13" ht="14.25">
      <c r="A328" s="2" t="s">
        <v>151</v>
      </c>
      <c r="B328" s="2" t="s">
        <v>24</v>
      </c>
      <c r="C328" s="3" t="s">
        <v>48</v>
      </c>
      <c r="D328" s="2" t="s">
        <v>33</v>
      </c>
      <c r="E328" s="2"/>
      <c r="F328" s="2"/>
      <c r="G328" s="2"/>
      <c r="H328" s="2"/>
      <c r="I328" s="2"/>
      <c r="J328" s="4"/>
      <c r="K328" s="29"/>
      <c r="L328" s="30"/>
      <c r="M328" s="31"/>
    </row>
    <row r="329" spans="1:13" ht="14.25">
      <c r="A329" s="2" t="s">
        <v>151</v>
      </c>
      <c r="B329" s="2" t="s">
        <v>56</v>
      </c>
      <c r="C329" s="3" t="s">
        <v>38</v>
      </c>
      <c r="D329" s="2" t="s">
        <v>116</v>
      </c>
      <c r="E329" s="2"/>
      <c r="F329" s="2"/>
      <c r="G329" s="2"/>
      <c r="H329" s="2"/>
      <c r="I329" s="2"/>
      <c r="J329" s="4"/>
      <c r="K329" s="29"/>
      <c r="L329" s="30"/>
      <c r="M329" s="31"/>
    </row>
    <row r="330" spans="1:13" ht="14.25">
      <c r="A330" s="2" t="s">
        <v>151</v>
      </c>
      <c r="B330" s="2" t="s">
        <v>47</v>
      </c>
      <c r="C330" s="3" t="s">
        <v>3</v>
      </c>
      <c r="D330" s="2" t="s">
        <v>130</v>
      </c>
      <c r="E330" s="2"/>
      <c r="F330" s="2"/>
      <c r="G330" s="2"/>
      <c r="H330" s="2"/>
      <c r="I330" s="2"/>
      <c r="J330" s="4"/>
      <c r="K330" s="29"/>
      <c r="L330" s="30"/>
      <c r="M330" s="31"/>
    </row>
    <row r="331" spans="1:13" ht="14.25">
      <c r="A331" s="2" t="s">
        <v>151</v>
      </c>
      <c r="B331" s="2" t="s">
        <v>41</v>
      </c>
      <c r="C331" s="3" t="s">
        <v>3</v>
      </c>
      <c r="D331" s="2" t="s">
        <v>49</v>
      </c>
      <c r="E331" s="2"/>
      <c r="F331" s="2"/>
      <c r="G331" s="2"/>
      <c r="H331" s="2"/>
      <c r="I331" s="2"/>
      <c r="J331" s="4"/>
      <c r="K331" s="29"/>
      <c r="L331" s="30"/>
      <c r="M331" s="31"/>
    </row>
    <row r="332" spans="1:13" ht="14.25">
      <c r="A332" s="2" t="s">
        <v>155</v>
      </c>
      <c r="B332" s="2" t="s">
        <v>2</v>
      </c>
      <c r="C332" s="3" t="s">
        <v>3</v>
      </c>
      <c r="D332" s="2" t="s">
        <v>55</v>
      </c>
      <c r="E332" s="2"/>
      <c r="F332" s="2"/>
      <c r="G332" s="2"/>
      <c r="H332" s="2"/>
      <c r="I332" s="2"/>
      <c r="J332" s="4"/>
      <c r="K332" s="29"/>
      <c r="L332" s="30"/>
      <c r="M332" s="31"/>
    </row>
    <row r="333" spans="1:13" ht="14.25">
      <c r="A333" s="2" t="s">
        <v>155</v>
      </c>
      <c r="B333" s="2" t="s">
        <v>40</v>
      </c>
      <c r="C333" s="3" t="s">
        <v>66</v>
      </c>
      <c r="D333" s="2" t="s">
        <v>86</v>
      </c>
      <c r="E333" s="2"/>
      <c r="F333" s="2"/>
      <c r="G333" s="2"/>
      <c r="H333" s="2"/>
      <c r="I333" s="2"/>
      <c r="J333" s="4"/>
      <c r="K333" s="29"/>
      <c r="L333" s="30"/>
      <c r="M333" s="31"/>
    </row>
    <row r="334" spans="1:13" ht="14.25">
      <c r="A334" s="2" t="s">
        <v>155</v>
      </c>
      <c r="B334" s="2" t="s">
        <v>24</v>
      </c>
      <c r="C334" s="3" t="s">
        <v>29</v>
      </c>
      <c r="D334" s="2" t="s">
        <v>47</v>
      </c>
      <c r="E334" s="2"/>
      <c r="F334" s="2"/>
      <c r="G334" s="2"/>
      <c r="H334" s="2"/>
      <c r="I334" s="2"/>
      <c r="J334" s="4"/>
      <c r="K334" s="29"/>
      <c r="L334" s="30"/>
      <c r="M334" s="31"/>
    </row>
    <row r="335" spans="1:13" ht="14.25">
      <c r="A335" s="2" t="s">
        <v>155</v>
      </c>
      <c r="B335" s="2" t="s">
        <v>56</v>
      </c>
      <c r="C335" s="3" t="s">
        <v>38</v>
      </c>
      <c r="D335" s="2" t="s">
        <v>41</v>
      </c>
      <c r="E335" s="2"/>
      <c r="F335" s="2"/>
      <c r="G335" s="2"/>
      <c r="H335" s="2"/>
      <c r="I335" s="2"/>
      <c r="J335" s="4"/>
      <c r="K335" s="29"/>
      <c r="L335" s="30"/>
      <c r="M335" s="31"/>
    </row>
    <row r="336" spans="1:13" ht="14.25">
      <c r="A336" s="2" t="s">
        <v>156</v>
      </c>
      <c r="B336" s="2" t="s">
        <v>2</v>
      </c>
      <c r="C336" s="3" t="s">
        <v>157</v>
      </c>
      <c r="D336" s="2" t="s">
        <v>47</v>
      </c>
      <c r="E336" s="2"/>
      <c r="F336" s="2"/>
      <c r="G336" s="2"/>
      <c r="H336" s="2"/>
      <c r="I336" s="2"/>
      <c r="J336" s="4"/>
      <c r="K336" s="29"/>
      <c r="L336" s="30"/>
      <c r="M336" s="31"/>
    </row>
    <row r="337" spans="1:13" ht="14.25">
      <c r="A337" s="2" t="s">
        <v>156</v>
      </c>
      <c r="B337" s="2" t="s">
        <v>40</v>
      </c>
      <c r="C337" s="3" t="s">
        <v>158</v>
      </c>
      <c r="D337" s="2" t="s">
        <v>56</v>
      </c>
      <c r="E337" s="2"/>
      <c r="F337" s="2"/>
      <c r="G337" s="2"/>
      <c r="H337" s="2"/>
      <c r="I337" s="2"/>
      <c r="J337" s="4"/>
      <c r="K337" s="29"/>
      <c r="L337" s="30"/>
      <c r="M337" s="31"/>
    </row>
    <row r="338" spans="1:13" ht="14.25">
      <c r="A338" s="2" t="s">
        <v>159</v>
      </c>
      <c r="B338" s="2" t="s">
        <v>2</v>
      </c>
      <c r="C338" s="3" t="s">
        <v>16</v>
      </c>
      <c r="D338" s="2" t="s">
        <v>40</v>
      </c>
      <c r="E338" s="2"/>
      <c r="F338" s="2"/>
      <c r="G338" s="2"/>
      <c r="H338" s="2"/>
      <c r="I338" s="2"/>
      <c r="J338" s="4"/>
      <c r="K338" s="29"/>
      <c r="L338" s="30"/>
      <c r="M338" s="31"/>
    </row>
    <row r="339" spans="1:13" ht="14.25">
      <c r="A339" s="2" t="s">
        <v>160</v>
      </c>
      <c r="B339" s="2" t="s">
        <v>47</v>
      </c>
      <c r="C339" s="3" t="s">
        <v>38</v>
      </c>
      <c r="D339" s="2" t="s">
        <v>56</v>
      </c>
      <c r="E339" s="7"/>
      <c r="F339" s="7"/>
      <c r="G339" s="7"/>
      <c r="H339" s="7"/>
      <c r="I339" s="7"/>
      <c r="J339" s="4" t="s">
        <v>72</v>
      </c>
      <c r="K339" s="32"/>
      <c r="L339" s="33"/>
      <c r="M339" s="34"/>
    </row>
  </sheetData>
  <mergeCells count="15">
    <mergeCell ref="K325:M339"/>
    <mergeCell ref="K190:M203"/>
    <mergeCell ref="K53:M67"/>
    <mergeCell ref="A69:J70"/>
    <mergeCell ref="K120:M135"/>
    <mergeCell ref="A137:J138"/>
    <mergeCell ref="A205:J206"/>
    <mergeCell ref="K257:M271"/>
    <mergeCell ref="A273:J274"/>
    <mergeCell ref="A207:J207"/>
    <mergeCell ref="A275:J275"/>
    <mergeCell ref="A3:J3"/>
    <mergeCell ref="A71:J71"/>
    <mergeCell ref="A139:J139"/>
    <mergeCell ref="A1:J2"/>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J2" sqref="J2"/>
    </sheetView>
  </sheetViews>
  <sheetFormatPr defaultRowHeight="13.5"/>
  <cols>
    <col min="1" max="1" width="20.375" bestFit="1" customWidth="1"/>
    <col min="2" max="2" width="13" bestFit="1" customWidth="1"/>
    <col min="3" max="3" width="11" bestFit="1" customWidth="1"/>
    <col min="10" max="10" width="11" bestFit="1" customWidth="1"/>
  </cols>
  <sheetData>
    <row r="1" spans="1:10">
      <c r="A1" t="s">
        <v>188</v>
      </c>
      <c r="B1" t="s">
        <v>236</v>
      </c>
      <c r="C1" t="s">
        <v>237</v>
      </c>
      <c r="D1" t="s">
        <v>238</v>
      </c>
      <c r="E1" t="s">
        <v>239</v>
      </c>
      <c r="F1" t="s">
        <v>240</v>
      </c>
      <c r="G1" t="s">
        <v>241</v>
      </c>
      <c r="H1" t="s">
        <v>242</v>
      </c>
      <c r="I1" t="s">
        <v>243</v>
      </c>
      <c r="J1" t="s">
        <v>244</v>
      </c>
    </row>
    <row r="2" spans="1:10">
      <c r="A2" t="s">
        <v>189</v>
      </c>
      <c r="B2" t="s">
        <v>43</v>
      </c>
      <c r="C2" t="s">
        <v>47</v>
      </c>
      <c r="D2">
        <f>VLOOKUP(B2,各国攻防评估!$A$1:$E$33,4,FALSE)</f>
        <v>1.3888888888888891</v>
      </c>
      <c r="E2">
        <f>VLOOKUP(C2,各国攻防评估!$A$1:$E$33,5,FALSE)</f>
        <v>2.6602639755758744</v>
      </c>
      <c r="F2">
        <f>(D2-E2)*1.17</f>
        <v>-1.4875088514237726</v>
      </c>
      <c r="G2">
        <f>VLOOKUP(B2,各国攻防评估!$A$1:$E$33,5,FALSE)</f>
        <v>1.1285968381230982</v>
      </c>
      <c r="H2">
        <f>VLOOKUP(C2,各国攻防评估!$A$1:$E$33,4,FALSE)</f>
        <v>1.641025641025641</v>
      </c>
      <c r="I2">
        <f>(H2-G2)*1.033732</f>
        <v>0.5297140512820514</v>
      </c>
      <c r="J2" t="str">
        <f>IF(F2&gt;I2,B2,C2)</f>
        <v>德国</v>
      </c>
    </row>
    <row r="3" spans="1:10">
      <c r="A3" t="s">
        <v>190</v>
      </c>
      <c r="B3" t="s">
        <v>185</v>
      </c>
      <c r="C3" t="s">
        <v>28</v>
      </c>
      <c r="D3">
        <f>VLOOKUP(B3,各国攻防评估!$A$1:$E$33,4,FALSE)</f>
        <v>0</v>
      </c>
      <c r="E3">
        <f>VLOOKUP(C3,各国攻防评估!$A$1:$E$33,5,FALSE)</f>
        <v>1.2898249578549692</v>
      </c>
      <c r="F3">
        <f t="shared" ref="F3:F49" si="0">(D3-E3)*1.17</f>
        <v>-1.5090952006903138</v>
      </c>
      <c r="G3">
        <f>VLOOKUP(B3,各国攻防评估!$A$1:$E$33,5,FALSE)</f>
        <v>0</v>
      </c>
      <c r="H3">
        <f>VLOOKUP(C3,各国攻防评估!$A$1:$E$33,4,FALSE)</f>
        <v>1.2820512820512822</v>
      </c>
      <c r="I3">
        <f t="shared" ref="I3:I49" si="1">(H3-G3)*1.033732</f>
        <v>1.3252974358974361</v>
      </c>
      <c r="J3" t="str">
        <f t="shared" ref="J3:J49" si="2">IF(F3&gt;I3,B3,C3)</f>
        <v>丹麦</v>
      </c>
    </row>
    <row r="4" spans="1:10">
      <c r="A4" t="s">
        <v>191</v>
      </c>
      <c r="B4" t="s">
        <v>51</v>
      </c>
      <c r="C4" t="s">
        <v>31</v>
      </c>
      <c r="D4">
        <f>VLOOKUP(B4,各国攻防评估!$A$1:$E$33,4,FALSE)</f>
        <v>0.85470085470085477</v>
      </c>
      <c r="E4">
        <f>VLOOKUP(C4,各国攻防评估!$A$1:$E$33,5,FALSE)</f>
        <v>1.6583463743849605</v>
      </c>
      <c r="F4">
        <f t="shared" si="0"/>
        <v>-0.94026525803040362</v>
      </c>
      <c r="G4">
        <f>VLOOKUP(B4,各国攻防评估!$A$1:$E$33,5,FALSE)</f>
        <v>0.3224562394637423</v>
      </c>
      <c r="H4">
        <f>VLOOKUP(C4,各国攻防评估!$A$1:$E$33,4,FALSE)</f>
        <v>1.8803418803418805</v>
      </c>
      <c r="I4">
        <f t="shared" si="1"/>
        <v>1.6104362393162399</v>
      </c>
      <c r="J4" t="str">
        <f t="shared" si="2"/>
        <v>西班牙</v>
      </c>
    </row>
    <row r="5" spans="1:10">
      <c r="A5" t="s">
        <v>192</v>
      </c>
      <c r="B5" t="s">
        <v>44</v>
      </c>
      <c r="C5" t="s">
        <v>78</v>
      </c>
      <c r="D5">
        <f>VLOOKUP(B5,各国攻防评估!$A$1:$E$33,4,FALSE)</f>
        <v>1.1396011396011396</v>
      </c>
      <c r="E5">
        <f>VLOOKUP(C5,各国攻防评估!$A$1:$E$33,5,FALSE)</f>
        <v>0.3224562394637423</v>
      </c>
      <c r="F5">
        <f t="shared" si="0"/>
        <v>0.95605953316075487</v>
      </c>
      <c r="G5">
        <f>VLOOKUP(B5,各国攻防评估!$A$1:$E$33,5,FALSE)</f>
        <v>1.2311965506797435</v>
      </c>
      <c r="H5">
        <f>VLOOKUP(C5,各国攻防评估!$A$1:$E$33,4,FALSE)</f>
        <v>1.1965811965811965</v>
      </c>
      <c r="I5">
        <f t="shared" si="1"/>
        <v>-3.5782999222999184E-2</v>
      </c>
      <c r="J5" t="str">
        <f t="shared" si="2"/>
        <v>墨西哥</v>
      </c>
    </row>
    <row r="6" spans="1:10">
      <c r="A6" t="s">
        <v>193</v>
      </c>
      <c r="B6" t="s">
        <v>51</v>
      </c>
      <c r="C6" t="s">
        <v>89</v>
      </c>
      <c r="D6">
        <f>VLOOKUP(B6,各国攻防评估!$A$1:$E$33,4,FALSE)</f>
        <v>0.85470085470085477</v>
      </c>
      <c r="E6">
        <f>VLOOKUP(C6,各国攻防评估!$A$1:$E$33,5,FALSE)</f>
        <v>0.72552653879342033</v>
      </c>
      <c r="F6">
        <f t="shared" si="0"/>
        <v>0.15113394961169829</v>
      </c>
      <c r="G6">
        <f>VLOOKUP(B6,各国攻防评估!$A$1:$E$33,5,FALSE)</f>
        <v>0.3224562394637423</v>
      </c>
      <c r="H6">
        <f>VLOOKUP(C6,各国攻防评估!$A$1:$E$33,4,FALSE)</f>
        <v>1.7094017094017095</v>
      </c>
      <c r="I6">
        <f t="shared" si="1"/>
        <v>1.4337299145299149</v>
      </c>
      <c r="J6" t="str">
        <f t="shared" si="2"/>
        <v>葡萄牙</v>
      </c>
    </row>
    <row r="7" spans="1:10">
      <c r="A7" t="s">
        <v>194</v>
      </c>
      <c r="B7" t="s">
        <v>28</v>
      </c>
      <c r="C7" t="s">
        <v>24</v>
      </c>
      <c r="D7">
        <f>VLOOKUP(B7,各国攻防评估!$A$1:$E$33,4,FALSE)</f>
        <v>1.2820512820512822</v>
      </c>
      <c r="E7">
        <f>VLOOKUP(C7,各国攻防评估!$A$1:$E$33,5,FALSE)</f>
        <v>1.3973103710095502</v>
      </c>
      <c r="F7">
        <f t="shared" si="0"/>
        <v>-0.13485313408117366</v>
      </c>
      <c r="G7">
        <f>VLOOKUP(B7,各国攻防评估!$A$1:$E$33,5,FALSE)</f>
        <v>1.2898249578549692</v>
      </c>
      <c r="H7">
        <f>VLOOKUP(C7,各国攻防评估!$A$1:$E$33,4,FALSE)</f>
        <v>1.1752136752136753</v>
      </c>
      <c r="I7">
        <f t="shared" si="1"/>
        <v>-0.11847735042735008</v>
      </c>
      <c r="J7" t="str">
        <f t="shared" si="2"/>
        <v>法国</v>
      </c>
    </row>
    <row r="8" spans="1:10">
      <c r="A8" t="s">
        <v>235</v>
      </c>
      <c r="B8" t="s">
        <v>116</v>
      </c>
      <c r="C8" t="s">
        <v>86</v>
      </c>
      <c r="D8">
        <f>VLOOKUP(B8,各国攻防评估!$A$1:$E$33,4,FALSE)</f>
        <v>1.0256410256410258</v>
      </c>
      <c r="E8">
        <f>VLOOKUP(C8,各国攻防评估!$A$1:$E$33,5,FALSE)</f>
        <v>1.2898249578549692</v>
      </c>
      <c r="F8">
        <f t="shared" si="0"/>
        <v>-0.30909520069031382</v>
      </c>
      <c r="G8">
        <f>VLOOKUP(B8,各国攻防评估!$A$1:$E$33,5,FALSE)</f>
        <v>0.96736871839122707</v>
      </c>
      <c r="H8">
        <f>VLOOKUP(C8,各国攻防评估!$A$1:$E$33,4,FALSE)</f>
        <v>0.85470085470085477</v>
      </c>
      <c r="I8">
        <f t="shared" si="1"/>
        <v>-0.11646837606837594</v>
      </c>
      <c r="J8" t="str">
        <f t="shared" si="2"/>
        <v>哥斯达黎加</v>
      </c>
    </row>
    <row r="9" spans="1:10">
      <c r="A9" t="s">
        <v>195</v>
      </c>
      <c r="B9" t="s">
        <v>33</v>
      </c>
      <c r="C9" t="s">
        <v>56</v>
      </c>
      <c r="D9">
        <f>VLOOKUP(B9,各国攻防评估!$A$1:$E$33,4,FALSE)</f>
        <v>1.0256410256410258</v>
      </c>
      <c r="E9">
        <f>VLOOKUP(C9,各国攻防评估!$A$1:$E$33,5,FALSE)</f>
        <v>0.96736871839122707</v>
      </c>
      <c r="F9">
        <f t="shared" si="0"/>
        <v>6.8178599482264485E-2</v>
      </c>
      <c r="G9">
        <f>VLOOKUP(B9,各国攻防评估!$A$1:$E$33,5,FALSE)</f>
        <v>0.75239789208206553</v>
      </c>
      <c r="H9">
        <f>VLOOKUP(C9,各国攻防评估!$A$1:$E$33,4,FALSE)</f>
        <v>1.6591251885369533</v>
      </c>
      <c r="I9">
        <f t="shared" si="1"/>
        <v>0.93731302161890417</v>
      </c>
      <c r="J9" t="str">
        <f t="shared" si="2"/>
        <v>阿根廷</v>
      </c>
    </row>
    <row r="10" spans="1:10">
      <c r="A10" t="s">
        <v>196</v>
      </c>
      <c r="B10" t="s">
        <v>41</v>
      </c>
      <c r="C10" t="s">
        <v>184</v>
      </c>
      <c r="D10">
        <f>VLOOKUP(B10,各国攻防评估!$A$1:$E$33,4,FALSE)</f>
        <v>1.5384615384615385</v>
      </c>
      <c r="E10">
        <f>VLOOKUP(C10,各国攻防评估!$A$1:$E$33,5,FALSE)</f>
        <v>0</v>
      </c>
      <c r="F10">
        <f t="shared" si="0"/>
        <v>1.8</v>
      </c>
      <c r="G10">
        <f>VLOOKUP(B10,各国攻防评估!$A$1:$E$33,5,FALSE)</f>
        <v>0.82917318719248023</v>
      </c>
      <c r="H10">
        <f>VLOOKUP(C10,各国攻防评估!$A$1:$E$33,4,FALSE)</f>
        <v>0</v>
      </c>
      <c r="I10">
        <f t="shared" si="1"/>
        <v>-0.8571428571428571</v>
      </c>
      <c r="J10" t="str">
        <f t="shared" si="2"/>
        <v>比利时</v>
      </c>
    </row>
    <row r="11" spans="1:10">
      <c r="A11" t="s">
        <v>197</v>
      </c>
      <c r="B11" t="s">
        <v>114</v>
      </c>
      <c r="C11" t="s">
        <v>185</v>
      </c>
      <c r="D11">
        <f>VLOOKUP(B11,各国攻防评估!$A$1:$E$33,4,FALSE)</f>
        <v>1.4957264957264957</v>
      </c>
      <c r="E11">
        <f>VLOOKUP(C11,各国攻防评估!$A$1:$E$33,5,FALSE)</f>
        <v>0</v>
      </c>
      <c r="F11">
        <f t="shared" si="0"/>
        <v>1.75</v>
      </c>
      <c r="G11">
        <f>VLOOKUP(B11,各国攻防评估!$A$1:$E$33,5,FALSE)</f>
        <v>0.6449124789274846</v>
      </c>
      <c r="H11">
        <f>VLOOKUP(C11,各国攻防评估!$A$1:$E$33,4,FALSE)</f>
        <v>0</v>
      </c>
      <c r="I11">
        <f t="shared" si="1"/>
        <v>-0.66666666666666652</v>
      </c>
      <c r="J11" t="str">
        <f t="shared" si="2"/>
        <v>澳大利亚</v>
      </c>
    </row>
    <row r="12" spans="1:10">
      <c r="A12" t="s">
        <v>198</v>
      </c>
      <c r="B12" t="s">
        <v>5</v>
      </c>
      <c r="C12" t="s">
        <v>51</v>
      </c>
      <c r="D12">
        <f>VLOOKUP(B12,各国攻防评估!$A$1:$E$33,4,FALSE)</f>
        <v>1.7094017094017095</v>
      </c>
      <c r="E12">
        <f>VLOOKUP(C12,各国攻防评估!$A$1:$E$33,5,FALSE)</f>
        <v>0.3224562394637423</v>
      </c>
      <c r="F12">
        <f t="shared" si="0"/>
        <v>1.6227261998274216</v>
      </c>
      <c r="G12">
        <f>VLOOKUP(B12,各国攻防评估!$A$1:$E$33,5,FALSE)</f>
        <v>1.4510530775868407</v>
      </c>
      <c r="H12">
        <f>VLOOKUP(C12,各国攻防评估!$A$1:$E$33,4,FALSE)</f>
        <v>0.85470085470085477</v>
      </c>
      <c r="I12">
        <f t="shared" si="1"/>
        <v>-0.61646837606837601</v>
      </c>
      <c r="J12" t="str">
        <f t="shared" si="2"/>
        <v>摩洛哥</v>
      </c>
    </row>
    <row r="13" spans="1:10">
      <c r="A13" t="s">
        <v>199</v>
      </c>
      <c r="B13" t="s">
        <v>186</v>
      </c>
      <c r="C13" t="s">
        <v>76</v>
      </c>
      <c r="D13">
        <f>VLOOKUP(B13,各国攻防评估!$A$1:$E$33,4,FALSE)</f>
        <v>0</v>
      </c>
      <c r="E13">
        <f>VLOOKUP(C13,各国攻防评估!$A$1:$E$33,5,FALSE)</f>
        <v>1.2898249578549692</v>
      </c>
      <c r="F13">
        <f t="shared" si="0"/>
        <v>-1.5090952006903138</v>
      </c>
      <c r="G13">
        <f>VLOOKUP(B13,各国攻防评估!$A$1:$E$33,5,FALSE)</f>
        <v>0</v>
      </c>
      <c r="H13">
        <f>VLOOKUP(C13,各国攻防评估!$A$1:$E$33,4,FALSE)</f>
        <v>1.6025641025641026</v>
      </c>
      <c r="I13">
        <f t="shared" si="1"/>
        <v>1.6566217948717952</v>
      </c>
      <c r="J13" t="str">
        <f t="shared" si="2"/>
        <v>乌拉圭</v>
      </c>
    </row>
    <row r="14" spans="1:10">
      <c r="A14" t="s">
        <v>200</v>
      </c>
      <c r="B14" t="s">
        <v>57</v>
      </c>
      <c r="C14" t="s">
        <v>90</v>
      </c>
      <c r="D14">
        <f>VLOOKUP(B14,各国攻防评估!$A$1:$E$33,4,FALSE)</f>
        <v>0.64102564102564108</v>
      </c>
      <c r="E14">
        <f>VLOOKUP(C14,各国攻防评估!$A$1:$E$33,5,FALSE)</f>
        <v>0.48368435919561353</v>
      </c>
      <c r="F14">
        <f t="shared" si="0"/>
        <v>0.18408929974113222</v>
      </c>
      <c r="G14">
        <f>VLOOKUP(B14,各国攻防评估!$A$1:$E$33,5,FALSE)</f>
        <v>1.1823395447003886</v>
      </c>
      <c r="H14">
        <f>VLOOKUP(C14,各国攻防评估!$A$1:$E$33,4,FALSE)</f>
        <v>1.2820512820512822</v>
      </c>
      <c r="I14">
        <f t="shared" si="1"/>
        <v>0.10307521367521391</v>
      </c>
      <c r="J14" t="str">
        <f t="shared" si="2"/>
        <v>日本</v>
      </c>
    </row>
    <row r="15" spans="1:10">
      <c r="A15" t="s">
        <v>201</v>
      </c>
      <c r="B15" t="s">
        <v>131</v>
      </c>
      <c r="C15" t="s">
        <v>2</v>
      </c>
      <c r="D15">
        <f>VLOOKUP(B15,各国攻防评估!$A$1:$E$33,4,FALSE)</f>
        <v>0</v>
      </c>
      <c r="E15">
        <f>VLOOKUP(C15,各国攻防评估!$A$1:$E$33,5,FALSE)</f>
        <v>2.1765796163802609</v>
      </c>
      <c r="F15">
        <f t="shared" si="0"/>
        <v>-2.546598151164905</v>
      </c>
      <c r="G15">
        <f>VLOOKUP(B15,各国攻防评估!$A$1:$E$33,5,FALSE)</f>
        <v>0.96736871839122707</v>
      </c>
      <c r="H15">
        <f>VLOOKUP(C15,各国攻防评估!$A$1:$E$33,4,FALSE)</f>
        <v>1.6350798959494612</v>
      </c>
      <c r="I15">
        <f t="shared" si="1"/>
        <v>0.69023441099962857</v>
      </c>
      <c r="J15" t="str">
        <f t="shared" si="2"/>
        <v>巴西</v>
      </c>
    </row>
    <row r="16" spans="1:10">
      <c r="A16" t="s">
        <v>202</v>
      </c>
      <c r="B16" t="s">
        <v>57</v>
      </c>
      <c r="C16" t="s">
        <v>75</v>
      </c>
      <c r="D16">
        <f>VLOOKUP(B16,各国攻防评估!$A$1:$E$33,4,FALSE)</f>
        <v>0.64102564102564108</v>
      </c>
      <c r="E16">
        <f>VLOOKUP(C16,各国攻防评估!$A$1:$E$33,5,FALSE)</f>
        <v>1.2898249578549692</v>
      </c>
      <c r="F16">
        <f t="shared" si="0"/>
        <v>-0.75909520069031389</v>
      </c>
      <c r="G16">
        <f>VLOOKUP(B16,各国攻防评估!$A$1:$E$33,5,FALSE)</f>
        <v>1.1823395447003886</v>
      </c>
      <c r="H16">
        <f>VLOOKUP(C16,各国攻防评估!$A$1:$E$33,4,FALSE)</f>
        <v>1.2820512820512822</v>
      </c>
      <c r="I16">
        <f t="shared" si="1"/>
        <v>0.10307521367521391</v>
      </c>
      <c r="J16" t="str">
        <f t="shared" si="2"/>
        <v>塞内加尔</v>
      </c>
    </row>
    <row r="17" spans="1:10">
      <c r="A17" t="s">
        <v>203</v>
      </c>
      <c r="B17" t="s">
        <v>33</v>
      </c>
      <c r="C17" t="s">
        <v>183</v>
      </c>
      <c r="D17">
        <f>VLOOKUP(B17,各国攻防评估!$A$1:$E$33,4,FALSE)</f>
        <v>1.0256410256410258</v>
      </c>
      <c r="E17">
        <f>VLOOKUP(C17,各国攻防评估!$A$1:$E$33,5,FALSE)</f>
        <v>0</v>
      </c>
      <c r="F17">
        <f t="shared" si="0"/>
        <v>1.2000000000000002</v>
      </c>
      <c r="G17">
        <f>VLOOKUP(B17,各国攻防评估!$A$1:$E$33,5,FALSE)</f>
        <v>0.75239789208206553</v>
      </c>
      <c r="H17">
        <f>VLOOKUP(C17,各国攻防评估!$A$1:$E$33,4,FALSE)</f>
        <v>0</v>
      </c>
      <c r="I17">
        <f t="shared" si="1"/>
        <v>-0.77777777777777779</v>
      </c>
      <c r="J17" t="str">
        <f t="shared" si="2"/>
        <v>尼日利亚</v>
      </c>
    </row>
    <row r="18" spans="1:10">
      <c r="A18" t="s">
        <v>204</v>
      </c>
      <c r="B18" t="s">
        <v>184</v>
      </c>
      <c r="C18" t="s">
        <v>53</v>
      </c>
      <c r="D18">
        <f>VLOOKUP(B18,各国攻防评估!$A$1:$E$33,4,FALSE)</f>
        <v>0</v>
      </c>
      <c r="E18">
        <f>VLOOKUP(C18,各国攻防评估!$A$1:$E$33,5,FALSE)</f>
        <v>0.19347374367824541</v>
      </c>
      <c r="F18">
        <f t="shared" si="0"/>
        <v>-0.22636428010354712</v>
      </c>
      <c r="G18">
        <f>VLOOKUP(B18,各国攻防评估!$A$1:$E$33,5,FALSE)</f>
        <v>0</v>
      </c>
      <c r="H18">
        <f>VLOOKUP(C18,各国攻防评估!$A$1:$E$33,4,FALSE)</f>
        <v>0.85470085470085477</v>
      </c>
      <c r="I18">
        <f t="shared" si="1"/>
        <v>0.8835316239316241</v>
      </c>
      <c r="J18" t="str">
        <f t="shared" si="2"/>
        <v>突尼斯</v>
      </c>
    </row>
    <row r="19" spans="1:10">
      <c r="A19" t="s">
        <v>205</v>
      </c>
      <c r="B19" t="s">
        <v>89</v>
      </c>
      <c r="C19" t="s">
        <v>5</v>
      </c>
      <c r="D19">
        <f>VLOOKUP(B19,各国攻防评估!$A$1:$E$33,4,FALSE)</f>
        <v>1.7094017094017095</v>
      </c>
      <c r="E19">
        <f>VLOOKUP(C19,各国攻防评估!$A$1:$E$33,5,FALSE)</f>
        <v>1.4510530775868407</v>
      </c>
      <c r="F19">
        <f t="shared" si="0"/>
        <v>0.30226789922339659</v>
      </c>
      <c r="G19">
        <f>VLOOKUP(B19,各国攻防评估!$A$1:$E$33,5,FALSE)</f>
        <v>0.72552653879342033</v>
      </c>
      <c r="H19">
        <f>VLOOKUP(C19,各国攻防评估!$A$1:$E$33,4,FALSE)</f>
        <v>1.7094017094017095</v>
      </c>
      <c r="I19">
        <f t="shared" si="1"/>
        <v>1.0170632478632482</v>
      </c>
      <c r="J19" t="str">
        <f t="shared" si="2"/>
        <v>摩洛哥</v>
      </c>
    </row>
    <row r="20" spans="1:10">
      <c r="A20" t="s">
        <v>206</v>
      </c>
      <c r="B20" t="s">
        <v>76</v>
      </c>
      <c r="C20" t="s">
        <v>94</v>
      </c>
      <c r="D20">
        <f>VLOOKUP(B20,各国攻防评估!$A$1:$E$33,4,FALSE)</f>
        <v>1.6025641025641026</v>
      </c>
      <c r="E20">
        <f>VLOOKUP(C20,各国攻防评估!$A$1:$E$33,5,FALSE)</f>
        <v>0.72552653879342033</v>
      </c>
      <c r="F20">
        <f t="shared" si="0"/>
        <v>1.0261339496116983</v>
      </c>
      <c r="G20">
        <f>VLOOKUP(B20,各国攻防评估!$A$1:$E$33,5,FALSE)</f>
        <v>1.2898249578549692</v>
      </c>
      <c r="H20">
        <f>VLOOKUP(C20,各国攻防评估!$A$1:$E$33,4,FALSE)</f>
        <v>1.2820512820512822</v>
      </c>
      <c r="I20">
        <f t="shared" si="1"/>
        <v>-8.0358974358970131E-3</v>
      </c>
      <c r="J20" t="str">
        <f t="shared" si="2"/>
        <v>乌拉圭</v>
      </c>
    </row>
    <row r="21" spans="1:10">
      <c r="A21" t="s">
        <v>207</v>
      </c>
      <c r="B21" t="s">
        <v>94</v>
      </c>
      <c r="C21" t="s">
        <v>186</v>
      </c>
      <c r="D21">
        <f>VLOOKUP(B21,各国攻防评估!$A$1:$E$33,4,FALSE)</f>
        <v>1.2820512820512822</v>
      </c>
      <c r="E21">
        <f>VLOOKUP(C21,各国攻防评估!$A$1:$E$33,5,FALSE)</f>
        <v>0</v>
      </c>
      <c r="F21">
        <f t="shared" si="0"/>
        <v>1.5</v>
      </c>
      <c r="G21">
        <f>VLOOKUP(B21,各国攻防评估!$A$1:$E$33,5,FALSE)</f>
        <v>0.72552653879342033</v>
      </c>
      <c r="H21">
        <f>VLOOKUP(C21,各国攻防评估!$A$1:$E$33,4,FALSE)</f>
        <v>0</v>
      </c>
      <c r="I21">
        <f t="shared" si="1"/>
        <v>-0.75</v>
      </c>
      <c r="J21" t="str">
        <f t="shared" si="2"/>
        <v>俄罗斯</v>
      </c>
    </row>
    <row r="22" spans="1:10">
      <c r="A22" t="s">
        <v>208</v>
      </c>
      <c r="B22" t="s">
        <v>24</v>
      </c>
      <c r="C22" t="s">
        <v>114</v>
      </c>
      <c r="D22">
        <f>VLOOKUP(B22,各国攻防评估!$A$1:$E$33,4,FALSE)</f>
        <v>1.1752136752136753</v>
      </c>
      <c r="E22">
        <f>VLOOKUP(C22,各国攻防评估!$A$1:$E$33,5,FALSE)</f>
        <v>0.6449124789274846</v>
      </c>
      <c r="F22">
        <f t="shared" si="0"/>
        <v>0.620452399654843</v>
      </c>
      <c r="G22">
        <f>VLOOKUP(B22,各国攻防评估!$A$1:$E$33,5,FALSE)</f>
        <v>1.3973103710095502</v>
      </c>
      <c r="H22">
        <f>VLOOKUP(C22,各国攻防评估!$A$1:$E$33,4,FALSE)</f>
        <v>1.4957264957264957</v>
      </c>
      <c r="I22">
        <f t="shared" si="1"/>
        <v>0.10173589743589752</v>
      </c>
      <c r="J22" t="str">
        <f t="shared" si="2"/>
        <v>法国</v>
      </c>
    </row>
    <row r="23" spans="1:10">
      <c r="A23" t="s">
        <v>209</v>
      </c>
      <c r="B23" t="s">
        <v>27</v>
      </c>
      <c r="C23" t="s">
        <v>186</v>
      </c>
      <c r="D23">
        <f>VLOOKUP(B23,各国攻防评估!$A$1:$E$33,4,FALSE)</f>
        <v>0</v>
      </c>
      <c r="E23">
        <f>VLOOKUP(C23,各国攻防评估!$A$1:$E$33,5,FALSE)</f>
        <v>0</v>
      </c>
      <c r="F23">
        <f t="shared" si="0"/>
        <v>0</v>
      </c>
      <c r="G23">
        <f>VLOOKUP(B23,各国攻防评估!$A$1:$E$33,5,FALSE)</f>
        <v>0.48368435919561353</v>
      </c>
      <c r="H23">
        <f>VLOOKUP(C23,各国攻防评估!$A$1:$E$33,4,FALSE)</f>
        <v>0</v>
      </c>
      <c r="I23">
        <f t="shared" si="1"/>
        <v>-0.5</v>
      </c>
      <c r="J23" t="str">
        <f t="shared" si="2"/>
        <v>沙特</v>
      </c>
    </row>
    <row r="24" spans="1:10">
      <c r="A24" t="s">
        <v>210</v>
      </c>
      <c r="B24" t="s">
        <v>76</v>
      </c>
      <c r="C24" t="s">
        <v>27</v>
      </c>
      <c r="D24">
        <f>VLOOKUP(B24,各国攻防评估!$A$1:$E$33,4,FALSE)</f>
        <v>1.6025641025641026</v>
      </c>
      <c r="E24">
        <f>VLOOKUP(C24,各国攻防评估!$A$1:$E$33,5,FALSE)</f>
        <v>0.48368435919561353</v>
      </c>
      <c r="F24">
        <f t="shared" si="0"/>
        <v>1.3090892997411323</v>
      </c>
      <c r="G24">
        <f>VLOOKUP(B24,各国攻防评估!$A$1:$E$33,5,FALSE)</f>
        <v>1.2898249578549692</v>
      </c>
      <c r="H24">
        <f>VLOOKUP(C24,各国攻防评估!$A$1:$E$33,4,FALSE)</f>
        <v>0</v>
      </c>
      <c r="I24">
        <f t="shared" si="1"/>
        <v>-1.333333333333333</v>
      </c>
      <c r="J24" t="str">
        <f t="shared" si="2"/>
        <v>乌拉圭</v>
      </c>
    </row>
    <row r="25" spans="1:10">
      <c r="A25" t="s">
        <v>211</v>
      </c>
      <c r="B25" t="s">
        <v>43</v>
      </c>
      <c r="C25" t="s">
        <v>44</v>
      </c>
      <c r="D25">
        <f>VLOOKUP(B25,各国攻防评估!$A$1:$E$33,4,FALSE)</f>
        <v>1.3888888888888891</v>
      </c>
      <c r="E25">
        <f>VLOOKUP(C25,各国攻防评估!$A$1:$E$33,5,FALSE)</f>
        <v>1.2311965506797435</v>
      </c>
      <c r="F25">
        <f t="shared" si="0"/>
        <v>0.18450003570470025</v>
      </c>
      <c r="G25">
        <f>VLOOKUP(B25,各国攻防评估!$A$1:$E$33,5,FALSE)</f>
        <v>1.1285968381230982</v>
      </c>
      <c r="H25">
        <f>VLOOKUP(C25,各国攻防评估!$A$1:$E$33,4,FALSE)</f>
        <v>1.1396011396011396</v>
      </c>
      <c r="I25">
        <f t="shared" si="1"/>
        <v>1.1375498575498728E-2</v>
      </c>
      <c r="J25" t="str">
        <f t="shared" si="2"/>
        <v>韩国</v>
      </c>
    </row>
    <row r="26" spans="1:10">
      <c r="A26" t="s">
        <v>212</v>
      </c>
      <c r="B26" t="s">
        <v>183</v>
      </c>
      <c r="C26" t="s">
        <v>58</v>
      </c>
      <c r="D26">
        <f>VLOOKUP(B26,各国攻防评估!$A$1:$E$33,4,FALSE)</f>
        <v>0</v>
      </c>
      <c r="E26">
        <f>VLOOKUP(C26,各国攻防评估!$A$1:$E$33,5,FALSE)</f>
        <v>1.1823395447003886</v>
      </c>
      <c r="F26">
        <f t="shared" si="0"/>
        <v>-1.3833372672994546</v>
      </c>
      <c r="G26">
        <f>VLOOKUP(B26,各国攻防评估!$A$1:$E$33,5,FALSE)</f>
        <v>0</v>
      </c>
      <c r="H26">
        <f>VLOOKUP(C26,各国攻防评估!$A$1:$E$33,4,FALSE)</f>
        <v>1.2210012210012211</v>
      </c>
      <c r="I26">
        <f t="shared" si="1"/>
        <v>1.2621880341880345</v>
      </c>
      <c r="J26" t="str">
        <f t="shared" si="2"/>
        <v>克罗地亚</v>
      </c>
    </row>
    <row r="27" spans="1:10">
      <c r="A27" t="s">
        <v>213</v>
      </c>
      <c r="B27" t="s">
        <v>94</v>
      </c>
      <c r="C27" t="s">
        <v>27</v>
      </c>
      <c r="D27">
        <f>VLOOKUP(B27,各国攻防评估!$A$1:$E$33,4,FALSE)</f>
        <v>1.2820512820512822</v>
      </c>
      <c r="E27">
        <f>VLOOKUP(C27,各国攻防评估!$A$1:$E$33,5,FALSE)</f>
        <v>0.48368435919561353</v>
      </c>
      <c r="F27">
        <f t="shared" si="0"/>
        <v>0.93408929974113231</v>
      </c>
      <c r="G27">
        <f>VLOOKUP(B27,各国攻防评估!$A$1:$E$33,5,FALSE)</f>
        <v>0.72552653879342033</v>
      </c>
      <c r="H27">
        <f>VLOOKUP(C27,各国攻防评估!$A$1:$E$33,4,FALSE)</f>
        <v>0</v>
      </c>
      <c r="I27">
        <f t="shared" si="1"/>
        <v>-0.75</v>
      </c>
      <c r="J27" t="str">
        <f t="shared" si="2"/>
        <v>俄罗斯</v>
      </c>
    </row>
    <row r="28" spans="1:10">
      <c r="A28" t="s">
        <v>214</v>
      </c>
      <c r="B28" t="s">
        <v>47</v>
      </c>
      <c r="C28" t="s">
        <v>78</v>
      </c>
      <c r="D28">
        <f>VLOOKUP(B28,各国攻防评估!$A$1:$E$33,4,FALSE)</f>
        <v>1.641025641025641</v>
      </c>
      <c r="E28">
        <f>VLOOKUP(C28,各国攻防评估!$A$1:$E$33,5,FALSE)</f>
        <v>0.3224562394637423</v>
      </c>
      <c r="F28">
        <f t="shared" si="0"/>
        <v>1.5427261998274213</v>
      </c>
      <c r="G28">
        <f>VLOOKUP(B28,各国攻防评估!$A$1:$E$33,5,FALSE)</f>
        <v>2.6602639755758744</v>
      </c>
      <c r="H28">
        <f>VLOOKUP(C28,各国攻防评估!$A$1:$E$33,4,FALSE)</f>
        <v>1.1965811965811965</v>
      </c>
      <c r="I28">
        <f t="shared" si="1"/>
        <v>-1.5130557264957265</v>
      </c>
      <c r="J28" t="str">
        <f t="shared" si="2"/>
        <v>德国</v>
      </c>
    </row>
    <row r="29" spans="1:10">
      <c r="A29" t="s">
        <v>215</v>
      </c>
      <c r="B29" t="s">
        <v>41</v>
      </c>
      <c r="C29" t="s">
        <v>53</v>
      </c>
      <c r="D29">
        <f>VLOOKUP(B29,各国攻防评估!$A$1:$E$33,4,FALSE)</f>
        <v>1.5384615384615385</v>
      </c>
      <c r="E29">
        <f>VLOOKUP(C29,各国攻防评估!$A$1:$E$33,5,FALSE)</f>
        <v>0.19347374367824541</v>
      </c>
      <c r="F29">
        <f t="shared" si="0"/>
        <v>1.5736357198964528</v>
      </c>
      <c r="G29">
        <f>VLOOKUP(B29,各国攻防评估!$A$1:$E$33,5,FALSE)</f>
        <v>0.82917318719248023</v>
      </c>
      <c r="H29">
        <f>VLOOKUP(C29,各国攻防评估!$A$1:$E$33,4,FALSE)</f>
        <v>0.85470085470085477</v>
      </c>
      <c r="I29">
        <f t="shared" si="1"/>
        <v>2.6388766788767032E-2</v>
      </c>
      <c r="J29" t="str">
        <f t="shared" si="2"/>
        <v>比利时</v>
      </c>
    </row>
    <row r="30" spans="1:10">
      <c r="A30" t="s">
        <v>216</v>
      </c>
      <c r="B30" t="s">
        <v>89</v>
      </c>
      <c r="C30" t="s">
        <v>31</v>
      </c>
      <c r="D30">
        <f>VLOOKUP(B30,各国攻防评估!$A$1:$E$33,4,FALSE)</f>
        <v>1.7094017094017095</v>
      </c>
      <c r="E30">
        <f>VLOOKUP(C30,各国攻防评估!$A$1:$E$33,5,FALSE)</f>
        <v>1.6583463743849605</v>
      </c>
      <c r="F30">
        <f t="shared" si="0"/>
        <v>5.9734741969596425E-2</v>
      </c>
      <c r="G30">
        <f>VLOOKUP(B30,各国攻防评估!$A$1:$E$33,5,FALSE)</f>
        <v>0.72552653879342033</v>
      </c>
      <c r="H30">
        <f>VLOOKUP(C30,各国攻防评估!$A$1:$E$33,4,FALSE)</f>
        <v>1.8803418803418805</v>
      </c>
      <c r="I30">
        <f t="shared" si="1"/>
        <v>1.1937695726495732</v>
      </c>
      <c r="J30" t="str">
        <f t="shared" si="2"/>
        <v>西班牙</v>
      </c>
    </row>
    <row r="31" spans="1:10">
      <c r="A31" t="s">
        <v>217</v>
      </c>
      <c r="B31" t="s">
        <v>78</v>
      </c>
      <c r="C31" t="s">
        <v>43</v>
      </c>
      <c r="D31">
        <f>VLOOKUP(B31,各国攻防评估!$A$1:$E$33,4,FALSE)</f>
        <v>1.1965811965811965</v>
      </c>
      <c r="E31">
        <f>VLOOKUP(C31,各国攻防评估!$A$1:$E$33,5,FALSE)</f>
        <v>1.1285968381230982</v>
      </c>
      <c r="F31">
        <f t="shared" si="0"/>
        <v>7.954169939597508E-2</v>
      </c>
      <c r="G31">
        <f>VLOOKUP(B31,各国攻防评估!$A$1:$E$33,5,FALSE)</f>
        <v>0.3224562394637423</v>
      </c>
      <c r="H31">
        <f>VLOOKUP(C31,各国攻防评估!$A$1:$E$33,4,FALSE)</f>
        <v>1.3888888888888891</v>
      </c>
      <c r="I31">
        <f t="shared" si="1"/>
        <v>1.1024055555555559</v>
      </c>
      <c r="J31" t="str">
        <f t="shared" si="2"/>
        <v>韩国</v>
      </c>
    </row>
    <row r="32" spans="1:10">
      <c r="A32" t="s">
        <v>218</v>
      </c>
      <c r="B32" t="s">
        <v>53</v>
      </c>
      <c r="C32" t="s">
        <v>52</v>
      </c>
      <c r="D32">
        <f>VLOOKUP(B32,各国攻防评估!$A$1:$E$33,4,FALSE)</f>
        <v>0.85470085470085477</v>
      </c>
      <c r="E32">
        <f>VLOOKUP(C32,各国攻防评估!$A$1:$E$33,5,FALSE)</f>
        <v>1.1823395447003886</v>
      </c>
      <c r="F32">
        <f t="shared" si="0"/>
        <v>-0.38333726729945455</v>
      </c>
      <c r="G32">
        <f>VLOOKUP(B32,各国攻防评估!$A$1:$E$33,5,FALSE)</f>
        <v>0.19347374367824541</v>
      </c>
      <c r="H32">
        <f>VLOOKUP(C32,各国攻防评估!$A$1:$E$33,4,FALSE)</f>
        <v>0.92592592592592593</v>
      </c>
      <c r="I32">
        <f t="shared" si="1"/>
        <v>0.75715925925925931</v>
      </c>
      <c r="J32" t="str">
        <f t="shared" si="2"/>
        <v>英格兰</v>
      </c>
    </row>
    <row r="33" spans="1:10">
      <c r="A33" t="s">
        <v>234</v>
      </c>
      <c r="B33" t="s">
        <v>58</v>
      </c>
      <c r="C33" t="s">
        <v>33</v>
      </c>
      <c r="D33">
        <f>VLOOKUP(B33,各国攻防评估!$A$1:$E$33,4,FALSE)</f>
        <v>1.2210012210012211</v>
      </c>
      <c r="E33">
        <f>VLOOKUP(C33,各国攻防评估!$A$1:$E$33,5,FALSE)</f>
        <v>0.75239789208206553</v>
      </c>
      <c r="F33">
        <f t="shared" si="0"/>
        <v>0.54826589483541199</v>
      </c>
      <c r="G33">
        <f>VLOOKUP(B33,各国攻防评估!$A$1:$E$33,5,FALSE)</f>
        <v>1.1823395447003886</v>
      </c>
      <c r="H33">
        <f>VLOOKUP(C33,各国攻防评估!$A$1:$E$33,4,FALSE)</f>
        <v>1.0256410256410258</v>
      </c>
      <c r="I33">
        <f t="shared" si="1"/>
        <v>-0.16198427350427327</v>
      </c>
      <c r="J33" t="str">
        <f t="shared" si="2"/>
        <v>克罗地亚</v>
      </c>
    </row>
    <row r="34" spans="1:10">
      <c r="A34" t="s">
        <v>219</v>
      </c>
      <c r="B34" t="s">
        <v>90</v>
      </c>
      <c r="C34" t="s">
        <v>55</v>
      </c>
      <c r="D34">
        <f>VLOOKUP(B34,各国攻防评估!$A$1:$E$33,4,FALSE)</f>
        <v>1.2820512820512822</v>
      </c>
      <c r="E34">
        <f>VLOOKUP(C34,各国攻防评估!$A$1:$E$33,5,FALSE)</f>
        <v>1.6122811973187119</v>
      </c>
      <c r="F34">
        <f t="shared" si="0"/>
        <v>-0.38636900086289278</v>
      </c>
      <c r="G34">
        <f>VLOOKUP(B34,各国攻防评估!$A$1:$E$33,5,FALSE)</f>
        <v>0.48368435919561353</v>
      </c>
      <c r="H34">
        <f>VLOOKUP(C34,各国攻防评估!$A$1:$E$33,4,FALSE)</f>
        <v>1.3675213675213678</v>
      </c>
      <c r="I34">
        <f t="shared" si="1"/>
        <v>0.91365059829059869</v>
      </c>
      <c r="J34" t="str">
        <f t="shared" si="2"/>
        <v>哥伦比亚</v>
      </c>
    </row>
    <row r="35" spans="1:10">
      <c r="A35" t="s">
        <v>220</v>
      </c>
      <c r="B35" t="s">
        <v>31</v>
      </c>
      <c r="C35" t="s">
        <v>5</v>
      </c>
      <c r="D35">
        <f>VLOOKUP(B35,各国攻防评估!$A$1:$E$33,4,FALSE)</f>
        <v>1.8803418803418805</v>
      </c>
      <c r="E35">
        <f>VLOOKUP(C35,各国攻防评估!$A$1:$E$33,5,FALSE)</f>
        <v>1.4510530775868407</v>
      </c>
      <c r="F35">
        <f t="shared" si="0"/>
        <v>0.50226789922339665</v>
      </c>
      <c r="G35">
        <f>VLOOKUP(B35,各国攻防评估!$A$1:$E$33,5,FALSE)</f>
        <v>1.6583463743849605</v>
      </c>
      <c r="H35">
        <f>VLOOKUP(C35,各国攻防评估!$A$1:$E$33,4,FALSE)</f>
        <v>1.7094017094017095</v>
      </c>
      <c r="I35">
        <f t="shared" si="1"/>
        <v>5.2777533577534064E-2</v>
      </c>
      <c r="J35" t="str">
        <f t="shared" si="2"/>
        <v>西班牙</v>
      </c>
    </row>
    <row r="36" spans="1:10">
      <c r="A36" t="s">
        <v>221</v>
      </c>
      <c r="B36" t="s">
        <v>90</v>
      </c>
      <c r="C36" t="s">
        <v>75</v>
      </c>
      <c r="D36">
        <f>VLOOKUP(B36,各国攻防评估!$A$1:$E$33,4,FALSE)</f>
        <v>1.2820512820512822</v>
      </c>
      <c r="E36">
        <f>VLOOKUP(C36,各国攻防评估!$A$1:$E$33,5,FALSE)</f>
        <v>1.2898249578549692</v>
      </c>
      <c r="F36">
        <f t="shared" si="0"/>
        <v>-9.0952006903138385E-3</v>
      </c>
      <c r="G36">
        <f>VLOOKUP(B36,各国攻防评估!$A$1:$E$33,5,FALSE)</f>
        <v>0.48368435919561353</v>
      </c>
      <c r="H36">
        <f>VLOOKUP(C36,各国攻防评估!$A$1:$E$33,4,FALSE)</f>
        <v>1.2820512820512822</v>
      </c>
      <c r="I36">
        <f t="shared" si="1"/>
        <v>0.8252974358974362</v>
      </c>
      <c r="J36" t="str">
        <f t="shared" si="2"/>
        <v>塞内加尔</v>
      </c>
    </row>
    <row r="37" spans="1:10">
      <c r="A37" t="s">
        <v>222</v>
      </c>
      <c r="B37" t="s">
        <v>56</v>
      </c>
      <c r="C37" t="s">
        <v>183</v>
      </c>
      <c r="D37">
        <f>VLOOKUP(B37,各国攻防评估!$A$1:$E$33,4,FALSE)</f>
        <v>1.6591251885369533</v>
      </c>
      <c r="E37">
        <f>VLOOKUP(C37,各国攻防评估!$A$1:$E$33,5,FALSE)</f>
        <v>0</v>
      </c>
      <c r="F37">
        <f t="shared" si="0"/>
        <v>1.9411764705882353</v>
      </c>
      <c r="G37">
        <f>VLOOKUP(B37,各国攻防评估!$A$1:$E$33,5,FALSE)</f>
        <v>0.96736871839122707</v>
      </c>
      <c r="H37">
        <f>VLOOKUP(C37,各国攻防评估!$A$1:$E$33,4,FALSE)</f>
        <v>0</v>
      </c>
      <c r="I37">
        <f t="shared" si="1"/>
        <v>-1</v>
      </c>
      <c r="J37" t="str">
        <f t="shared" si="2"/>
        <v>阿根廷</v>
      </c>
    </row>
    <row r="38" spans="1:10">
      <c r="A38" t="s">
        <v>223</v>
      </c>
      <c r="B38" t="s">
        <v>28</v>
      </c>
      <c r="C38" t="s">
        <v>114</v>
      </c>
      <c r="D38">
        <f>VLOOKUP(B38,各国攻防评估!$A$1:$E$33,4,FALSE)</f>
        <v>1.2820512820512822</v>
      </c>
      <c r="E38">
        <f>VLOOKUP(C38,各国攻防评估!$A$1:$E$33,5,FALSE)</f>
        <v>0.6449124789274846</v>
      </c>
      <c r="F38">
        <f t="shared" si="0"/>
        <v>0.74545239965484311</v>
      </c>
      <c r="G38">
        <f>VLOOKUP(B38,各国攻防评估!$A$1:$E$33,5,FALSE)</f>
        <v>1.2898249578549692</v>
      </c>
      <c r="H38">
        <f>VLOOKUP(C38,各国攻防评估!$A$1:$E$33,4,FALSE)</f>
        <v>1.4957264957264957</v>
      </c>
      <c r="I38">
        <f t="shared" si="1"/>
        <v>0.21284700854700889</v>
      </c>
      <c r="J38" t="str">
        <f t="shared" si="2"/>
        <v>丹麦</v>
      </c>
    </row>
    <row r="39" spans="1:10">
      <c r="A39" t="s">
        <v>224</v>
      </c>
      <c r="B39" t="s">
        <v>47</v>
      </c>
      <c r="C39" t="s">
        <v>44</v>
      </c>
      <c r="D39">
        <f>VLOOKUP(B39,各国攻防评估!$A$1:$E$33,4,FALSE)</f>
        <v>1.641025641025641</v>
      </c>
      <c r="E39">
        <f>VLOOKUP(C39,各国攻防评估!$A$1:$E$33,5,FALSE)</f>
        <v>1.2311965506797435</v>
      </c>
      <c r="F39">
        <f t="shared" si="0"/>
        <v>0.47950003570469996</v>
      </c>
      <c r="G39">
        <f>VLOOKUP(B39,各国攻防评估!$A$1:$E$33,5,FALSE)</f>
        <v>2.6602639755758744</v>
      </c>
      <c r="H39">
        <f>VLOOKUP(C39,各国攻防评估!$A$1:$E$33,4,FALSE)</f>
        <v>1.1396011396011396</v>
      </c>
      <c r="I39">
        <f t="shared" si="1"/>
        <v>-1.5719578347578347</v>
      </c>
      <c r="J39" t="str">
        <f t="shared" si="2"/>
        <v>德国</v>
      </c>
    </row>
    <row r="40" spans="1:10">
      <c r="A40" t="s">
        <v>225</v>
      </c>
      <c r="B40" t="s">
        <v>75</v>
      </c>
      <c r="C40" t="s">
        <v>55</v>
      </c>
      <c r="D40">
        <f>VLOOKUP(B40,各国攻防评估!$A$1:$E$33,4,FALSE)</f>
        <v>1.2820512820512822</v>
      </c>
      <c r="E40">
        <f>VLOOKUP(C40,各国攻防评估!$A$1:$E$33,5,FALSE)</f>
        <v>1.6122811973187119</v>
      </c>
      <c r="F40">
        <f t="shared" si="0"/>
        <v>-0.38636900086289278</v>
      </c>
      <c r="G40">
        <f>VLOOKUP(B40,各国攻防评估!$A$1:$E$33,5,FALSE)</f>
        <v>1.2898249578549692</v>
      </c>
      <c r="H40">
        <f>VLOOKUP(C40,各国攻防评估!$A$1:$E$33,4,FALSE)</f>
        <v>1.3675213675213678</v>
      </c>
      <c r="I40">
        <f t="shared" si="1"/>
        <v>8.031726495726553E-2</v>
      </c>
      <c r="J40" t="str">
        <f t="shared" si="2"/>
        <v>哥伦比亚</v>
      </c>
    </row>
    <row r="41" spans="1:10">
      <c r="A41" t="s">
        <v>226</v>
      </c>
      <c r="B41" t="s">
        <v>86</v>
      </c>
      <c r="C41" t="s">
        <v>131</v>
      </c>
      <c r="D41">
        <f>VLOOKUP(B41,各国攻防评估!$A$1:$E$33,4,FALSE)</f>
        <v>0.85470085470085477</v>
      </c>
      <c r="E41">
        <f>VLOOKUP(C41,各国攻防评估!$A$1:$E$33,5,FALSE)</f>
        <v>0.96736871839122707</v>
      </c>
      <c r="F41">
        <f t="shared" si="0"/>
        <v>-0.13182140051773558</v>
      </c>
      <c r="G41">
        <f>VLOOKUP(B41,各国攻防评估!$A$1:$E$33,5,FALSE)</f>
        <v>1.2898249578549692</v>
      </c>
      <c r="H41">
        <f>VLOOKUP(C41,各国攻防评估!$A$1:$E$33,4,FALSE)</f>
        <v>0</v>
      </c>
      <c r="I41">
        <f t="shared" si="1"/>
        <v>-1.333333333333333</v>
      </c>
      <c r="J41" t="str">
        <f t="shared" si="2"/>
        <v>哥斯达黎加</v>
      </c>
    </row>
    <row r="42" spans="1:10">
      <c r="A42" t="s">
        <v>227</v>
      </c>
      <c r="B42" t="s">
        <v>2</v>
      </c>
      <c r="C42" t="s">
        <v>86</v>
      </c>
      <c r="D42">
        <f>VLOOKUP(B42,各国攻防评估!$A$1:$E$33,4,FALSE)</f>
        <v>1.6350798959494612</v>
      </c>
      <c r="E42">
        <f>VLOOKUP(C42,各国攻防评估!$A$1:$E$33,5,FALSE)</f>
        <v>1.2898249578549692</v>
      </c>
      <c r="F42">
        <f t="shared" si="0"/>
        <v>0.40394827757055568</v>
      </c>
      <c r="G42">
        <f>VLOOKUP(B42,各国攻防评估!$A$1:$E$33,5,FALSE)</f>
        <v>2.1765796163802609</v>
      </c>
      <c r="H42">
        <f>VLOOKUP(C42,各国攻防评估!$A$1:$E$33,4,FALSE)</f>
        <v>0.85470085470085477</v>
      </c>
      <c r="I42">
        <f t="shared" si="1"/>
        <v>-1.366468376068376</v>
      </c>
      <c r="J42" t="str">
        <f t="shared" si="2"/>
        <v>巴西</v>
      </c>
    </row>
    <row r="43" spans="1:10">
      <c r="A43" t="s">
        <v>228</v>
      </c>
      <c r="B43" t="s">
        <v>131</v>
      </c>
      <c r="C43" t="s">
        <v>116</v>
      </c>
      <c r="D43">
        <f>VLOOKUP(B43,各国攻防评估!$A$1:$E$33,4,FALSE)</f>
        <v>0</v>
      </c>
      <c r="E43">
        <f>VLOOKUP(C43,各国攻防评估!$A$1:$E$33,5,FALSE)</f>
        <v>0.96736871839122707</v>
      </c>
      <c r="F43">
        <f t="shared" si="0"/>
        <v>-1.1318214005177356</v>
      </c>
      <c r="G43">
        <f>VLOOKUP(B43,各国攻防评估!$A$1:$E$33,5,FALSE)</f>
        <v>0.96736871839122707</v>
      </c>
      <c r="H43">
        <f>VLOOKUP(C43,各国攻防评估!$A$1:$E$33,4,FALSE)</f>
        <v>1.0256410256410258</v>
      </c>
      <c r="I43">
        <f t="shared" si="1"/>
        <v>6.0237948717948922E-2</v>
      </c>
      <c r="J43" t="str">
        <f t="shared" si="2"/>
        <v>瑞士</v>
      </c>
    </row>
    <row r="44" spans="1:10">
      <c r="A44" t="s">
        <v>229</v>
      </c>
      <c r="B44" t="s">
        <v>24</v>
      </c>
      <c r="C44" t="s">
        <v>185</v>
      </c>
      <c r="D44">
        <f>VLOOKUP(B44,各国攻防评估!$A$1:$E$33,4,FALSE)</f>
        <v>1.1752136752136753</v>
      </c>
      <c r="E44">
        <f>VLOOKUP(C44,各国攻防评估!$A$1:$E$33,5,FALSE)</f>
        <v>0</v>
      </c>
      <c r="F44">
        <f t="shared" si="0"/>
        <v>1.375</v>
      </c>
      <c r="G44">
        <f>VLOOKUP(B44,各国攻防评估!$A$1:$E$33,5,FALSE)</f>
        <v>1.3973103710095502</v>
      </c>
      <c r="H44">
        <f>VLOOKUP(C44,各国攻防评估!$A$1:$E$33,4,FALSE)</f>
        <v>0</v>
      </c>
      <c r="I44">
        <f t="shared" si="1"/>
        <v>-1.4444444444444444</v>
      </c>
      <c r="J44" t="str">
        <f t="shared" si="2"/>
        <v>法国</v>
      </c>
    </row>
    <row r="45" spans="1:10">
      <c r="A45" t="s">
        <v>246</v>
      </c>
      <c r="B45" t="s">
        <v>245</v>
      </c>
      <c r="C45" t="s">
        <v>41</v>
      </c>
      <c r="D45">
        <f>VLOOKUP(B45,各国攻防评估!$A$1:$E$33,4,FALSE)</f>
        <v>0.92592592592592593</v>
      </c>
      <c r="E45">
        <f>VLOOKUP(C45,各国攻防评估!$A$1:$E$33,5,FALSE)</f>
        <v>0.82917318719248023</v>
      </c>
      <c r="F45">
        <f t="shared" si="0"/>
        <v>0.11320070431813146</v>
      </c>
      <c r="G45">
        <f>VLOOKUP(B45,各国攻防评估!$A$1:$E$33,5,FALSE)</f>
        <v>1.1823395447003886</v>
      </c>
      <c r="H45">
        <f>VLOOKUP(C45,各国攻防评估!$A$1:$E$33,4,FALSE)</f>
        <v>1.5384615384615385</v>
      </c>
      <c r="I45">
        <f t="shared" si="1"/>
        <v>0.36813470085470107</v>
      </c>
      <c r="J45" t="str">
        <f t="shared" si="2"/>
        <v>比利时</v>
      </c>
    </row>
    <row r="46" spans="1:10">
      <c r="A46" t="s">
        <v>230</v>
      </c>
      <c r="B46" t="s">
        <v>2</v>
      </c>
      <c r="C46" t="s">
        <v>116</v>
      </c>
      <c r="D46">
        <f>VLOOKUP(B46,各国攻防评估!$A$1:$E$33,4,FALSE)</f>
        <v>1.6350798959494612</v>
      </c>
      <c r="E46">
        <f>VLOOKUP(C46,各国攻防评估!$A$1:$E$33,5,FALSE)</f>
        <v>0.96736871839122707</v>
      </c>
      <c r="F46">
        <f t="shared" si="0"/>
        <v>0.7812220777431339</v>
      </c>
      <c r="G46">
        <f>VLOOKUP(B46,各国攻防评估!$A$1:$E$33,5,FALSE)</f>
        <v>2.1765796163802609</v>
      </c>
      <c r="H46">
        <f>VLOOKUP(C46,各国攻防评估!$A$1:$E$33,4,FALSE)</f>
        <v>1.0256410256410258</v>
      </c>
      <c r="I46">
        <f t="shared" si="1"/>
        <v>-1.189762051282051</v>
      </c>
      <c r="J46" t="str">
        <f t="shared" si="2"/>
        <v>巴西</v>
      </c>
    </row>
    <row r="47" spans="1:10">
      <c r="A47" t="s">
        <v>231</v>
      </c>
      <c r="B47" t="s">
        <v>56</v>
      </c>
      <c r="C47" t="s">
        <v>58</v>
      </c>
      <c r="D47">
        <f>VLOOKUP(B47,各国攻防评估!$A$1:$E$33,4,FALSE)</f>
        <v>1.6591251885369533</v>
      </c>
      <c r="E47">
        <f>VLOOKUP(C47,各国攻防评估!$A$1:$E$33,5,FALSE)</f>
        <v>1.1823395447003886</v>
      </c>
      <c r="F47">
        <f t="shared" si="0"/>
        <v>0.55783920328878067</v>
      </c>
      <c r="G47">
        <f>VLOOKUP(B47,各国攻防评估!$A$1:$E$33,5,FALSE)</f>
        <v>0.96736871839122707</v>
      </c>
      <c r="H47">
        <f>VLOOKUP(C47,各国攻防评估!$A$1:$E$33,4,FALSE)</f>
        <v>1.2210012210012211</v>
      </c>
      <c r="I47">
        <f t="shared" si="1"/>
        <v>0.26218803418803438</v>
      </c>
      <c r="J47" t="str">
        <f t="shared" si="2"/>
        <v>阿根廷</v>
      </c>
    </row>
    <row r="48" spans="1:10">
      <c r="A48" t="s">
        <v>232</v>
      </c>
      <c r="B48" t="s">
        <v>52</v>
      </c>
      <c r="C48" t="s">
        <v>184</v>
      </c>
      <c r="D48">
        <f>VLOOKUP(B48,各国攻防评估!$A$1:$E$33,4,FALSE)</f>
        <v>0.92592592592592593</v>
      </c>
      <c r="E48">
        <f>VLOOKUP(C48,各国攻防评估!$A$1:$E$33,5,FALSE)</f>
        <v>0</v>
      </c>
      <c r="F48">
        <f t="shared" si="0"/>
        <v>1.0833333333333333</v>
      </c>
      <c r="G48">
        <f>VLOOKUP(B48,各国攻防评估!$A$1:$E$33,5,FALSE)</f>
        <v>1.1823395447003886</v>
      </c>
      <c r="H48">
        <f>VLOOKUP(C48,各国攻防评估!$A$1:$E$33,4,FALSE)</f>
        <v>0</v>
      </c>
      <c r="I48">
        <f t="shared" si="1"/>
        <v>-1.2222222222222223</v>
      </c>
      <c r="J48" t="str">
        <f t="shared" si="2"/>
        <v>英格兰</v>
      </c>
    </row>
    <row r="49" spans="1:10">
      <c r="A49" t="s">
        <v>233</v>
      </c>
      <c r="B49" t="s">
        <v>55</v>
      </c>
      <c r="C49" t="s">
        <v>57</v>
      </c>
      <c r="D49">
        <f>VLOOKUP(B49,各国攻防评估!$A$1:$E$33,4,FALSE)</f>
        <v>1.3675213675213678</v>
      </c>
      <c r="E49">
        <f>VLOOKUP(C49,各国攻防评估!$A$1:$E$33,5,FALSE)</f>
        <v>1.1823395447003886</v>
      </c>
      <c r="F49">
        <f t="shared" si="0"/>
        <v>0.21666273270054562</v>
      </c>
      <c r="G49">
        <f>VLOOKUP(B49,各国攻防评估!$A$1:$E$33,5,FALSE)</f>
        <v>1.6122811973187119</v>
      </c>
      <c r="H49">
        <f>VLOOKUP(C49,各国攻防评估!$A$1:$E$33,4,FALSE)</f>
        <v>0.64102564102564108</v>
      </c>
      <c r="I49">
        <f t="shared" si="1"/>
        <v>-1.0040179487179488</v>
      </c>
      <c r="J49" t="str">
        <f t="shared" si="2"/>
        <v>哥伦比亚</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7"/>
  <sheetViews>
    <sheetView workbookViewId="0">
      <selection activeCell="C2" sqref="C2"/>
    </sheetView>
  </sheetViews>
  <sheetFormatPr defaultRowHeight="13.5"/>
  <cols>
    <col min="1" max="1" width="13.375" bestFit="1" customWidth="1"/>
    <col min="4" max="4" width="9" style="13"/>
  </cols>
  <sheetData>
    <row r="1" spans="1:6">
      <c r="A1" t="s">
        <v>161</v>
      </c>
      <c r="B1" t="s">
        <v>162</v>
      </c>
      <c r="C1" t="s">
        <v>163</v>
      </c>
      <c r="D1" s="13" t="s">
        <v>164</v>
      </c>
      <c r="E1" t="s">
        <v>166</v>
      </c>
      <c r="F1" t="s">
        <v>167</v>
      </c>
    </row>
    <row r="2" spans="1:6">
      <c r="A2" s="13" t="str">
        <f>VLOOKUP(数据!A4,数据!A4:D4,1)</f>
        <v>1998年小组赛</v>
      </c>
      <c r="B2" t="str">
        <f>VLOOKUP(数据!B4,数据!A4:D4,2)</f>
        <v>巴西</v>
      </c>
      <c r="C2" t="str">
        <f>VLOOKUP(数据!B4,数据!A4:D4,4)</f>
        <v>苏格兰</v>
      </c>
      <c r="D2" s="13" t="s">
        <v>3</v>
      </c>
      <c r="E2">
        <v>2</v>
      </c>
      <c r="F2">
        <v>1</v>
      </c>
    </row>
    <row r="3" spans="1:6">
      <c r="A3" s="13" t="str">
        <f>VLOOKUP(数据!A5,数据!A5:D5,1)</f>
        <v>1998年小组赛</v>
      </c>
      <c r="B3" t="str">
        <f>VLOOKUP(数据!B5,数据!A5:D5,2)</f>
        <v>摩洛哥</v>
      </c>
      <c r="C3" t="str">
        <f>VLOOKUP(数据!B5,数据!A5:D5,4)</f>
        <v>挪威</v>
      </c>
      <c r="D3" s="13" t="s">
        <v>6</v>
      </c>
      <c r="E3">
        <v>2</v>
      </c>
      <c r="F3">
        <v>2</v>
      </c>
    </row>
    <row r="4" spans="1:6">
      <c r="A4" s="13" t="str">
        <f>VLOOKUP(数据!A6,数据!A6:D6,1)</f>
        <v>1998年小组赛</v>
      </c>
      <c r="B4" t="str">
        <f>VLOOKUP(数据!B6,数据!A6:D6,2)</f>
        <v>巴西</v>
      </c>
      <c r="C4" t="str">
        <f>VLOOKUP(数据!B6,数据!A6:D6,4)</f>
        <v>摩洛哥</v>
      </c>
      <c r="D4" s="13" t="s">
        <v>8</v>
      </c>
      <c r="E4">
        <v>3</v>
      </c>
      <c r="F4">
        <v>0</v>
      </c>
    </row>
    <row r="5" spans="1:6">
      <c r="A5" s="13" t="str">
        <f>VLOOKUP(数据!A7,数据!A7:D7,1)</f>
        <v>1998年小组赛</v>
      </c>
      <c r="B5" t="str">
        <f>VLOOKUP(数据!B7,数据!A7:D7,2)</f>
        <v>苏格兰</v>
      </c>
      <c r="C5" t="str">
        <f>VLOOKUP(数据!B7,数据!A7:D7,4)</f>
        <v>挪威</v>
      </c>
      <c r="D5" s="13" t="s">
        <v>9</v>
      </c>
      <c r="E5">
        <v>1</v>
      </c>
      <c r="F5">
        <v>1</v>
      </c>
    </row>
    <row r="6" spans="1:6">
      <c r="A6" s="13" t="str">
        <f>VLOOKUP(数据!A8,数据!A8:D8,1)</f>
        <v>1998年小组赛</v>
      </c>
      <c r="B6" t="str">
        <f>VLOOKUP(数据!B8,数据!A8:D8,2)</f>
        <v>巴西</v>
      </c>
      <c r="C6" t="str">
        <f>VLOOKUP(数据!B8,数据!A8:D8,4)</f>
        <v>挪威</v>
      </c>
      <c r="D6" s="13" t="s">
        <v>10</v>
      </c>
      <c r="E6">
        <v>1</v>
      </c>
      <c r="F6">
        <v>2</v>
      </c>
    </row>
    <row r="7" spans="1:6">
      <c r="A7" s="13" t="str">
        <f>VLOOKUP(数据!A9,数据!A9:D9,1)</f>
        <v>1998年小组赛</v>
      </c>
      <c r="B7" t="str">
        <f>VLOOKUP(数据!B9,数据!A9:D9,2)</f>
        <v>苏格兰</v>
      </c>
      <c r="C7" t="str">
        <f>VLOOKUP(数据!B9,数据!A9:D9,4)</f>
        <v>摩洛哥</v>
      </c>
      <c r="D7" s="13" t="s">
        <v>16</v>
      </c>
      <c r="E7">
        <v>0</v>
      </c>
      <c r="F7">
        <v>3</v>
      </c>
    </row>
    <row r="8" spans="1:6">
      <c r="A8" s="13" t="str">
        <f>VLOOKUP(数据!A10,数据!A10:D10,1)</f>
        <v>1998年小组赛</v>
      </c>
      <c r="B8" t="str">
        <f>VLOOKUP(数据!B10,数据!A10:D10,2)</f>
        <v>意大利</v>
      </c>
      <c r="C8" t="str">
        <f>VLOOKUP(数据!B10,数据!A10:D10,4)</f>
        <v>智利</v>
      </c>
      <c r="D8" s="13" t="s">
        <v>6</v>
      </c>
      <c r="E8">
        <v>2</v>
      </c>
      <c r="F8">
        <v>2</v>
      </c>
    </row>
    <row r="9" spans="1:6">
      <c r="A9" s="13" t="str">
        <f>VLOOKUP(数据!A11,数据!A11:D11,1)</f>
        <v>1998年小组赛</v>
      </c>
      <c r="B9" t="str">
        <f>VLOOKUP(数据!B11,数据!A11:D11,2)</f>
        <v>意大利</v>
      </c>
      <c r="C9" t="str">
        <f>VLOOKUP(数据!B11,数据!A11:D11,4)</f>
        <v>喀麦隆</v>
      </c>
      <c r="D9" s="13" t="s">
        <v>8</v>
      </c>
      <c r="E9">
        <v>3</v>
      </c>
      <c r="F9">
        <v>0</v>
      </c>
    </row>
    <row r="10" spans="1:6">
      <c r="A10" s="13" t="str">
        <f>VLOOKUP(数据!A12,数据!A12:D12,1)</f>
        <v>1998年小组赛</v>
      </c>
      <c r="B10" t="str">
        <f>VLOOKUP(数据!B12,数据!A12:D12,2)</f>
        <v>意大利</v>
      </c>
      <c r="C10" t="str">
        <f>VLOOKUP(数据!B12,数据!A12:D12,4)</f>
        <v>奥地利</v>
      </c>
      <c r="D10" s="13" t="s">
        <v>3</v>
      </c>
      <c r="E10">
        <v>2</v>
      </c>
      <c r="F10">
        <v>1</v>
      </c>
    </row>
    <row r="11" spans="1:6">
      <c r="A11" s="13" t="str">
        <f>VLOOKUP(数据!A13,数据!A13:D13,1)</f>
        <v>1998年小组赛</v>
      </c>
      <c r="B11" t="str">
        <f>VLOOKUP(数据!B13,数据!A13:D13,2)</f>
        <v>喀麦隆</v>
      </c>
      <c r="C11" t="str">
        <f>VLOOKUP(数据!B13,数据!A13:D13,4)</f>
        <v>奥地利</v>
      </c>
      <c r="D11" s="13" t="s">
        <v>9</v>
      </c>
      <c r="E11">
        <v>1</v>
      </c>
      <c r="F11">
        <v>1</v>
      </c>
    </row>
    <row r="12" spans="1:6">
      <c r="A12" s="13" t="str">
        <f>VLOOKUP(数据!A14,数据!A14:D14,1)</f>
        <v>1998年小组赛</v>
      </c>
      <c r="B12" t="str">
        <f>VLOOKUP(数据!B14,数据!A14:D14,2)</f>
        <v>智利</v>
      </c>
      <c r="C12" t="str">
        <f>VLOOKUP(数据!B14,数据!A14:D14,4)</f>
        <v>奥地利</v>
      </c>
      <c r="D12" s="13" t="s">
        <v>9</v>
      </c>
      <c r="E12">
        <v>1</v>
      </c>
      <c r="F12">
        <v>1</v>
      </c>
    </row>
    <row r="13" spans="1:6">
      <c r="A13" s="13" t="str">
        <f>VLOOKUP(数据!A15,数据!A15:D15,1)</f>
        <v>1998年小组赛</v>
      </c>
      <c r="B13" t="str">
        <f>VLOOKUP(数据!B15,数据!A15:D15,2)</f>
        <v>喀麦隆</v>
      </c>
      <c r="C13" t="str">
        <f>VLOOKUP(数据!B15,数据!A15:D15,4)</f>
        <v>智利</v>
      </c>
      <c r="D13" s="13" t="s">
        <v>9</v>
      </c>
      <c r="E13">
        <v>1</v>
      </c>
      <c r="F13">
        <v>1</v>
      </c>
    </row>
    <row r="14" spans="1:6">
      <c r="A14" s="13" t="str">
        <f>VLOOKUP(数据!A16,数据!A16:D16,1)</f>
        <v>1998年小组赛</v>
      </c>
      <c r="B14" t="str">
        <f>VLOOKUP(数据!B16,数据!A16:D16,2)</f>
        <v>法国</v>
      </c>
      <c r="C14" t="str">
        <f>VLOOKUP(数据!B16,数据!A16:D16,4)</f>
        <v>南非</v>
      </c>
      <c r="D14" s="13" t="s">
        <v>8</v>
      </c>
      <c r="E14">
        <v>3</v>
      </c>
      <c r="F14">
        <v>0</v>
      </c>
    </row>
    <row r="15" spans="1:6">
      <c r="A15" s="13" t="str">
        <f>VLOOKUP(数据!A17,数据!A17:D17,1)</f>
        <v>1998年小组赛</v>
      </c>
      <c r="B15" t="str">
        <f>VLOOKUP(数据!B17,数据!A17:D17,2)</f>
        <v>法国</v>
      </c>
      <c r="C15" t="str">
        <f>VLOOKUP(数据!B17,数据!A17:D17,4)</f>
        <v>沙特</v>
      </c>
      <c r="D15" s="13" t="s">
        <v>26</v>
      </c>
      <c r="E15">
        <v>4</v>
      </c>
      <c r="F15">
        <v>0</v>
      </c>
    </row>
    <row r="16" spans="1:6">
      <c r="A16" s="13" t="str">
        <f>VLOOKUP(数据!A18,数据!A18:D18,1)</f>
        <v>1998年小组赛</v>
      </c>
      <c r="B16" t="str">
        <f>VLOOKUP(数据!B18,数据!A18:D18,2)</f>
        <v>法国</v>
      </c>
      <c r="C16" t="str">
        <f>VLOOKUP(数据!B18,数据!A18:D18,4)</f>
        <v>丹麦</v>
      </c>
      <c r="D16" s="13" t="s">
        <v>3</v>
      </c>
      <c r="E16">
        <v>2</v>
      </c>
      <c r="F16">
        <v>1</v>
      </c>
    </row>
    <row r="17" spans="1:6">
      <c r="A17" s="13" t="str">
        <f>VLOOKUP(数据!A19,数据!A19:D19,1)</f>
        <v>1998年小组赛</v>
      </c>
      <c r="B17" t="str">
        <f>VLOOKUP(数据!B19,数据!A19:D19,2)</f>
        <v>南非</v>
      </c>
      <c r="C17" t="str">
        <f>VLOOKUP(数据!B19,数据!A19:D19,4)</f>
        <v>丹麦</v>
      </c>
      <c r="D17" s="13" t="s">
        <v>29</v>
      </c>
      <c r="E17">
        <v>0</v>
      </c>
      <c r="F17">
        <v>1</v>
      </c>
    </row>
    <row r="18" spans="1:6">
      <c r="A18" s="13" t="str">
        <f>VLOOKUP(数据!A20,数据!A20:D20,1)</f>
        <v>1998年小组赛</v>
      </c>
      <c r="B18" t="str">
        <f>VLOOKUP(数据!B20,数据!A20:D20,2)</f>
        <v>丹麦</v>
      </c>
      <c r="C18" t="str">
        <f>VLOOKUP(数据!B20,数据!A20:D20,4)</f>
        <v>南非</v>
      </c>
      <c r="D18" s="13" t="s">
        <v>9</v>
      </c>
      <c r="E18">
        <v>1</v>
      </c>
      <c r="F18">
        <v>1</v>
      </c>
    </row>
    <row r="19" spans="1:6">
      <c r="A19" s="13" t="str">
        <f>VLOOKUP(数据!A21,数据!A21:D21,1)</f>
        <v>1998年小组赛</v>
      </c>
      <c r="B19" t="str">
        <f>VLOOKUP(数据!B21,数据!A21:D21,2)</f>
        <v>南非</v>
      </c>
      <c r="C19" t="str">
        <f>VLOOKUP(数据!B21,数据!A21:D21,4)</f>
        <v>沙特</v>
      </c>
      <c r="D19" s="13" t="s">
        <v>6</v>
      </c>
      <c r="E19">
        <v>2</v>
      </c>
      <c r="F19">
        <v>2</v>
      </c>
    </row>
    <row r="20" spans="1:6">
      <c r="A20" s="13" t="str">
        <f>VLOOKUP(数据!A22,数据!A22:D22,1)</f>
        <v>1998年小组赛</v>
      </c>
      <c r="B20" t="str">
        <f>VLOOKUP(数据!B22,数据!A22:D22,2)</f>
        <v>西班牙</v>
      </c>
      <c r="C20" t="str">
        <f>VLOOKUP(数据!B22,数据!A22:D22,4)</f>
        <v>尼日利亚</v>
      </c>
      <c r="D20" s="13" t="s">
        <v>32</v>
      </c>
      <c r="E20">
        <v>2</v>
      </c>
      <c r="F20">
        <v>3</v>
      </c>
    </row>
    <row r="21" spans="1:6">
      <c r="A21" s="13" t="str">
        <f>VLOOKUP(数据!A23,数据!A23:D23,1)</f>
        <v>1998年小组赛</v>
      </c>
      <c r="B21" t="str">
        <f>VLOOKUP(数据!B23,数据!A23:D23,2)</f>
        <v>西班牙</v>
      </c>
      <c r="C21" t="str">
        <f>VLOOKUP(数据!B23,数据!A23:D23,4)</f>
        <v>巴拉圭</v>
      </c>
      <c r="D21" s="13" t="s">
        <v>34</v>
      </c>
      <c r="E21">
        <v>0</v>
      </c>
      <c r="F21">
        <v>0</v>
      </c>
    </row>
    <row r="22" spans="1:6">
      <c r="A22" s="13" t="str">
        <f>VLOOKUP(数据!A24,数据!A24:D24,1)</f>
        <v>1998年小组赛</v>
      </c>
      <c r="B22" t="str">
        <f>VLOOKUP(数据!B24,数据!A24:D24,2)</f>
        <v>西班牙</v>
      </c>
      <c r="C22" t="str">
        <f>VLOOKUP(数据!B24,数据!A24:D24,4)</f>
        <v>保加利亚</v>
      </c>
      <c r="D22" s="13" t="s">
        <v>36</v>
      </c>
      <c r="E22">
        <v>6</v>
      </c>
      <c r="F22">
        <v>1</v>
      </c>
    </row>
    <row r="23" spans="1:6">
      <c r="A23" s="13" t="str">
        <f>VLOOKUP(数据!A25,数据!A25:D25,1)</f>
        <v>1998年小组赛</v>
      </c>
      <c r="B23" t="str">
        <f>VLOOKUP(数据!B25,数据!A25:D25,2)</f>
        <v>巴拉圭</v>
      </c>
      <c r="C23" t="str">
        <f>VLOOKUP(数据!B25,数据!A25:D25,4)</f>
        <v>保加利亚</v>
      </c>
      <c r="D23" s="13" t="s">
        <v>34</v>
      </c>
      <c r="E23">
        <v>0</v>
      </c>
      <c r="F23">
        <v>0</v>
      </c>
    </row>
    <row r="24" spans="1:6">
      <c r="A24" s="13" t="str">
        <f>VLOOKUP(数据!A26,数据!A26:D26,1)</f>
        <v>1998年小组赛</v>
      </c>
      <c r="B24" t="str">
        <f>VLOOKUP(数据!B26,数据!A26:D26,2)</f>
        <v>尼日利亚</v>
      </c>
      <c r="C24" t="str">
        <f>VLOOKUP(数据!B26,数据!A26:D26,4)</f>
        <v>保加利亚</v>
      </c>
      <c r="D24" s="13" t="s">
        <v>38</v>
      </c>
      <c r="E24">
        <v>1</v>
      </c>
      <c r="F24">
        <v>0</v>
      </c>
    </row>
    <row r="25" spans="1:6">
      <c r="A25" s="13" t="str">
        <f>VLOOKUP(数据!A27,数据!A27:D27,1)</f>
        <v>1998年小组赛</v>
      </c>
      <c r="B25" t="str">
        <f>VLOOKUP(数据!B27,数据!A27:D27,2)</f>
        <v>巴拉圭</v>
      </c>
      <c r="C25" t="str">
        <f>VLOOKUP(数据!B27,数据!A27:D27,4)</f>
        <v>尼日利亚</v>
      </c>
      <c r="D25" s="13" t="s">
        <v>39</v>
      </c>
      <c r="E25">
        <v>3</v>
      </c>
      <c r="F25">
        <v>1</v>
      </c>
    </row>
    <row r="26" spans="1:6">
      <c r="A26" s="13" t="str">
        <f>VLOOKUP(数据!A28,数据!A28:D28,1)</f>
        <v>1998年小组赛</v>
      </c>
      <c r="B26" t="str">
        <f>VLOOKUP(数据!B28,数据!A28:D28,2)</f>
        <v>荷兰</v>
      </c>
      <c r="C26" t="str">
        <f>VLOOKUP(数据!B28,数据!A28:D28,4)</f>
        <v>比利时</v>
      </c>
      <c r="D26" s="13" t="s">
        <v>34</v>
      </c>
      <c r="E26">
        <v>0</v>
      </c>
      <c r="F26">
        <v>0</v>
      </c>
    </row>
    <row r="27" spans="1:6">
      <c r="A27" s="13" t="str">
        <f>VLOOKUP(数据!A29,数据!A29:D29,1)</f>
        <v>1998年小组赛</v>
      </c>
      <c r="B27" t="str">
        <f>VLOOKUP(数据!B29,数据!A29:D29,2)</f>
        <v>荷兰</v>
      </c>
      <c r="C27" t="str">
        <f>VLOOKUP(数据!B29,数据!A29:D29,4)</f>
        <v>韩国</v>
      </c>
      <c r="D27" s="13" t="s">
        <v>42</v>
      </c>
      <c r="E27">
        <v>5</v>
      </c>
      <c r="F27">
        <v>0</v>
      </c>
    </row>
    <row r="28" spans="1:6">
      <c r="A28" s="13" t="str">
        <f>VLOOKUP(数据!A30,数据!A30:D30,1)</f>
        <v>1998年小组赛</v>
      </c>
      <c r="B28" t="str">
        <f>VLOOKUP(数据!B30,数据!A30:D30,2)</f>
        <v>荷兰</v>
      </c>
      <c r="C28" t="str">
        <f>VLOOKUP(数据!B30,数据!A30:D30,4)</f>
        <v>墨西哥</v>
      </c>
      <c r="D28" s="13" t="s">
        <v>6</v>
      </c>
      <c r="E28">
        <v>2</v>
      </c>
      <c r="F28">
        <v>2</v>
      </c>
    </row>
    <row r="29" spans="1:6">
      <c r="A29" s="13" t="str">
        <f>VLOOKUP(数据!A31,数据!A31:D31,1)</f>
        <v>1998年小组赛</v>
      </c>
      <c r="B29" t="str">
        <f>VLOOKUP(数据!B31,数据!A31:D31,2)</f>
        <v>墨西哥</v>
      </c>
      <c r="C29" t="str">
        <f>VLOOKUP(数据!B31,数据!A31:D31,4)</f>
        <v>韩国</v>
      </c>
      <c r="D29" s="13" t="s">
        <v>39</v>
      </c>
      <c r="E29">
        <v>3</v>
      </c>
      <c r="F29">
        <v>1</v>
      </c>
    </row>
    <row r="30" spans="1:6">
      <c r="A30" s="13" t="str">
        <f>VLOOKUP(数据!A32,数据!A32:D32,1)</f>
        <v>1998年小组赛</v>
      </c>
      <c r="B30" t="str">
        <f>VLOOKUP(数据!B32,数据!A32:D32,2)</f>
        <v>墨西哥</v>
      </c>
      <c r="C30" t="str">
        <f>VLOOKUP(数据!B32,数据!A32:D32,4)</f>
        <v>比利时</v>
      </c>
      <c r="D30" s="13" t="s">
        <v>6</v>
      </c>
      <c r="E30">
        <v>2</v>
      </c>
      <c r="F30">
        <v>2</v>
      </c>
    </row>
    <row r="31" spans="1:6">
      <c r="A31" s="13" t="str">
        <f>VLOOKUP(数据!A33,数据!A33:D33,1)</f>
        <v>1998年小组赛</v>
      </c>
      <c r="B31" t="str">
        <f>VLOOKUP(数据!B33,数据!A33:D33,2)</f>
        <v>比利时</v>
      </c>
      <c r="C31" t="str">
        <f>VLOOKUP(数据!B33,数据!A33:D33,4)</f>
        <v>韩国</v>
      </c>
      <c r="D31" s="13" t="s">
        <v>9</v>
      </c>
      <c r="E31">
        <v>1</v>
      </c>
      <c r="F31">
        <v>1</v>
      </c>
    </row>
    <row r="32" spans="1:6">
      <c r="A32" s="13" t="str">
        <f>VLOOKUP(数据!A34,数据!A34:D34,1)</f>
        <v>1998年小组赛</v>
      </c>
      <c r="B32" t="str">
        <f>VLOOKUP(数据!B34,数据!A34:D34,2)</f>
        <v>德国</v>
      </c>
      <c r="C32" t="str">
        <f>VLOOKUP(数据!B34,数据!A34:D34,4)</f>
        <v>美国</v>
      </c>
      <c r="D32" s="13" t="s">
        <v>48</v>
      </c>
      <c r="E32">
        <v>2</v>
      </c>
      <c r="F32">
        <v>0</v>
      </c>
    </row>
    <row r="33" spans="1:6">
      <c r="A33" s="13" t="str">
        <f>VLOOKUP(数据!A35,数据!A35:D35,1)</f>
        <v>1998年小组赛</v>
      </c>
      <c r="B33" t="str">
        <f>VLOOKUP(数据!B35,数据!A35:D35,2)</f>
        <v>德国</v>
      </c>
      <c r="C33" t="str">
        <f>VLOOKUP(数据!B35,数据!A35:D35,4)</f>
        <v>南斯拉夫</v>
      </c>
      <c r="D33" s="13" t="s">
        <v>6</v>
      </c>
      <c r="E33">
        <v>2</v>
      </c>
      <c r="F33">
        <v>2</v>
      </c>
    </row>
    <row r="34" spans="1:6">
      <c r="A34" s="13" t="str">
        <f>VLOOKUP(数据!A36,数据!A36:D36,1)</f>
        <v>1998年小组赛</v>
      </c>
      <c r="B34" t="str">
        <f>VLOOKUP(数据!B36,数据!A36:D36,2)</f>
        <v>德国</v>
      </c>
      <c r="C34" t="str">
        <f>VLOOKUP(数据!B36,数据!A36:D36,4)</f>
        <v>伊朗</v>
      </c>
      <c r="D34" s="13" t="s">
        <v>48</v>
      </c>
      <c r="E34">
        <v>2</v>
      </c>
      <c r="F34">
        <v>0</v>
      </c>
    </row>
    <row r="35" spans="1:6">
      <c r="A35" s="13" t="str">
        <f>VLOOKUP(数据!A37,数据!A37:D37,1)</f>
        <v>1998年小组赛</v>
      </c>
      <c r="B35" t="str">
        <f>VLOOKUP(数据!B37,数据!A37:D37,2)</f>
        <v>南斯拉夫</v>
      </c>
      <c r="C35" t="str">
        <f>VLOOKUP(数据!B37,数据!A37:D37,4)</f>
        <v>伊朗</v>
      </c>
      <c r="D35" s="13" t="s">
        <v>38</v>
      </c>
      <c r="E35">
        <v>1</v>
      </c>
      <c r="F35">
        <v>0</v>
      </c>
    </row>
    <row r="36" spans="1:6">
      <c r="A36" s="13" t="str">
        <f>VLOOKUP(数据!A38,数据!A38:D38,1)</f>
        <v>1998年小组赛</v>
      </c>
      <c r="B36" t="str">
        <f>VLOOKUP(数据!B38,数据!A38:D38,2)</f>
        <v>伊朗</v>
      </c>
      <c r="C36" t="str">
        <f>VLOOKUP(数据!B38,数据!A38:D38,4)</f>
        <v>美国</v>
      </c>
      <c r="D36" s="13" t="s">
        <v>3</v>
      </c>
      <c r="E36">
        <v>2</v>
      </c>
      <c r="F36">
        <v>1</v>
      </c>
    </row>
    <row r="37" spans="1:6">
      <c r="A37" s="13" t="str">
        <f>VLOOKUP(数据!A39,数据!A39:D39,1)</f>
        <v>1998年小组赛</v>
      </c>
      <c r="B37" t="str">
        <f>VLOOKUP(数据!B39,数据!A39:D39,2)</f>
        <v>南斯拉夫</v>
      </c>
      <c r="C37" t="str">
        <f>VLOOKUP(数据!B39,数据!A39:D39,4)</f>
        <v>美国</v>
      </c>
      <c r="D37" s="13" t="s">
        <v>38</v>
      </c>
      <c r="E37">
        <v>1</v>
      </c>
      <c r="F37">
        <v>0</v>
      </c>
    </row>
    <row r="38" spans="1:6">
      <c r="A38" s="13" t="str">
        <f>VLOOKUP(数据!A40,数据!A40:D40,1)</f>
        <v>1998年小组赛</v>
      </c>
      <c r="B38" t="str">
        <f>VLOOKUP(数据!B40,数据!A40:D40,2)</f>
        <v>英格兰</v>
      </c>
      <c r="C38" t="str">
        <f>VLOOKUP(数据!B40,数据!A40:D40,4)</f>
        <v>突尼斯</v>
      </c>
      <c r="D38" s="13" t="s">
        <v>48</v>
      </c>
      <c r="E38">
        <v>2</v>
      </c>
      <c r="F38">
        <v>0</v>
      </c>
    </row>
    <row r="39" spans="1:6">
      <c r="A39" s="13" t="str">
        <f>VLOOKUP(数据!A41,数据!A41:D41,1)</f>
        <v>1998年小组赛</v>
      </c>
      <c r="B39" t="str">
        <f>VLOOKUP(数据!B41,数据!A41:D41,2)</f>
        <v>英格兰</v>
      </c>
      <c r="C39" t="str">
        <f>VLOOKUP(数据!B41,数据!A41:D41,4)</f>
        <v>罗马尼亚</v>
      </c>
      <c r="D39" s="13" t="s">
        <v>10</v>
      </c>
      <c r="E39">
        <v>1</v>
      </c>
      <c r="F39">
        <v>2</v>
      </c>
    </row>
    <row r="40" spans="1:6">
      <c r="A40" s="13" t="str">
        <f>VLOOKUP(数据!A42,数据!A42:D42,1)</f>
        <v>1998年小组赛</v>
      </c>
      <c r="B40" t="str">
        <f>VLOOKUP(数据!B42,数据!A42:D42,2)</f>
        <v>英格兰</v>
      </c>
      <c r="C40" t="str">
        <f>VLOOKUP(数据!B42,数据!A42:D42,4)</f>
        <v>哥伦比亚</v>
      </c>
      <c r="D40" s="13" t="s">
        <v>48</v>
      </c>
      <c r="E40">
        <v>2</v>
      </c>
      <c r="F40">
        <v>0</v>
      </c>
    </row>
    <row r="41" spans="1:6">
      <c r="A41" s="13" t="str">
        <f>VLOOKUP(数据!A43,数据!A43:D43,1)</f>
        <v>1998年小组赛</v>
      </c>
      <c r="B41" t="str">
        <f>VLOOKUP(数据!B43,数据!A43:D43,2)</f>
        <v>哥伦比亚</v>
      </c>
      <c r="C41" t="str">
        <f>VLOOKUP(数据!B43,数据!A43:D43,4)</f>
        <v>罗马尼亚</v>
      </c>
      <c r="D41" s="13" t="s">
        <v>29</v>
      </c>
      <c r="E41">
        <v>0</v>
      </c>
      <c r="F41">
        <v>1</v>
      </c>
    </row>
    <row r="42" spans="1:6">
      <c r="A42" s="13" t="str">
        <f>VLOOKUP(数据!A44,数据!A44:D44,1)</f>
        <v>1998年小组赛</v>
      </c>
      <c r="B42" t="str">
        <f>VLOOKUP(数据!B44,数据!A44:D44,2)</f>
        <v>哥伦比亚</v>
      </c>
      <c r="C42" t="str">
        <f>VLOOKUP(数据!B44,数据!A44:D44,4)</f>
        <v>突尼斯</v>
      </c>
      <c r="D42" s="13" t="s">
        <v>38</v>
      </c>
      <c r="E42">
        <v>1</v>
      </c>
      <c r="F42">
        <v>0</v>
      </c>
    </row>
    <row r="43" spans="1:6">
      <c r="A43" s="13" t="str">
        <f>VLOOKUP(数据!A45,数据!A45:D45,1)</f>
        <v>1998年小组赛</v>
      </c>
      <c r="B43" t="str">
        <f>VLOOKUP(数据!B45,数据!A45:D45,2)</f>
        <v>突尼斯</v>
      </c>
      <c r="C43" t="str">
        <f>VLOOKUP(数据!B45,数据!A45:D45,4)</f>
        <v>罗马尼亚</v>
      </c>
      <c r="D43" s="13" t="s">
        <v>9</v>
      </c>
      <c r="E43">
        <v>1</v>
      </c>
      <c r="F43">
        <v>1</v>
      </c>
    </row>
    <row r="44" spans="1:6">
      <c r="A44" s="13" t="str">
        <f>VLOOKUP(数据!A46,数据!A46:D46,1)</f>
        <v>1998年小组赛</v>
      </c>
      <c r="B44" t="str">
        <f>VLOOKUP(数据!B46,数据!A46:D46,2)</f>
        <v>阿根廷</v>
      </c>
      <c r="C44" t="str">
        <f>VLOOKUP(数据!B46,数据!A46:D46,4)</f>
        <v>日本</v>
      </c>
      <c r="D44" s="13" t="s">
        <v>38</v>
      </c>
      <c r="E44">
        <v>1</v>
      </c>
      <c r="F44">
        <v>0</v>
      </c>
    </row>
    <row r="45" spans="1:6">
      <c r="A45" s="13" t="str">
        <f>VLOOKUP(数据!A47,数据!A47:D47,1)</f>
        <v>1998年小组赛</v>
      </c>
      <c r="B45" t="str">
        <f>VLOOKUP(数据!B47,数据!A47:D47,2)</f>
        <v>克罗地亚</v>
      </c>
      <c r="C45" t="str">
        <f>VLOOKUP(数据!B47,数据!A47:D47,4)</f>
        <v>日本</v>
      </c>
      <c r="D45" s="13" t="s">
        <v>38</v>
      </c>
      <c r="E45">
        <v>1</v>
      </c>
      <c r="F45">
        <v>0</v>
      </c>
    </row>
    <row r="46" spans="1:6">
      <c r="A46" s="13" t="str">
        <f>VLOOKUP(数据!A48,数据!A48:D48,1)</f>
        <v>1998年小组赛</v>
      </c>
      <c r="B46" t="str">
        <f>VLOOKUP(数据!B48,数据!A48:D48,2)</f>
        <v>牙买加</v>
      </c>
      <c r="C46" t="str">
        <f>VLOOKUP(数据!B48,数据!A48:D48,4)</f>
        <v>日本</v>
      </c>
      <c r="D46" s="13" t="s">
        <v>3</v>
      </c>
      <c r="E46">
        <v>2</v>
      </c>
      <c r="F46">
        <v>1</v>
      </c>
    </row>
    <row r="47" spans="1:6">
      <c r="A47" s="13" t="str">
        <f>VLOOKUP(数据!A49,数据!A49:D49,1)</f>
        <v>1998年小组赛</v>
      </c>
      <c r="B47" t="str">
        <f>VLOOKUP(数据!B49,数据!A49:D49,2)</f>
        <v>克罗地亚</v>
      </c>
      <c r="C47" t="str">
        <f>VLOOKUP(数据!B49,数据!A49:D49,4)</f>
        <v>牙买加</v>
      </c>
      <c r="D47" s="13" t="s">
        <v>39</v>
      </c>
      <c r="E47">
        <v>3</v>
      </c>
      <c r="F47">
        <v>1</v>
      </c>
    </row>
    <row r="48" spans="1:6">
      <c r="A48" s="13" t="str">
        <f>VLOOKUP(数据!A50,数据!A50:D50,1)</f>
        <v>1998年小组赛</v>
      </c>
      <c r="B48" t="str">
        <f>VLOOKUP(数据!B50,数据!A50:D50,2)</f>
        <v>阿根廷</v>
      </c>
      <c r="C48" t="str">
        <f>VLOOKUP(数据!B50,数据!A50:D50,4)</f>
        <v>牙买加</v>
      </c>
      <c r="D48" s="13" t="s">
        <v>42</v>
      </c>
      <c r="E48">
        <v>5</v>
      </c>
      <c r="F48">
        <v>0</v>
      </c>
    </row>
    <row r="49" spans="1:7">
      <c r="A49" s="13" t="str">
        <f>VLOOKUP(数据!A51,数据!A51:D51,1)</f>
        <v>1998年小组赛</v>
      </c>
      <c r="B49" t="str">
        <f>VLOOKUP(数据!B51,数据!A51:D51,2)</f>
        <v>阿根廷</v>
      </c>
      <c r="C49" t="str">
        <f>VLOOKUP(数据!B51,数据!A51:D51,4)</f>
        <v>克罗地亚</v>
      </c>
      <c r="D49" s="13" t="s">
        <v>38</v>
      </c>
      <c r="E49">
        <v>1</v>
      </c>
      <c r="F49">
        <v>0</v>
      </c>
    </row>
    <row r="50" spans="1:7">
      <c r="A50" s="13" t="str">
        <f>VLOOKUP(数据!A52,数据!A52:D52,1)</f>
        <v>1998年1/8决赛</v>
      </c>
      <c r="B50" t="str">
        <f>VLOOKUP(数据!B52,数据!A52:D52,2)</f>
        <v>意大利</v>
      </c>
      <c r="C50" t="str">
        <f>VLOOKUP(数据!B52,数据!A52:D52,4)</f>
        <v>挪威</v>
      </c>
      <c r="D50" s="13" t="s">
        <v>38</v>
      </c>
      <c r="E50">
        <v>1</v>
      </c>
      <c r="F50">
        <v>0</v>
      </c>
    </row>
    <row r="51" spans="1:7">
      <c r="A51" s="13" t="str">
        <f>VLOOKUP(数据!A53,数据!A53:D53,1)</f>
        <v>1998年1/8决赛</v>
      </c>
      <c r="B51" t="str">
        <f>VLOOKUP(数据!B53,数据!A53:D53,2)</f>
        <v>巴西</v>
      </c>
      <c r="C51" t="str">
        <f>VLOOKUP(数据!B53,数据!A53:D53,4)</f>
        <v>智利</v>
      </c>
      <c r="D51" s="13" t="s">
        <v>62</v>
      </c>
      <c r="E51">
        <v>4</v>
      </c>
      <c r="F51">
        <v>1</v>
      </c>
    </row>
    <row r="52" spans="1:7">
      <c r="A52" s="13" t="str">
        <f>VLOOKUP(数据!A54,数据!A54:D54,1)</f>
        <v>1998年1/8决赛</v>
      </c>
      <c r="B52" t="str">
        <f>VLOOKUP(数据!B54,数据!A54:D54,2)</f>
        <v>法国</v>
      </c>
      <c r="C52" t="str">
        <f>VLOOKUP(数据!B54,数据!A54:D54,4)</f>
        <v>巴拉圭</v>
      </c>
      <c r="D52" s="13" t="s">
        <v>38</v>
      </c>
      <c r="E52">
        <v>1</v>
      </c>
      <c r="F52">
        <v>0</v>
      </c>
    </row>
    <row r="53" spans="1:7">
      <c r="A53" s="13" t="str">
        <f>VLOOKUP(数据!A55,数据!A55:D55,1)</f>
        <v>1998年1/8决赛</v>
      </c>
      <c r="B53" t="str">
        <f>VLOOKUP(数据!B55,数据!A55:D55,2)</f>
        <v>丹麦</v>
      </c>
      <c r="C53" t="str">
        <f>VLOOKUP(数据!B55,数据!A55:D55,4)</f>
        <v>尼日利亚</v>
      </c>
      <c r="D53" s="13" t="s">
        <v>62</v>
      </c>
      <c r="E53">
        <v>4</v>
      </c>
      <c r="F53">
        <v>1</v>
      </c>
    </row>
    <row r="54" spans="1:7">
      <c r="A54" s="13" t="str">
        <f>VLOOKUP(数据!A56,数据!A56:D56,1)</f>
        <v>1998年1/8决赛</v>
      </c>
      <c r="B54" t="str">
        <f>VLOOKUP(数据!B56,数据!A56:D56,2)</f>
        <v>阿根廷</v>
      </c>
      <c r="C54" t="str">
        <f>VLOOKUP(数据!B56,数据!A56:D56,4)</f>
        <v>英格兰</v>
      </c>
      <c r="D54" s="13" t="s">
        <v>64</v>
      </c>
      <c r="E54">
        <v>2</v>
      </c>
      <c r="F54">
        <v>2</v>
      </c>
      <c r="G54">
        <v>3</v>
      </c>
    </row>
    <row r="55" spans="1:7">
      <c r="A55" s="13" t="str">
        <f>VLOOKUP(数据!A57,数据!A57:D57,1)</f>
        <v>1998年1/8决赛</v>
      </c>
      <c r="B55" t="str">
        <f>VLOOKUP(数据!B57,数据!A57:D57,2)</f>
        <v>德国</v>
      </c>
      <c r="C55" t="str">
        <f>VLOOKUP(数据!B57,数据!A57:D57,4)</f>
        <v>墨西哥</v>
      </c>
      <c r="D55" s="13" t="s">
        <v>3</v>
      </c>
      <c r="E55">
        <v>2</v>
      </c>
      <c r="F55">
        <v>1</v>
      </c>
    </row>
    <row r="56" spans="1:7">
      <c r="A56" s="13" t="str">
        <f>VLOOKUP(数据!A58,数据!A58:D58,1)</f>
        <v>1998年1/8决赛</v>
      </c>
      <c r="B56" t="str">
        <f>VLOOKUP(数据!B58,数据!A58:D58,2)</f>
        <v>荷兰</v>
      </c>
      <c r="C56" t="str">
        <f>VLOOKUP(数据!B58,数据!A58:D58,4)</f>
        <v>南斯拉夫</v>
      </c>
      <c r="D56" s="13" t="s">
        <v>3</v>
      </c>
      <c r="E56">
        <v>2</v>
      </c>
      <c r="F56">
        <v>1</v>
      </c>
    </row>
    <row r="57" spans="1:7">
      <c r="A57" s="13" t="str">
        <f>VLOOKUP(数据!A59,数据!A59:D59,1)</f>
        <v>1998年1/8决赛</v>
      </c>
      <c r="B57" t="str">
        <f>VLOOKUP(数据!B59,数据!A59:D59,2)</f>
        <v>克罗地亚</v>
      </c>
      <c r="C57" t="str">
        <f>VLOOKUP(数据!B59,数据!A59:D59,4)</f>
        <v>罗马尼亚</v>
      </c>
      <c r="D57" s="13" t="s">
        <v>38</v>
      </c>
      <c r="E57">
        <v>1</v>
      </c>
      <c r="F57">
        <v>0</v>
      </c>
    </row>
    <row r="58" spans="1:7">
      <c r="A58" s="13" t="str">
        <f>VLOOKUP(数据!A60,数据!A60:D60,1)</f>
        <v>1998年1/4决赛</v>
      </c>
      <c r="B58" t="str">
        <f>VLOOKUP(数据!B60,数据!A60:D60,2)</f>
        <v>法国</v>
      </c>
      <c r="C58" t="str">
        <f>VLOOKUP(数据!B60,数据!A60:D60,4)</f>
        <v>意大利</v>
      </c>
      <c r="D58" s="13" t="s">
        <v>66</v>
      </c>
      <c r="E58">
        <v>0</v>
      </c>
      <c r="F58">
        <v>0</v>
      </c>
      <c r="G58">
        <v>3</v>
      </c>
    </row>
    <row r="59" spans="1:7">
      <c r="A59" s="13" t="str">
        <f>VLOOKUP(数据!A61,数据!A61:D61,1)</f>
        <v>1998年1/4决赛</v>
      </c>
      <c r="B59" t="str">
        <f>VLOOKUP(数据!B61,数据!A61:D61,2)</f>
        <v>巴西</v>
      </c>
      <c r="C59" t="str">
        <f>VLOOKUP(数据!B61,数据!A61:D61,4)</f>
        <v>丹麦</v>
      </c>
      <c r="D59" s="13" t="s">
        <v>67</v>
      </c>
      <c r="E59">
        <v>3</v>
      </c>
      <c r="F59">
        <v>2</v>
      </c>
    </row>
    <row r="60" spans="1:7">
      <c r="A60" s="13" t="str">
        <f>VLOOKUP(数据!A62,数据!A62:D62,1)</f>
        <v>1998年1/4决赛</v>
      </c>
      <c r="B60" t="str">
        <f>VLOOKUP(数据!B62,数据!A62:D62,2)</f>
        <v>荷兰</v>
      </c>
      <c r="C60" t="str">
        <f>VLOOKUP(数据!B62,数据!A62:D62,4)</f>
        <v>阿根廷</v>
      </c>
      <c r="D60" s="13" t="s">
        <v>3</v>
      </c>
      <c r="E60">
        <v>2</v>
      </c>
      <c r="F60">
        <v>1</v>
      </c>
    </row>
    <row r="61" spans="1:7">
      <c r="A61" s="13" t="str">
        <f>VLOOKUP(数据!A63,数据!A63:D63,1)</f>
        <v>1998年1/4决赛</v>
      </c>
      <c r="B61" t="str">
        <f>VLOOKUP(数据!B63,数据!A63:D63,2)</f>
        <v>德国</v>
      </c>
      <c r="C61" t="str">
        <f>VLOOKUP(数据!B63,数据!A63:D63,4)</f>
        <v>克罗地亚</v>
      </c>
      <c r="D61" s="13" t="s">
        <v>16</v>
      </c>
      <c r="E61">
        <v>0</v>
      </c>
      <c r="F61">
        <v>3</v>
      </c>
    </row>
    <row r="62" spans="1:7">
      <c r="A62" s="13" t="str">
        <f>VLOOKUP(数据!A64,数据!A64:D64,1)</f>
        <v>1998年1/2决赛</v>
      </c>
      <c r="B62" t="str">
        <f>VLOOKUP(数据!B64,数据!A64:D64,2)</f>
        <v>巴西</v>
      </c>
      <c r="C62" t="str">
        <f>VLOOKUP(数据!B64,数据!A64:D64,4)</f>
        <v>荷兰</v>
      </c>
      <c r="D62" s="13" t="s">
        <v>69</v>
      </c>
      <c r="E62">
        <v>1</v>
      </c>
      <c r="F62">
        <v>1</v>
      </c>
      <c r="G62">
        <v>2</v>
      </c>
    </row>
    <row r="63" spans="1:7">
      <c r="A63" s="13" t="str">
        <f>VLOOKUP(数据!A65,数据!A65:D65,1)</f>
        <v>1998年1/2决赛</v>
      </c>
      <c r="B63" t="str">
        <f>VLOOKUP(数据!B65,数据!A65:D65,2)</f>
        <v>法国</v>
      </c>
      <c r="C63" t="str">
        <f>VLOOKUP(数据!B65,数据!A65:D65,4)</f>
        <v>克罗地亚</v>
      </c>
      <c r="D63" s="13" t="s">
        <v>3</v>
      </c>
      <c r="E63">
        <v>2</v>
      </c>
      <c r="F63">
        <v>1</v>
      </c>
    </row>
    <row r="64" spans="1:7">
      <c r="A64" s="13" t="str">
        <f>VLOOKUP(数据!A66,数据!A66:D66,1)</f>
        <v>1998年季军赛</v>
      </c>
      <c r="B64" t="str">
        <f>VLOOKUP(数据!B66,数据!A66:D66,2)</f>
        <v>克罗地亚</v>
      </c>
      <c r="C64" t="str">
        <f>VLOOKUP(数据!B66,数据!A66:D66,4)</f>
        <v>荷兰</v>
      </c>
      <c r="D64" s="13" t="s">
        <v>3</v>
      </c>
      <c r="E64">
        <v>2</v>
      </c>
      <c r="F64">
        <v>1</v>
      </c>
    </row>
    <row r="65" spans="1:6">
      <c r="A65" s="13" t="str">
        <f>VLOOKUP(数据!A67,数据!A67:D67,1)</f>
        <v>1998年决赛</v>
      </c>
      <c r="B65" t="str">
        <f>VLOOKUP(数据!B67,数据!A67:D67,2)</f>
        <v>法国</v>
      </c>
      <c r="C65" t="str">
        <f>VLOOKUP(数据!B67,数据!A67:D67,4)</f>
        <v>巴西</v>
      </c>
      <c r="D65" s="13" t="s">
        <v>8</v>
      </c>
      <c r="E65">
        <v>3</v>
      </c>
      <c r="F65">
        <v>0</v>
      </c>
    </row>
    <row r="66" spans="1:6">
      <c r="A66" s="13"/>
    </row>
    <row r="67" spans="1:6">
      <c r="A67" s="13"/>
    </row>
    <row r="68" spans="1:6">
      <c r="A68" s="13"/>
    </row>
    <row r="69" spans="1:6">
      <c r="A69" s="13"/>
    </row>
    <row r="70" spans="1:6">
      <c r="A70" t="str">
        <f>VLOOKUP(数据!A72,数据!A72:D72,1)</f>
        <v>2002年小组赛</v>
      </c>
      <c r="B70" t="str">
        <f>VLOOKUP(数据!B72,数据!A72:D72,2)</f>
        <v>法国</v>
      </c>
      <c r="C70" t="str">
        <f>VLOOKUP(数据!B72,数据!A72:D72,4)</f>
        <v>塞内加尔</v>
      </c>
      <c r="D70" s="13" t="s">
        <v>29</v>
      </c>
      <c r="E70">
        <v>0</v>
      </c>
      <c r="F70">
        <v>1</v>
      </c>
    </row>
    <row r="71" spans="1:6">
      <c r="A71" t="str">
        <f>VLOOKUP(数据!A73,数据!A73:D73,1)</f>
        <v>2002年小组赛</v>
      </c>
      <c r="B71" t="str">
        <f>VLOOKUP(数据!B73,数据!A73:D73,2)</f>
        <v>丹麦</v>
      </c>
      <c r="C71" t="str">
        <f>VLOOKUP(数据!B73,数据!A73:D73,4)</f>
        <v>法国</v>
      </c>
      <c r="D71" s="13" t="s">
        <v>48</v>
      </c>
      <c r="E71">
        <v>2</v>
      </c>
      <c r="F71">
        <v>0</v>
      </c>
    </row>
    <row r="72" spans="1:6">
      <c r="A72" t="str">
        <f>VLOOKUP(数据!A74,数据!A74:D74,1)</f>
        <v>2002年小组赛</v>
      </c>
      <c r="B72" t="str">
        <f>VLOOKUP(数据!B74,数据!A74:D74,2)</f>
        <v>乌拉圭</v>
      </c>
      <c r="C72" t="str">
        <f>VLOOKUP(数据!B74,数据!A74:D74,4)</f>
        <v>丹麦</v>
      </c>
      <c r="D72" s="13" t="s">
        <v>10</v>
      </c>
      <c r="E72">
        <v>1</v>
      </c>
      <c r="F72">
        <v>2</v>
      </c>
    </row>
    <row r="73" spans="1:6">
      <c r="A73" t="str">
        <f>VLOOKUP(数据!A75,数据!A75:D75,1)</f>
        <v>2002年小组赛</v>
      </c>
      <c r="B73" t="str">
        <f>VLOOKUP(数据!B75,数据!A75:D75,2)</f>
        <v>塞内加尔</v>
      </c>
      <c r="C73" t="str">
        <f>VLOOKUP(数据!B75,数据!A75:D75,4)</f>
        <v>乌拉圭</v>
      </c>
      <c r="D73" s="13" t="s">
        <v>77</v>
      </c>
      <c r="E73">
        <v>3</v>
      </c>
      <c r="F73">
        <v>3</v>
      </c>
    </row>
    <row r="74" spans="1:6">
      <c r="A74" t="str">
        <f>VLOOKUP(数据!A76,数据!A76:D76,1)</f>
        <v>2002年小组赛</v>
      </c>
      <c r="B74" t="str">
        <f>VLOOKUP(数据!B76,数据!A76:D76,2)</f>
        <v>法国</v>
      </c>
      <c r="C74" t="str">
        <f>VLOOKUP(数据!B76,数据!A76:D76,4)</f>
        <v>乌拉圭</v>
      </c>
      <c r="D74" s="13" t="s">
        <v>34</v>
      </c>
      <c r="E74">
        <v>0</v>
      </c>
      <c r="F74">
        <v>0</v>
      </c>
    </row>
    <row r="75" spans="1:6">
      <c r="A75" t="str">
        <f>VLOOKUP(数据!A77,数据!A77:D77,1)</f>
        <v>2002年小组赛</v>
      </c>
      <c r="B75" t="str">
        <f>VLOOKUP(数据!B77,数据!A77:D77,2)</f>
        <v>丹麦</v>
      </c>
      <c r="C75" t="str">
        <f>VLOOKUP(数据!B77,数据!A77:D77,4)</f>
        <v>塞内加尔</v>
      </c>
      <c r="D75" s="13" t="s">
        <v>9</v>
      </c>
      <c r="E75">
        <v>1</v>
      </c>
      <c r="F75">
        <v>1</v>
      </c>
    </row>
    <row r="76" spans="1:6">
      <c r="A76" t="str">
        <f>VLOOKUP(数据!A78,数据!A78:D78,1)</f>
        <v>2002年小组赛</v>
      </c>
      <c r="B76" t="str">
        <f>VLOOKUP(数据!B78,数据!A78:D78,2)</f>
        <v>阿根廷</v>
      </c>
      <c r="C76" t="str">
        <f>VLOOKUP(数据!B78,数据!A78:D78,4)</f>
        <v>尼日利亚</v>
      </c>
      <c r="D76" s="13" t="s">
        <v>38</v>
      </c>
      <c r="E76">
        <v>1</v>
      </c>
      <c r="F76">
        <v>0</v>
      </c>
    </row>
    <row r="77" spans="1:6">
      <c r="A77" t="str">
        <f>VLOOKUP(数据!A79,数据!A79:D79,1)</f>
        <v>2002年小组赛</v>
      </c>
      <c r="B77" t="str">
        <f>VLOOKUP(数据!B79,数据!A79:D79,2)</f>
        <v>瑞典</v>
      </c>
      <c r="C77" t="str">
        <f>VLOOKUP(数据!B79,数据!A79:D79,4)</f>
        <v>尼日利亚</v>
      </c>
      <c r="D77" s="13" t="s">
        <v>3</v>
      </c>
      <c r="E77">
        <v>2</v>
      </c>
      <c r="F77">
        <v>1</v>
      </c>
    </row>
    <row r="78" spans="1:6">
      <c r="A78" t="str">
        <f>VLOOKUP(数据!A80,数据!A80:D80,1)</f>
        <v>2002年小组赛</v>
      </c>
      <c r="B78" t="str">
        <f>VLOOKUP(数据!B80,数据!A80:D80,2)</f>
        <v>阿根廷</v>
      </c>
      <c r="C78" t="str">
        <f>VLOOKUP(数据!B80,数据!A80:D80,4)</f>
        <v>英格兰</v>
      </c>
      <c r="D78" s="13" t="s">
        <v>29</v>
      </c>
      <c r="E78">
        <v>0</v>
      </c>
      <c r="F78">
        <v>1</v>
      </c>
    </row>
    <row r="79" spans="1:6">
      <c r="A79" t="str">
        <f>VLOOKUP(数据!A81,数据!A81:D81,1)</f>
        <v>2002年小组赛</v>
      </c>
      <c r="B79" t="str">
        <f>VLOOKUP(数据!B81,数据!A81:D81,2)</f>
        <v>瑞典</v>
      </c>
      <c r="C79" t="str">
        <f>VLOOKUP(数据!B81,数据!A81:D81,4)</f>
        <v>阿根廷</v>
      </c>
      <c r="D79" s="13" t="s">
        <v>9</v>
      </c>
      <c r="E79">
        <v>1</v>
      </c>
      <c r="F79">
        <v>1</v>
      </c>
    </row>
    <row r="80" spans="1:6">
      <c r="A80" t="str">
        <f>VLOOKUP(数据!A82,数据!A82:D82,1)</f>
        <v>2002年小组赛</v>
      </c>
      <c r="B80" t="str">
        <f>VLOOKUP(数据!B82,数据!A82:D82,2)</f>
        <v>尼日利亚</v>
      </c>
      <c r="C80" t="str">
        <f>VLOOKUP(数据!B82,数据!A82:D82,4)</f>
        <v>英格兰</v>
      </c>
      <c r="D80" s="13" t="s">
        <v>34</v>
      </c>
      <c r="E80">
        <v>0</v>
      </c>
      <c r="F80">
        <v>0</v>
      </c>
    </row>
    <row r="81" spans="1:6">
      <c r="A81" t="str">
        <f>VLOOKUP(数据!A83,数据!A83:D83,1)</f>
        <v>2002年小组赛</v>
      </c>
      <c r="B81" t="str">
        <f>VLOOKUP(数据!B83,数据!A83:D83,2)</f>
        <v>英格兰</v>
      </c>
      <c r="C81" t="str">
        <f>VLOOKUP(数据!B83,数据!A83:D83,4)</f>
        <v>瑞典</v>
      </c>
      <c r="D81" s="13" t="s">
        <v>9</v>
      </c>
      <c r="E81">
        <v>1</v>
      </c>
      <c r="F81">
        <v>1</v>
      </c>
    </row>
    <row r="82" spans="1:6">
      <c r="A82" t="str">
        <f>VLOOKUP(数据!A84,数据!A84:D84,1)</f>
        <v>2002年小组赛</v>
      </c>
      <c r="B82" t="str">
        <f>VLOOKUP(数据!B84,数据!A84:D84,2)</f>
        <v>巴拉圭</v>
      </c>
      <c r="C82" t="str">
        <f>VLOOKUP(数据!B84,数据!A84:D84,4)</f>
        <v>南非</v>
      </c>
      <c r="D82" s="13" t="s">
        <v>6</v>
      </c>
      <c r="E82">
        <v>2</v>
      </c>
      <c r="F82">
        <v>2</v>
      </c>
    </row>
    <row r="83" spans="1:6">
      <c r="A83" t="str">
        <f>VLOOKUP(数据!A85,数据!A85:D85,1)</f>
        <v>2002年小组赛</v>
      </c>
      <c r="B83" t="str">
        <f>VLOOKUP(数据!B85,数据!A85:D85,2)</f>
        <v>西班牙</v>
      </c>
      <c r="C83" t="str">
        <f>VLOOKUP(数据!B85,数据!A85:D85,4)</f>
        <v>巴拉圭</v>
      </c>
      <c r="D83" s="13" t="s">
        <v>39</v>
      </c>
      <c r="E83">
        <v>3</v>
      </c>
      <c r="F83">
        <v>1</v>
      </c>
    </row>
    <row r="84" spans="1:6">
      <c r="A84" t="str">
        <f>VLOOKUP(数据!A86,数据!A86:D86,1)</f>
        <v>2002年小组赛</v>
      </c>
      <c r="B84" t="str">
        <f>VLOOKUP(数据!B86,数据!A86:D86,2)</f>
        <v>西班牙</v>
      </c>
      <c r="C84" t="str">
        <f>VLOOKUP(数据!B86,数据!A86:D86,4)</f>
        <v>斯洛文尼亚</v>
      </c>
      <c r="D84" s="13" t="s">
        <v>39</v>
      </c>
      <c r="E84">
        <v>3</v>
      </c>
      <c r="F84">
        <v>1</v>
      </c>
    </row>
    <row r="85" spans="1:6">
      <c r="A85" t="str">
        <f>VLOOKUP(数据!A87,数据!A87:D87,1)</f>
        <v>2002年小组赛</v>
      </c>
      <c r="B85" t="str">
        <f>VLOOKUP(数据!B87,数据!A87:D87,2)</f>
        <v>南非</v>
      </c>
      <c r="C85" t="str">
        <f>VLOOKUP(数据!B87,数据!A87:D87,4)</f>
        <v>西班牙</v>
      </c>
      <c r="D85" s="13" t="s">
        <v>32</v>
      </c>
      <c r="E85">
        <v>2</v>
      </c>
      <c r="F85">
        <v>3</v>
      </c>
    </row>
    <row r="86" spans="1:6">
      <c r="A86" t="str">
        <f>VLOOKUP(数据!A88,数据!A88:D88,1)</f>
        <v>2002年小组赛</v>
      </c>
      <c r="B86" t="str">
        <f>VLOOKUP(数据!B88,数据!A88:D88,2)</f>
        <v>斯洛文尼亚</v>
      </c>
      <c r="C86" t="str">
        <f>VLOOKUP(数据!B88,数据!A88:D88,4)</f>
        <v>巴拉圭</v>
      </c>
      <c r="D86" s="13" t="s">
        <v>80</v>
      </c>
      <c r="E86">
        <v>1</v>
      </c>
      <c r="F86">
        <v>3</v>
      </c>
    </row>
    <row r="87" spans="1:6">
      <c r="A87" t="str">
        <f>VLOOKUP(数据!A89,数据!A89:D89,1)</f>
        <v>2002年小组赛</v>
      </c>
      <c r="B87" t="str">
        <f>VLOOKUP(数据!B89,数据!A89:D89,2)</f>
        <v>南非</v>
      </c>
      <c r="C87" t="str">
        <f>VLOOKUP(数据!B89,数据!A89:D89,4)</f>
        <v>斯洛文尼亚</v>
      </c>
      <c r="D87" s="13" t="s">
        <v>38</v>
      </c>
      <c r="E87">
        <v>1</v>
      </c>
      <c r="F87">
        <v>0</v>
      </c>
    </row>
    <row r="88" spans="1:6">
      <c r="A88" t="str">
        <f>VLOOKUP(数据!A90,数据!A90:D90,1)</f>
        <v>2002年小组赛</v>
      </c>
      <c r="B88" t="str">
        <f>VLOOKUP(数据!B90,数据!A90:D90,2)</f>
        <v>巴西</v>
      </c>
      <c r="C88" t="str">
        <f>VLOOKUP(数据!B90,数据!A90:D90,4)</f>
        <v>土耳其</v>
      </c>
      <c r="D88" s="13" t="s">
        <v>3</v>
      </c>
      <c r="E88">
        <v>2</v>
      </c>
      <c r="F88">
        <v>1</v>
      </c>
    </row>
    <row r="89" spans="1:6">
      <c r="A89" t="str">
        <f>VLOOKUP(数据!A91,数据!A91:D91,1)</f>
        <v>2002年小组赛</v>
      </c>
      <c r="B89" t="str">
        <f>VLOOKUP(数据!B91,数据!A91:D91,2)</f>
        <v>巴西</v>
      </c>
      <c r="C89" t="str">
        <f>VLOOKUP(数据!B91,数据!A91:D91,4)</f>
        <v>中国</v>
      </c>
      <c r="D89" s="13" t="s">
        <v>26</v>
      </c>
      <c r="E89">
        <v>4</v>
      </c>
      <c r="F89">
        <v>0</v>
      </c>
    </row>
    <row r="90" spans="1:6">
      <c r="A90" t="str">
        <f>VLOOKUP(数据!A92,数据!A92:D92,1)</f>
        <v>2002年小组赛</v>
      </c>
      <c r="B90" t="str">
        <f>VLOOKUP(数据!B92,数据!A92:D92,2)</f>
        <v>中国</v>
      </c>
      <c r="C90" t="str">
        <f>VLOOKUP(数据!B92,数据!A92:D92,4)</f>
        <v>哥斯达黎加</v>
      </c>
      <c r="D90" s="13" t="s">
        <v>85</v>
      </c>
      <c r="E90">
        <v>0</v>
      </c>
      <c r="F90">
        <v>2</v>
      </c>
    </row>
    <row r="91" spans="1:6">
      <c r="A91" t="str">
        <f>VLOOKUP(数据!A93,数据!A93:D93,1)</f>
        <v>2002年小组赛</v>
      </c>
      <c r="B91" t="str">
        <f>VLOOKUP(数据!B93,数据!A93:D93,2)</f>
        <v>哥斯达黎加</v>
      </c>
      <c r="C91" t="str">
        <f>VLOOKUP(数据!B93,数据!A93:D93,4)</f>
        <v>土耳其</v>
      </c>
      <c r="D91" s="13" t="s">
        <v>9</v>
      </c>
      <c r="E91">
        <v>1</v>
      </c>
      <c r="F91">
        <v>1</v>
      </c>
    </row>
    <row r="92" spans="1:6">
      <c r="A92" t="str">
        <f>VLOOKUP(数据!A94,数据!A94:D94,1)</f>
        <v>2002年小组赛</v>
      </c>
      <c r="B92" t="str">
        <f>VLOOKUP(数据!B94,数据!A94:D94,2)</f>
        <v>土耳其</v>
      </c>
      <c r="C92" t="str">
        <f>VLOOKUP(数据!B94,数据!A94:D94,4)</f>
        <v xml:space="preserve">中国 </v>
      </c>
      <c r="D92" s="13" t="s">
        <v>8</v>
      </c>
      <c r="E92">
        <v>3</v>
      </c>
      <c r="F92">
        <v>0</v>
      </c>
    </row>
    <row r="93" spans="1:6">
      <c r="A93" t="str">
        <f>VLOOKUP(数据!A95,数据!A95:D95,1)</f>
        <v>2002年小组赛</v>
      </c>
      <c r="B93" t="str">
        <f>VLOOKUP(数据!B95,数据!A95:D95,2)</f>
        <v>哥斯达黎加</v>
      </c>
      <c r="C93" t="str">
        <f>VLOOKUP(数据!B95,数据!A95:D95,4)</f>
        <v>巴西</v>
      </c>
      <c r="D93" s="13" t="s">
        <v>88</v>
      </c>
      <c r="E93">
        <v>2</v>
      </c>
      <c r="F93">
        <v>5</v>
      </c>
    </row>
    <row r="94" spans="1:6">
      <c r="A94" t="str">
        <f>VLOOKUP(数据!A96,数据!A96:D96,1)</f>
        <v>2002年小组赛</v>
      </c>
      <c r="B94" t="str">
        <f>VLOOKUP(数据!B96,数据!A96:D96,2)</f>
        <v>美国</v>
      </c>
      <c r="C94" t="str">
        <f>VLOOKUP(数据!B96,数据!A96:D96,4)</f>
        <v>葡萄牙</v>
      </c>
      <c r="D94" s="13" t="s">
        <v>67</v>
      </c>
      <c r="E94">
        <v>3</v>
      </c>
      <c r="F94">
        <v>2</v>
      </c>
    </row>
    <row r="95" spans="1:6">
      <c r="A95" t="str">
        <f>VLOOKUP(数据!A97,数据!A97:D97,1)</f>
        <v>2002年小组赛</v>
      </c>
      <c r="B95" t="str">
        <f>VLOOKUP(数据!B97,数据!A97:D97,2)</f>
        <v>韩国</v>
      </c>
      <c r="C95" t="str">
        <f>VLOOKUP(数据!B97,数据!A97:D97,4)</f>
        <v>美国</v>
      </c>
      <c r="D95" s="13" t="s">
        <v>9</v>
      </c>
      <c r="E95">
        <v>1</v>
      </c>
      <c r="F95">
        <v>1</v>
      </c>
    </row>
    <row r="96" spans="1:6">
      <c r="A96" t="str">
        <f>VLOOKUP(数据!A98,数据!A98:D98,1)</f>
        <v>2002年小组赛</v>
      </c>
      <c r="B96" t="str">
        <f>VLOOKUP(数据!B98,数据!A98:D98,2)</f>
        <v>葡萄牙</v>
      </c>
      <c r="C96" t="str">
        <f>VLOOKUP(数据!B98,数据!A98:D98,4)</f>
        <v>波兰</v>
      </c>
      <c r="D96" s="13" t="s">
        <v>26</v>
      </c>
      <c r="E96">
        <v>4</v>
      </c>
      <c r="F96">
        <v>0</v>
      </c>
    </row>
    <row r="97" spans="1:6">
      <c r="A97" t="str">
        <f>VLOOKUP(数据!A99,数据!A99:D99,1)</f>
        <v>2002年小组赛</v>
      </c>
      <c r="B97" t="str">
        <f>VLOOKUP(数据!B99,数据!A99:D99,2)</f>
        <v>葡萄牙</v>
      </c>
      <c r="C97" t="str">
        <f>VLOOKUP(数据!B99,数据!A99:D99,4)</f>
        <v>韩国</v>
      </c>
      <c r="D97" s="13" t="s">
        <v>29</v>
      </c>
      <c r="E97">
        <v>0</v>
      </c>
      <c r="F97">
        <v>1</v>
      </c>
    </row>
    <row r="98" spans="1:6">
      <c r="A98" t="str">
        <f>VLOOKUP(数据!A100,数据!A100:D100,1)</f>
        <v>2002年小组赛</v>
      </c>
      <c r="B98" t="str">
        <f>VLOOKUP(数据!B100,数据!A100:D100,2)</f>
        <v>韩国</v>
      </c>
      <c r="C98" t="str">
        <f>VLOOKUP(数据!B100,数据!A100:D100,4)</f>
        <v>波兰</v>
      </c>
      <c r="D98" s="13" t="s">
        <v>48</v>
      </c>
      <c r="E98">
        <v>2</v>
      </c>
      <c r="F98">
        <v>0</v>
      </c>
    </row>
    <row r="99" spans="1:6">
      <c r="A99" t="str">
        <f>VLOOKUP(数据!A101,数据!A101:D101,1)</f>
        <v>2002年小组赛</v>
      </c>
      <c r="B99" t="str">
        <f>VLOOKUP(数据!B101,数据!A101:D101,2)</f>
        <v>波兰</v>
      </c>
      <c r="C99" t="str">
        <f>VLOOKUP(数据!B101,数据!A101:D101,4)</f>
        <v>美国</v>
      </c>
      <c r="D99" s="13" t="s">
        <v>39</v>
      </c>
      <c r="E99">
        <v>3</v>
      </c>
      <c r="F99">
        <v>1</v>
      </c>
    </row>
    <row r="100" spans="1:6">
      <c r="A100" t="str">
        <f>VLOOKUP(数据!A102,数据!A102:D102,1)</f>
        <v>2002年小组赛</v>
      </c>
      <c r="B100" t="str">
        <f>VLOOKUP(数据!B102,数据!A102:D102,2)</f>
        <v>爱尔兰</v>
      </c>
      <c r="C100" t="str">
        <f>VLOOKUP(数据!B102,数据!A102:D102,4)</f>
        <v>喀麦隆</v>
      </c>
      <c r="D100" s="13" t="s">
        <v>9</v>
      </c>
      <c r="E100">
        <v>1</v>
      </c>
      <c r="F100">
        <v>1</v>
      </c>
    </row>
    <row r="101" spans="1:6">
      <c r="A101" t="str">
        <f>VLOOKUP(数据!A103,数据!A103:D103,1)</f>
        <v>2002年小组赛</v>
      </c>
      <c r="B101" t="str">
        <f>VLOOKUP(数据!B103,数据!A103:D103,2)</f>
        <v>喀麦隆</v>
      </c>
      <c r="C101" t="str">
        <f>VLOOKUP(数据!B103,数据!A103:D103,4)</f>
        <v>沙特</v>
      </c>
      <c r="D101" s="13" t="s">
        <v>38</v>
      </c>
      <c r="E101">
        <v>1</v>
      </c>
      <c r="F101">
        <v>0</v>
      </c>
    </row>
    <row r="102" spans="1:6">
      <c r="A102" t="str">
        <f>VLOOKUP(数据!A104,数据!A104:D104,1)</f>
        <v>2002年小组赛</v>
      </c>
      <c r="B102" t="str">
        <f>VLOOKUP(数据!B104,数据!A104:D104,2)</f>
        <v>德国</v>
      </c>
      <c r="C102" t="str">
        <f>VLOOKUP(数据!B104,数据!A104:D104,4)</f>
        <v>沙特</v>
      </c>
      <c r="D102" s="13" t="s">
        <v>92</v>
      </c>
      <c r="E102">
        <v>8</v>
      </c>
      <c r="F102">
        <v>0</v>
      </c>
    </row>
    <row r="103" spans="1:6">
      <c r="A103" t="str">
        <f>VLOOKUP(数据!A105,数据!A105:D105,1)</f>
        <v>2002年小组赛</v>
      </c>
      <c r="B103" t="str">
        <f>VLOOKUP(数据!B105,数据!A105:D105,2)</f>
        <v>德国</v>
      </c>
      <c r="C103" t="str">
        <f>VLOOKUP(数据!B105,数据!A105:D105,4)</f>
        <v>爱尔兰</v>
      </c>
      <c r="D103" s="13" t="s">
        <v>9</v>
      </c>
      <c r="E103">
        <v>1</v>
      </c>
      <c r="F103">
        <v>1</v>
      </c>
    </row>
    <row r="104" spans="1:6">
      <c r="A104" t="str">
        <f>VLOOKUP(数据!A106,数据!A106:D106,1)</f>
        <v>2002年小组赛</v>
      </c>
      <c r="B104" t="str">
        <f>VLOOKUP(数据!B106,数据!A106:D106,2)</f>
        <v>沙特</v>
      </c>
      <c r="C104" t="str">
        <f>VLOOKUP(数据!B106,数据!A106:D106,4)</f>
        <v>爱尔兰</v>
      </c>
      <c r="D104" s="13" t="s">
        <v>16</v>
      </c>
      <c r="E104">
        <v>0</v>
      </c>
      <c r="F104">
        <v>3</v>
      </c>
    </row>
    <row r="105" spans="1:6">
      <c r="A105" t="str">
        <f>VLOOKUP(数据!A107,数据!A107:D107,1)</f>
        <v>2002年小组赛</v>
      </c>
      <c r="B105" t="str">
        <f>VLOOKUP(数据!B107,数据!A107:D107,2)</f>
        <v>喀麦隆</v>
      </c>
      <c r="C105" t="str">
        <f>VLOOKUP(数据!B107,数据!A107:D107,4)</f>
        <v>德国</v>
      </c>
      <c r="D105" s="13" t="s">
        <v>85</v>
      </c>
      <c r="E105">
        <v>0</v>
      </c>
      <c r="F105">
        <v>2</v>
      </c>
    </row>
    <row r="106" spans="1:6">
      <c r="A106" t="str">
        <f>VLOOKUP(数据!A108,数据!A108:D108,1)</f>
        <v>2002年小组赛</v>
      </c>
      <c r="B106" t="str">
        <f>VLOOKUP(数据!B108,数据!A108:D108,2)</f>
        <v>克罗地亚</v>
      </c>
      <c r="C106" t="str">
        <f>VLOOKUP(数据!B108,数据!A108:D108,4)</f>
        <v>墨西哥</v>
      </c>
      <c r="D106" s="13" t="s">
        <v>29</v>
      </c>
      <c r="E106">
        <v>0</v>
      </c>
      <c r="F106">
        <v>1</v>
      </c>
    </row>
    <row r="107" spans="1:6">
      <c r="A107" t="str">
        <f>VLOOKUP(数据!A109,数据!A109:D109,1)</f>
        <v>2002年小组赛</v>
      </c>
      <c r="B107" t="str">
        <f>VLOOKUP(数据!B109,数据!A109:D109,2)</f>
        <v>意大利</v>
      </c>
      <c r="C107" t="str">
        <f>VLOOKUP(数据!B109,数据!A109:D109,4)</f>
        <v>克罗地亚</v>
      </c>
      <c r="D107" s="13" t="s">
        <v>10</v>
      </c>
      <c r="E107">
        <v>1</v>
      </c>
      <c r="F107">
        <v>2</v>
      </c>
    </row>
    <row r="108" spans="1:6">
      <c r="A108" t="str">
        <f>VLOOKUP(数据!A110,数据!A110:D110,1)</f>
        <v>2002年小组赛</v>
      </c>
      <c r="B108" t="str">
        <f>VLOOKUP(数据!B110,数据!A110:D110,2)</f>
        <v>墨西哥</v>
      </c>
      <c r="C108" t="str">
        <f>VLOOKUP(数据!B110,数据!A110:D110,4)</f>
        <v>厄瓜多尔</v>
      </c>
      <c r="D108" s="13" t="s">
        <v>3</v>
      </c>
      <c r="E108">
        <v>2</v>
      </c>
      <c r="F108">
        <v>1</v>
      </c>
    </row>
    <row r="109" spans="1:6">
      <c r="A109" t="str">
        <f>VLOOKUP(数据!A111,数据!A111:D111,1)</f>
        <v>2002年小组赛</v>
      </c>
      <c r="B109" t="str">
        <f>VLOOKUP(数据!B111,数据!A111:D111,2)</f>
        <v>意大利</v>
      </c>
      <c r="C109" t="str">
        <f>VLOOKUP(数据!B111,数据!A111:D111,4)</f>
        <v>厄瓜多尔</v>
      </c>
      <c r="D109" s="13" t="s">
        <v>48</v>
      </c>
      <c r="E109">
        <v>2</v>
      </c>
      <c r="F109">
        <v>0</v>
      </c>
    </row>
    <row r="110" spans="1:6">
      <c r="A110" t="str">
        <f>VLOOKUP(数据!A112,数据!A112:D112,1)</f>
        <v>2002年小组赛</v>
      </c>
      <c r="B110" t="str">
        <f>VLOOKUP(数据!B112,数据!A112:D112,2)</f>
        <v>厄瓜多尔</v>
      </c>
      <c r="C110" t="str">
        <f>VLOOKUP(数据!B112,数据!A112:D112,4)</f>
        <v>克罗地亚</v>
      </c>
      <c r="D110" s="13" t="s">
        <v>38</v>
      </c>
      <c r="E110">
        <v>1</v>
      </c>
      <c r="F110">
        <v>0</v>
      </c>
    </row>
    <row r="111" spans="1:6">
      <c r="A111" t="str">
        <f>VLOOKUP(数据!A113,数据!A113:D113,1)</f>
        <v>2002年小组赛</v>
      </c>
      <c r="B111" t="str">
        <f>VLOOKUP(数据!B113,数据!A113:D113,2)</f>
        <v>墨西哥</v>
      </c>
      <c r="C111" t="str">
        <f>VLOOKUP(数据!B113,数据!A113:D113,4)</f>
        <v>意大利</v>
      </c>
      <c r="D111" s="13" t="s">
        <v>9</v>
      </c>
      <c r="E111">
        <v>1</v>
      </c>
      <c r="F111">
        <v>1</v>
      </c>
    </row>
    <row r="112" spans="1:6">
      <c r="A112" t="str">
        <f>VLOOKUP(数据!A114,数据!A114:D114,1)</f>
        <v>2002年小组赛</v>
      </c>
      <c r="B112" t="str">
        <f>VLOOKUP(数据!B114,数据!A114:D114,2)</f>
        <v>日本</v>
      </c>
      <c r="C112" t="str">
        <f>VLOOKUP(数据!B114,数据!A114:D114,4)</f>
        <v>俄罗斯</v>
      </c>
      <c r="D112" s="13" t="s">
        <v>38</v>
      </c>
      <c r="E112">
        <v>1</v>
      </c>
      <c r="F112">
        <v>0</v>
      </c>
    </row>
    <row r="113" spans="1:6">
      <c r="A113" t="str">
        <f>VLOOKUP(数据!A115,数据!A115:D115,1)</f>
        <v>2002年小组赛</v>
      </c>
      <c r="B113" t="str">
        <f>VLOOKUP(数据!B115,数据!A115:D115,2)</f>
        <v>日本</v>
      </c>
      <c r="C113" t="str">
        <f>VLOOKUP(数据!B115,数据!A115:D115,4)</f>
        <v>比利时</v>
      </c>
      <c r="D113" s="13" t="s">
        <v>6</v>
      </c>
      <c r="E113">
        <v>2</v>
      </c>
      <c r="F113">
        <v>2</v>
      </c>
    </row>
    <row r="114" spans="1:6">
      <c r="A114" t="str">
        <f>VLOOKUP(数据!A116,数据!A116:D116,1)</f>
        <v>2002年小组赛</v>
      </c>
      <c r="B114" t="str">
        <f>VLOOKUP(数据!B116,数据!A116:D116,2)</f>
        <v>俄罗斯</v>
      </c>
      <c r="C114" t="str">
        <f>VLOOKUP(数据!B116,数据!A116:D116,4)</f>
        <v>突尼斯</v>
      </c>
      <c r="D114" s="13" t="s">
        <v>48</v>
      </c>
      <c r="E114">
        <v>2</v>
      </c>
      <c r="F114">
        <v>0</v>
      </c>
    </row>
    <row r="115" spans="1:6">
      <c r="A115" t="str">
        <f>VLOOKUP(数据!A117,数据!A117:D117,1)</f>
        <v>2002年小组赛</v>
      </c>
      <c r="B115" t="str">
        <f>VLOOKUP(数据!B117,数据!A117:D117,2)</f>
        <v>突尼斯</v>
      </c>
      <c r="C115" t="str">
        <f>VLOOKUP(数据!B117,数据!A117:D117,4)</f>
        <v>比利时</v>
      </c>
      <c r="D115" s="13" t="s">
        <v>9</v>
      </c>
      <c r="E115">
        <v>1</v>
      </c>
      <c r="F115">
        <v>1</v>
      </c>
    </row>
    <row r="116" spans="1:6">
      <c r="A116" t="str">
        <f>VLOOKUP(数据!A118,数据!A118:D118,1)</f>
        <v>2002年小组赛</v>
      </c>
      <c r="B116" t="str">
        <f>VLOOKUP(数据!B118,数据!A118:D118,2)</f>
        <v>比利时</v>
      </c>
      <c r="C116" t="str">
        <f>VLOOKUP(数据!B118,数据!A118:D118,4)</f>
        <v>俄罗斯</v>
      </c>
      <c r="D116" s="13" t="s">
        <v>67</v>
      </c>
      <c r="E116">
        <v>3</v>
      </c>
      <c r="F116">
        <v>2</v>
      </c>
    </row>
    <row r="117" spans="1:6">
      <c r="A117" t="str">
        <f>VLOOKUP(数据!A119,数据!A119:D119,1)</f>
        <v>2002年小组赛</v>
      </c>
      <c r="B117" t="str">
        <f>VLOOKUP(数据!B119,数据!A119:D119,2)</f>
        <v>突尼斯</v>
      </c>
      <c r="C117" t="str">
        <f>VLOOKUP(数据!B119,数据!A119:D119,4)</f>
        <v>日本</v>
      </c>
      <c r="D117" s="13" t="s">
        <v>85</v>
      </c>
      <c r="E117">
        <v>0</v>
      </c>
      <c r="F117">
        <v>2</v>
      </c>
    </row>
    <row r="118" spans="1:6">
      <c r="A118" t="str">
        <f>VLOOKUP(数据!A120,数据!A120:D120,1)</f>
        <v>2002年1/8决赛</v>
      </c>
      <c r="B118" t="str">
        <f>VLOOKUP(数据!B120,数据!A120:D120,2)</f>
        <v>德国</v>
      </c>
      <c r="C118" t="str">
        <f>VLOOKUP(数据!B120,数据!A120:D120,4)</f>
        <v>巴拉圭</v>
      </c>
      <c r="D118" s="13" t="s">
        <v>38</v>
      </c>
      <c r="E118">
        <v>1</v>
      </c>
      <c r="F118">
        <v>0</v>
      </c>
    </row>
    <row r="119" spans="1:6">
      <c r="A119" t="str">
        <f>VLOOKUP(数据!A121,数据!A121:D121,1)</f>
        <v>2002年1/8决赛</v>
      </c>
      <c r="B119" t="str">
        <f>VLOOKUP(数据!B121,数据!A121:D121,2)</f>
        <v>丹麦</v>
      </c>
      <c r="C119" t="str">
        <f>VLOOKUP(数据!B121,数据!A121:D121,4)</f>
        <v>英格兰</v>
      </c>
      <c r="D119" s="13" t="s">
        <v>16</v>
      </c>
      <c r="E119">
        <v>0</v>
      </c>
      <c r="F119">
        <v>3</v>
      </c>
    </row>
    <row r="120" spans="1:6">
      <c r="A120" t="str">
        <f>VLOOKUP(数据!A122,数据!A122:D122,1)</f>
        <v>2002年1/8决赛</v>
      </c>
      <c r="B120" t="str">
        <f>VLOOKUP(数据!B122,数据!A122:D122,2)</f>
        <v>瑞典</v>
      </c>
      <c r="C120" t="str">
        <f>VLOOKUP(数据!B122,数据!A122:D122,4)</f>
        <v>塞内加尔</v>
      </c>
      <c r="D120" s="13" t="s">
        <v>10</v>
      </c>
      <c r="E120">
        <v>1</v>
      </c>
      <c r="F120">
        <v>2</v>
      </c>
    </row>
    <row r="121" spans="1:6">
      <c r="A121" t="str">
        <f>VLOOKUP(数据!A123,数据!A123:D123,1)</f>
        <v>2002年1/8决赛</v>
      </c>
      <c r="B121" t="str">
        <f>VLOOKUP(数据!B123,数据!A123:D123,2)</f>
        <v>西班牙</v>
      </c>
      <c r="C121" t="str">
        <f>VLOOKUP(数据!B123,数据!A123:D123,4)</f>
        <v>爱尔兰</v>
      </c>
      <c r="D121" s="13" t="s">
        <v>97</v>
      </c>
      <c r="E121">
        <v>4</v>
      </c>
      <c r="F121">
        <v>3</v>
      </c>
    </row>
    <row r="122" spans="1:6">
      <c r="A122" t="str">
        <f>VLOOKUP(数据!A124,数据!A124:D124,1)</f>
        <v>2002年1/8决赛</v>
      </c>
      <c r="B122" t="str">
        <f>VLOOKUP(数据!B124,数据!A124:D124,2)</f>
        <v>墨西哥</v>
      </c>
      <c r="C122" t="str">
        <f>VLOOKUP(数据!B124,数据!A124:D124,4)</f>
        <v>美国</v>
      </c>
      <c r="D122" s="13" t="s">
        <v>85</v>
      </c>
      <c r="E122">
        <v>0</v>
      </c>
      <c r="F122">
        <v>2</v>
      </c>
    </row>
    <row r="123" spans="1:6">
      <c r="A123" t="str">
        <f>VLOOKUP(数据!A125,数据!A125:D125,1)</f>
        <v>2002年1/8决赛</v>
      </c>
      <c r="B123" t="str">
        <f>VLOOKUP(数据!B125,数据!A125:D125,2)</f>
        <v>巴西</v>
      </c>
      <c r="C123" t="str">
        <f>VLOOKUP(数据!B125,数据!A125:D125,4)</f>
        <v>比利时</v>
      </c>
      <c r="D123" s="13" t="s">
        <v>48</v>
      </c>
      <c r="E123">
        <v>2</v>
      </c>
      <c r="F123">
        <v>0</v>
      </c>
    </row>
    <row r="124" spans="1:6">
      <c r="A124" t="str">
        <f>VLOOKUP(数据!A126,数据!A126:D126,1)</f>
        <v>2002年1/8决赛</v>
      </c>
      <c r="B124" t="str">
        <f>VLOOKUP(数据!B126,数据!A126:D126,2)</f>
        <v>日本</v>
      </c>
      <c r="C124" t="str">
        <f>VLOOKUP(数据!B126,数据!A126:D126,4)</f>
        <v>土耳其</v>
      </c>
      <c r="D124" s="13" t="s">
        <v>29</v>
      </c>
      <c r="E124">
        <v>0</v>
      </c>
      <c r="F124">
        <v>1</v>
      </c>
    </row>
    <row r="125" spans="1:6">
      <c r="A125" t="str">
        <f>VLOOKUP(数据!A127,数据!A127:D127,1)</f>
        <v>2002年1/8决赛</v>
      </c>
      <c r="B125" t="str">
        <f>VLOOKUP(数据!B127,数据!A127:D127,2)</f>
        <v>韩国</v>
      </c>
      <c r="C125" t="str">
        <f>VLOOKUP(数据!B127,数据!A127:D127,4)</f>
        <v>意大利</v>
      </c>
      <c r="D125" s="13" t="s">
        <v>3</v>
      </c>
      <c r="E125">
        <v>2</v>
      </c>
      <c r="F125">
        <v>1</v>
      </c>
    </row>
    <row r="126" spans="1:6">
      <c r="A126" t="str">
        <f>VLOOKUP(数据!A128,数据!A128:D128,1)</f>
        <v>2002年1/4决赛</v>
      </c>
      <c r="B126" t="str">
        <f>VLOOKUP(数据!B128,数据!A128:D128,2)</f>
        <v>英格兰</v>
      </c>
      <c r="C126" t="str">
        <f>VLOOKUP(数据!B128,数据!A128:D128,4)</f>
        <v>巴西</v>
      </c>
      <c r="D126" s="13" t="s">
        <v>10</v>
      </c>
      <c r="E126">
        <v>1</v>
      </c>
      <c r="F126">
        <v>2</v>
      </c>
    </row>
    <row r="127" spans="1:6">
      <c r="A127" t="str">
        <f>VLOOKUP(数据!A129,数据!A129:D129,1)</f>
        <v>2002年1/4决赛</v>
      </c>
      <c r="B127" t="str">
        <f>VLOOKUP(数据!B129,数据!A129:D129,2)</f>
        <v>德国</v>
      </c>
      <c r="C127" t="str">
        <f>VLOOKUP(数据!B129,数据!A129:D129,4)</f>
        <v>美国</v>
      </c>
      <c r="D127" s="13" t="s">
        <v>38</v>
      </c>
      <c r="E127">
        <v>1</v>
      </c>
      <c r="F127">
        <v>0</v>
      </c>
    </row>
    <row r="128" spans="1:6">
      <c r="A128" t="str">
        <f>VLOOKUP(数据!A130,数据!A130:D130,1)</f>
        <v>2002年1/4决赛</v>
      </c>
      <c r="B128" t="str">
        <f>VLOOKUP(数据!B130,数据!A130:D130,2)</f>
        <v>西班牙</v>
      </c>
      <c r="C128" t="str">
        <f>VLOOKUP(数据!B130,数据!A130:D130,4)</f>
        <v>韩国</v>
      </c>
      <c r="D128" s="13" t="s">
        <v>99</v>
      </c>
      <c r="E128">
        <v>3</v>
      </c>
      <c r="F128">
        <v>5</v>
      </c>
    </row>
    <row r="129" spans="1:6">
      <c r="A129" t="str">
        <f>VLOOKUP(数据!A131,数据!A131:D131,1)</f>
        <v>2002年1/4决赛</v>
      </c>
      <c r="B129" t="str">
        <f>VLOOKUP(数据!B131,数据!A131:D131,2)</f>
        <v>塞内加尔</v>
      </c>
      <c r="C129" t="str">
        <f>VLOOKUP(数据!B131,数据!A131:D131,4)</f>
        <v>土耳其</v>
      </c>
      <c r="D129" s="13" t="s">
        <v>29</v>
      </c>
      <c r="E129">
        <v>0</v>
      </c>
      <c r="F129">
        <v>1</v>
      </c>
    </row>
    <row r="130" spans="1:6">
      <c r="A130" t="str">
        <f>VLOOKUP(数据!A132,数据!A132:D132,1)</f>
        <v>2002年1/2决赛</v>
      </c>
      <c r="B130" t="str">
        <f>VLOOKUP(数据!B132,数据!A132:D132,2)</f>
        <v>德国</v>
      </c>
      <c r="C130" t="str">
        <f>VLOOKUP(数据!B132,数据!A132:D132,4)</f>
        <v>韩国</v>
      </c>
      <c r="D130" s="13" t="s">
        <v>38</v>
      </c>
      <c r="E130">
        <v>1</v>
      </c>
      <c r="F130">
        <v>0</v>
      </c>
    </row>
    <row r="131" spans="1:6">
      <c r="A131" t="str">
        <f>VLOOKUP(数据!A133,数据!A133:D133,1)</f>
        <v>2002年1/2决赛</v>
      </c>
      <c r="B131" t="str">
        <f>VLOOKUP(数据!B133,数据!A133:D133,2)</f>
        <v>巴西</v>
      </c>
      <c r="C131" t="str">
        <f>VLOOKUP(数据!B133,数据!A133:D133,4)</f>
        <v>土耳其</v>
      </c>
      <c r="D131" s="13" t="s">
        <v>38</v>
      </c>
      <c r="E131">
        <v>1</v>
      </c>
      <c r="F131">
        <v>0</v>
      </c>
    </row>
    <row r="132" spans="1:6">
      <c r="A132" t="str">
        <f>VLOOKUP(数据!A134,数据!A134:D134,1)</f>
        <v>2002年季军赛</v>
      </c>
      <c r="B132" t="str">
        <f>VLOOKUP(数据!B134,数据!A134:D134,2)</f>
        <v>韩国</v>
      </c>
      <c r="C132" t="str">
        <f>VLOOKUP(数据!B134,数据!A134:D134,4)</f>
        <v>土耳其</v>
      </c>
      <c r="D132" s="13" t="s">
        <v>32</v>
      </c>
      <c r="E132">
        <v>2</v>
      </c>
      <c r="F132">
        <v>3</v>
      </c>
    </row>
    <row r="133" spans="1:6">
      <c r="A133" t="str">
        <f>VLOOKUP(数据!A135,数据!A135:D135,1)</f>
        <v>2002年决赛</v>
      </c>
      <c r="B133" t="str">
        <f>VLOOKUP(数据!B135,数据!A135:D135,2)</f>
        <v>德国</v>
      </c>
      <c r="C133" t="str">
        <f>VLOOKUP(数据!B135,数据!A135:D135,4)</f>
        <v>巴西</v>
      </c>
      <c r="D133" s="13" t="s">
        <v>85</v>
      </c>
      <c r="E133">
        <v>0</v>
      </c>
      <c r="F133">
        <v>2</v>
      </c>
    </row>
    <row r="138" spans="1:6">
      <c r="A138" t="str">
        <f>VLOOKUP(数据!A140,数据!A140:D140,1)</f>
        <v>2006年小组赛</v>
      </c>
      <c r="B138" t="str">
        <f>VLOOKUP(数据!B140,数据!A140:D140,2)</f>
        <v>德国</v>
      </c>
      <c r="C138" t="str">
        <f>VLOOKUP(数据!B140,数据!A140:D140,4)</f>
        <v>哥斯达黎加</v>
      </c>
      <c r="D138" s="13" t="s">
        <v>105</v>
      </c>
      <c r="E138">
        <v>4</v>
      </c>
      <c r="F138">
        <v>2</v>
      </c>
    </row>
    <row r="139" spans="1:6">
      <c r="A139" t="str">
        <f>VLOOKUP(数据!A141,数据!A141:D141,1)</f>
        <v>2006年小组赛</v>
      </c>
      <c r="B139" t="str">
        <f>VLOOKUP(数据!B141,数据!A141:D141,2)</f>
        <v>波兰</v>
      </c>
      <c r="C139" t="str">
        <f>VLOOKUP(数据!B141,数据!A141:D141,4)</f>
        <v>厄瓜多尔</v>
      </c>
      <c r="D139" s="13" t="s">
        <v>85</v>
      </c>
      <c r="E139">
        <v>0</v>
      </c>
      <c r="F139">
        <v>2</v>
      </c>
    </row>
    <row r="140" spans="1:6">
      <c r="A140" t="str">
        <f>VLOOKUP(数据!A142,数据!A142:D142,1)</f>
        <v>2006年小组赛</v>
      </c>
      <c r="B140" t="str">
        <f>VLOOKUP(数据!B142,数据!A142:D142,2)</f>
        <v>德国</v>
      </c>
      <c r="C140" t="str">
        <f>VLOOKUP(数据!B142,数据!A142:D142,4)</f>
        <v>波兰</v>
      </c>
      <c r="D140" s="13" t="s">
        <v>38</v>
      </c>
      <c r="E140">
        <v>1</v>
      </c>
      <c r="F140">
        <v>0</v>
      </c>
    </row>
    <row r="141" spans="1:6">
      <c r="A141" t="str">
        <f>VLOOKUP(数据!A143,数据!A143:D143,1)</f>
        <v>2006年小组赛</v>
      </c>
      <c r="B141" t="str">
        <f>VLOOKUP(数据!B143,数据!A143:D143,2)</f>
        <v>厄瓜多尔</v>
      </c>
      <c r="C141" t="str">
        <f>VLOOKUP(数据!B143,数据!A143:D143,4)</f>
        <v>哥斯达黎加</v>
      </c>
      <c r="D141" s="13" t="s">
        <v>8</v>
      </c>
      <c r="E141">
        <v>3</v>
      </c>
      <c r="F141">
        <v>0</v>
      </c>
    </row>
    <row r="142" spans="1:6">
      <c r="A142" t="str">
        <f>VLOOKUP(数据!A144,数据!A144:D144,1)</f>
        <v>2006年小组赛</v>
      </c>
      <c r="B142" t="str">
        <f>VLOOKUP(数据!B144,数据!A144:D144,2)</f>
        <v>厄瓜多尔</v>
      </c>
      <c r="C142" t="str">
        <f>VLOOKUP(数据!B144,数据!A144:D144,4)</f>
        <v>德国</v>
      </c>
      <c r="D142" s="13" t="s">
        <v>16</v>
      </c>
      <c r="E142">
        <v>0</v>
      </c>
      <c r="F142">
        <v>3</v>
      </c>
    </row>
    <row r="143" spans="1:6">
      <c r="A143" t="str">
        <f>VLOOKUP(数据!A145,数据!A145:D145,1)</f>
        <v>2006年小组赛</v>
      </c>
      <c r="B143" t="str">
        <f>VLOOKUP(数据!B145,数据!A145:D145,2)</f>
        <v>哥斯达黎加</v>
      </c>
      <c r="C143" t="str">
        <f>VLOOKUP(数据!B145,数据!A145:D145,4)</f>
        <v>波兰</v>
      </c>
      <c r="D143" s="13" t="s">
        <v>10</v>
      </c>
      <c r="E143">
        <v>1</v>
      </c>
      <c r="F143">
        <v>2</v>
      </c>
    </row>
    <row r="144" spans="1:6">
      <c r="A144" t="str">
        <f>VLOOKUP(数据!A146,数据!A146:D146,1)</f>
        <v>2006年小组赛</v>
      </c>
      <c r="B144" t="str">
        <f>VLOOKUP(数据!B146,数据!A146:D146,2)</f>
        <v>英格兰</v>
      </c>
      <c r="C144" t="str">
        <f>VLOOKUP(数据!B146,数据!A146:D146,4)</f>
        <v>巴拉圭</v>
      </c>
      <c r="D144" s="13" t="s">
        <v>38</v>
      </c>
      <c r="E144">
        <v>1</v>
      </c>
      <c r="F144">
        <v>0</v>
      </c>
    </row>
    <row r="145" spans="1:6">
      <c r="A145" t="str">
        <f>VLOOKUP(数据!A147,数据!A147:D147,1)</f>
        <v>2006年小组赛</v>
      </c>
      <c r="B145" t="str">
        <f>VLOOKUP(数据!B147,数据!A147:D147,2)</f>
        <v>特立尼达和多巴哥</v>
      </c>
      <c r="C145" t="str">
        <f>VLOOKUP(数据!B147,数据!A147:D147,4)</f>
        <v>瑞典</v>
      </c>
      <c r="D145" s="13" t="s">
        <v>34</v>
      </c>
      <c r="E145">
        <v>0</v>
      </c>
      <c r="F145">
        <v>0</v>
      </c>
    </row>
    <row r="146" spans="1:6">
      <c r="A146" t="str">
        <f>VLOOKUP(数据!A148,数据!A148:D148,1)</f>
        <v>2006年小组赛</v>
      </c>
      <c r="B146" t="str">
        <f>VLOOKUP(数据!B148,数据!A148:D148,2)</f>
        <v>英格兰</v>
      </c>
      <c r="C146" t="str">
        <f>VLOOKUP(数据!B148,数据!A148:D148,4)</f>
        <v>特立尼达和多巴哥</v>
      </c>
      <c r="D146" s="13" t="s">
        <v>48</v>
      </c>
      <c r="E146">
        <v>2</v>
      </c>
      <c r="F146">
        <v>0</v>
      </c>
    </row>
    <row r="147" spans="1:6">
      <c r="A147" t="str">
        <f>VLOOKUP(数据!A149,数据!A149:D149,1)</f>
        <v>2006年小组赛</v>
      </c>
      <c r="B147" t="str">
        <f>VLOOKUP(数据!B149,数据!A149:D149,2)</f>
        <v>瑞典</v>
      </c>
      <c r="C147" t="str">
        <f>VLOOKUP(数据!B149,数据!A149:D149,4)</f>
        <v>巴拉圭</v>
      </c>
      <c r="D147" s="13" t="s">
        <v>38</v>
      </c>
      <c r="E147">
        <v>1</v>
      </c>
      <c r="F147">
        <v>0</v>
      </c>
    </row>
    <row r="148" spans="1:6">
      <c r="A148" t="str">
        <f>VLOOKUP(数据!A150,数据!A150:D150,1)</f>
        <v>2006年小组赛</v>
      </c>
      <c r="B148" t="str">
        <f>VLOOKUP(数据!B150,数据!A150:D150,2)</f>
        <v>瑞典</v>
      </c>
      <c r="C148" t="str">
        <f>VLOOKUP(数据!B150,数据!A150:D150,4)</f>
        <v>英格兰</v>
      </c>
      <c r="D148" s="13" t="s">
        <v>6</v>
      </c>
      <c r="E148">
        <v>2</v>
      </c>
      <c r="F148">
        <v>2</v>
      </c>
    </row>
    <row r="149" spans="1:6">
      <c r="A149" t="str">
        <f>VLOOKUP(数据!A151,数据!A151:D151,1)</f>
        <v>2006年小组赛</v>
      </c>
      <c r="B149" t="str">
        <f>VLOOKUP(数据!B151,数据!A151:D151,2)</f>
        <v>巴拉圭</v>
      </c>
      <c r="C149" t="str">
        <f>VLOOKUP(数据!B151,数据!A151:D151,4)</f>
        <v>特立尼达和多巴哥</v>
      </c>
      <c r="D149" s="13" t="s">
        <v>48</v>
      </c>
      <c r="E149">
        <v>2</v>
      </c>
      <c r="F149">
        <v>0</v>
      </c>
    </row>
    <row r="150" spans="1:6">
      <c r="A150" t="str">
        <f>VLOOKUP(数据!A152,数据!A152:D152,1)</f>
        <v>2006年小组赛</v>
      </c>
      <c r="B150" t="str">
        <f>VLOOKUP(数据!B152,数据!A152:D152,2)</f>
        <v>阿根廷</v>
      </c>
      <c r="C150" t="str">
        <f>VLOOKUP(数据!B152,数据!A152:D152,4)</f>
        <v>科特迪瓦</v>
      </c>
      <c r="D150" s="13" t="s">
        <v>3</v>
      </c>
      <c r="E150">
        <v>2</v>
      </c>
      <c r="F150">
        <v>1</v>
      </c>
    </row>
    <row r="151" spans="1:6">
      <c r="A151" t="str">
        <f>VLOOKUP(数据!A153,数据!A153:D153,1)</f>
        <v>2006年小组赛</v>
      </c>
      <c r="B151" t="str">
        <f>VLOOKUP(数据!B153,数据!A153:D153,2)</f>
        <v>塞黑</v>
      </c>
      <c r="C151" t="str">
        <f>VLOOKUP(数据!B153,数据!A153:D153,4)</f>
        <v>荷兰</v>
      </c>
      <c r="D151" s="13" t="s">
        <v>29</v>
      </c>
      <c r="E151">
        <v>0</v>
      </c>
      <c r="F151">
        <v>1</v>
      </c>
    </row>
    <row r="152" spans="1:6">
      <c r="A152" t="str">
        <f>VLOOKUP(数据!A154,数据!A154:D154,1)</f>
        <v>2006年小组赛</v>
      </c>
      <c r="B152" t="str">
        <f>VLOOKUP(数据!B154,数据!A154:D154,2)</f>
        <v>阿根廷</v>
      </c>
      <c r="C152" t="str">
        <f>VLOOKUP(数据!B154,数据!A154:D154,4)</f>
        <v>塞黑</v>
      </c>
      <c r="D152" s="13" t="s">
        <v>109</v>
      </c>
      <c r="E152">
        <v>6</v>
      </c>
      <c r="F152">
        <v>0</v>
      </c>
    </row>
    <row r="153" spans="1:6">
      <c r="A153" t="str">
        <f>VLOOKUP(数据!A155,数据!A155:D155,1)</f>
        <v>2006年小组赛</v>
      </c>
      <c r="B153" t="str">
        <f>VLOOKUP(数据!B155,数据!A155:D155,2)</f>
        <v>荷兰</v>
      </c>
      <c r="C153" t="str">
        <f>VLOOKUP(数据!B155,数据!A155:D155,4)</f>
        <v>科特迪瓦</v>
      </c>
      <c r="D153" s="13" t="s">
        <v>3</v>
      </c>
      <c r="E153">
        <v>2</v>
      </c>
      <c r="F153">
        <v>1</v>
      </c>
    </row>
    <row r="154" spans="1:6">
      <c r="A154" t="str">
        <f>VLOOKUP(数据!A156,数据!A156:D156,1)</f>
        <v>2006年小组赛</v>
      </c>
      <c r="B154" t="str">
        <f>VLOOKUP(数据!B156,数据!A156:D156,2)</f>
        <v>荷兰</v>
      </c>
      <c r="C154" t="str">
        <f>VLOOKUP(数据!B156,数据!A156:D156,4)</f>
        <v>阿根廷</v>
      </c>
      <c r="D154" s="13" t="s">
        <v>34</v>
      </c>
      <c r="E154">
        <v>0</v>
      </c>
      <c r="F154">
        <v>0</v>
      </c>
    </row>
    <row r="155" spans="1:6">
      <c r="A155" t="str">
        <f>VLOOKUP(数据!A157,数据!A157:D157,1)</f>
        <v>2006年小组赛</v>
      </c>
      <c r="B155" t="str">
        <f>VLOOKUP(数据!B157,数据!A157:D157,2)</f>
        <v>科特迪瓦</v>
      </c>
      <c r="C155" t="str">
        <f>VLOOKUP(数据!B157,数据!A157:D157,4)</f>
        <v>塞黑</v>
      </c>
      <c r="D155" s="13" t="s">
        <v>67</v>
      </c>
      <c r="E155">
        <v>3</v>
      </c>
      <c r="F155">
        <v>2</v>
      </c>
    </row>
    <row r="156" spans="1:6">
      <c r="A156" t="str">
        <f>VLOOKUP(数据!A158,数据!A158:D158,1)</f>
        <v>2006年小组赛</v>
      </c>
      <c r="B156" t="str">
        <f>VLOOKUP(数据!B158,数据!A158:D158,2)</f>
        <v>墨西哥</v>
      </c>
      <c r="C156" t="str">
        <f>VLOOKUP(数据!B158,数据!A158:D158,4)</f>
        <v>伊朗</v>
      </c>
      <c r="D156" s="13" t="s">
        <v>39</v>
      </c>
      <c r="E156">
        <v>3</v>
      </c>
      <c r="F156">
        <v>1</v>
      </c>
    </row>
    <row r="157" spans="1:6">
      <c r="A157" t="str">
        <f>VLOOKUP(数据!A159,数据!A159:D159,1)</f>
        <v>2006年小组赛</v>
      </c>
      <c r="B157" t="str">
        <f>VLOOKUP(数据!B159,数据!A159:D159,2)</f>
        <v>安哥拉</v>
      </c>
      <c r="C157" t="str">
        <f>VLOOKUP(数据!B159,数据!A159:D159,4)</f>
        <v>葡萄牙</v>
      </c>
      <c r="D157" s="13" t="s">
        <v>29</v>
      </c>
      <c r="E157">
        <v>0</v>
      </c>
      <c r="F157">
        <v>1</v>
      </c>
    </row>
    <row r="158" spans="1:6">
      <c r="A158" t="str">
        <f>VLOOKUP(数据!A160,数据!A160:D160,1)</f>
        <v>2006年小组赛</v>
      </c>
      <c r="B158" t="str">
        <f>VLOOKUP(数据!B160,数据!A160:D160,2)</f>
        <v>墨西哥</v>
      </c>
      <c r="C158" t="str">
        <f>VLOOKUP(数据!B160,数据!A160:D160,4)</f>
        <v>安哥拉</v>
      </c>
      <c r="D158" s="13" t="s">
        <v>34</v>
      </c>
      <c r="E158">
        <v>0</v>
      </c>
      <c r="F158">
        <v>0</v>
      </c>
    </row>
    <row r="159" spans="1:6">
      <c r="A159" t="str">
        <f>VLOOKUP(数据!A161,数据!A161:D161,1)</f>
        <v>2006年小组赛</v>
      </c>
      <c r="B159" t="str">
        <f>VLOOKUP(数据!B161,数据!A161:D161,2)</f>
        <v>葡萄牙</v>
      </c>
      <c r="C159" t="str">
        <f>VLOOKUP(数据!B161,数据!A161:D161,4)</f>
        <v>伊朗</v>
      </c>
      <c r="D159" s="13" t="s">
        <v>48</v>
      </c>
      <c r="E159">
        <v>2</v>
      </c>
      <c r="F159">
        <v>0</v>
      </c>
    </row>
    <row r="160" spans="1:6">
      <c r="A160" t="str">
        <f>VLOOKUP(数据!A162,数据!A162:D162,1)</f>
        <v>2006年小组赛</v>
      </c>
      <c r="B160" t="str">
        <f>VLOOKUP(数据!B162,数据!A162:D162,2)</f>
        <v>葡萄牙</v>
      </c>
      <c r="C160" t="str">
        <f>VLOOKUP(数据!B162,数据!A162:D162,4)</f>
        <v>墨西哥</v>
      </c>
      <c r="D160" s="13" t="s">
        <v>3</v>
      </c>
      <c r="E160">
        <v>2</v>
      </c>
      <c r="F160">
        <v>1</v>
      </c>
    </row>
    <row r="161" spans="1:6">
      <c r="A161" t="str">
        <f>VLOOKUP(数据!A163,数据!A163:D163,1)</f>
        <v>2006年小组赛</v>
      </c>
      <c r="B161" t="str">
        <f>VLOOKUP(数据!B163,数据!A163:D163,2)</f>
        <v>伊朗</v>
      </c>
      <c r="C161" t="str">
        <f>VLOOKUP(数据!B163,数据!A163:D163,4)</f>
        <v>安哥拉</v>
      </c>
      <c r="D161" s="13" t="s">
        <v>9</v>
      </c>
      <c r="E161">
        <v>1</v>
      </c>
      <c r="F161">
        <v>1</v>
      </c>
    </row>
    <row r="162" spans="1:6">
      <c r="A162" t="str">
        <f>VLOOKUP(数据!A164,数据!A164:D164,1)</f>
        <v>2006年小组赛</v>
      </c>
      <c r="B162" t="str">
        <f>VLOOKUP(数据!B164,数据!A164:D164,2)</f>
        <v>意大利</v>
      </c>
      <c r="C162" t="str">
        <f>VLOOKUP(数据!B164,数据!A164:D164,4)</f>
        <v>加纳</v>
      </c>
      <c r="D162" s="13" t="s">
        <v>48</v>
      </c>
      <c r="E162">
        <v>2</v>
      </c>
      <c r="F162">
        <v>0</v>
      </c>
    </row>
    <row r="163" spans="1:6">
      <c r="A163" t="str">
        <f>VLOOKUP(数据!A165,数据!A165:D165,1)</f>
        <v>2006年小组赛</v>
      </c>
      <c r="B163" t="str">
        <f>VLOOKUP(数据!B165,数据!A165:D165,2)</f>
        <v>美国</v>
      </c>
      <c r="C163" t="str">
        <f>VLOOKUP(数据!B165,数据!A165:D165,4)</f>
        <v>捷克</v>
      </c>
      <c r="D163" s="13" t="s">
        <v>16</v>
      </c>
      <c r="E163">
        <v>0</v>
      </c>
      <c r="F163">
        <v>3</v>
      </c>
    </row>
    <row r="164" spans="1:6">
      <c r="A164" t="str">
        <f>VLOOKUP(数据!A166,数据!A166:D166,1)</f>
        <v>2006年小组赛</v>
      </c>
      <c r="B164" t="str">
        <f>VLOOKUP(数据!B166,数据!A166:D166,2)</f>
        <v>意大利</v>
      </c>
      <c r="C164" t="str">
        <f>VLOOKUP(数据!B166,数据!A166:D166,4)</f>
        <v>美国</v>
      </c>
      <c r="D164" s="13" t="s">
        <v>9</v>
      </c>
      <c r="E164">
        <v>1</v>
      </c>
      <c r="F164">
        <v>1</v>
      </c>
    </row>
    <row r="165" spans="1:6">
      <c r="A165" t="str">
        <f>VLOOKUP(数据!A167,数据!A167:D167,1)</f>
        <v>2006年小组赛</v>
      </c>
      <c r="B165" t="str">
        <f>VLOOKUP(数据!B167,数据!A167:D167,2)</f>
        <v>捷克</v>
      </c>
      <c r="C165" t="str">
        <f>VLOOKUP(数据!B167,数据!A167:D167,4)</f>
        <v>加纳</v>
      </c>
      <c r="D165" s="13" t="s">
        <v>85</v>
      </c>
      <c r="E165">
        <v>0</v>
      </c>
      <c r="F165">
        <v>2</v>
      </c>
    </row>
    <row r="166" spans="1:6">
      <c r="A166" t="str">
        <f>VLOOKUP(数据!A168,数据!A168:D168,1)</f>
        <v>2006年小组赛</v>
      </c>
      <c r="B166" t="str">
        <f>VLOOKUP(数据!B168,数据!A168:D168,2)</f>
        <v>捷克</v>
      </c>
      <c r="C166" t="str">
        <f>VLOOKUP(数据!B168,数据!A168:D168,4)</f>
        <v>意大利</v>
      </c>
      <c r="D166" s="13" t="s">
        <v>85</v>
      </c>
      <c r="E166">
        <v>0</v>
      </c>
      <c r="F166">
        <v>2</v>
      </c>
    </row>
    <row r="167" spans="1:6">
      <c r="A167" t="str">
        <f>VLOOKUP(数据!A169,数据!A169:D169,1)</f>
        <v>2006年小组赛</v>
      </c>
      <c r="B167" t="str">
        <f>VLOOKUP(数据!B169,数据!A169:D169,2)</f>
        <v>加纳</v>
      </c>
      <c r="C167" t="str">
        <f>VLOOKUP(数据!B169,数据!A169:D169,4)</f>
        <v>美国</v>
      </c>
      <c r="D167" s="13" t="s">
        <v>3</v>
      </c>
      <c r="E167">
        <v>2</v>
      </c>
      <c r="F167">
        <v>1</v>
      </c>
    </row>
    <row r="168" spans="1:6">
      <c r="A168" t="str">
        <f>VLOOKUP(数据!A170,数据!A170:D170,1)</f>
        <v>2006年小组赛</v>
      </c>
      <c r="B168" t="str">
        <f>VLOOKUP(数据!B170,数据!A170:D170,2)</f>
        <v>巴西</v>
      </c>
      <c r="C168" t="str">
        <f>VLOOKUP(数据!B170,数据!A170:D170,4)</f>
        <v>克罗地亚</v>
      </c>
      <c r="D168" s="13" t="s">
        <v>38</v>
      </c>
      <c r="E168">
        <v>1</v>
      </c>
      <c r="F168">
        <v>0</v>
      </c>
    </row>
    <row r="169" spans="1:6">
      <c r="A169" t="str">
        <f>VLOOKUP(数据!A171,数据!A171:D171,1)</f>
        <v>2006年小组赛</v>
      </c>
      <c r="B169" t="str">
        <f>VLOOKUP(数据!B171,数据!A171:D171,2)</f>
        <v>澳大利亚</v>
      </c>
      <c r="C169" t="str">
        <f>VLOOKUP(数据!B171,数据!A171:D171,4)</f>
        <v>日本</v>
      </c>
      <c r="D169" s="13" t="s">
        <v>39</v>
      </c>
      <c r="E169">
        <v>3</v>
      </c>
      <c r="F169">
        <v>1</v>
      </c>
    </row>
    <row r="170" spans="1:6">
      <c r="A170" t="str">
        <f>VLOOKUP(数据!A172,数据!A172:D172,1)</f>
        <v>2006年小组赛</v>
      </c>
      <c r="B170" t="str">
        <f>VLOOKUP(数据!B172,数据!A172:D172,2)</f>
        <v>巴西</v>
      </c>
      <c r="C170" t="str">
        <f>VLOOKUP(数据!B172,数据!A172:D172,4)</f>
        <v>澳大利亚</v>
      </c>
      <c r="D170" s="13" t="s">
        <v>48</v>
      </c>
      <c r="E170">
        <v>2</v>
      </c>
      <c r="F170">
        <v>0</v>
      </c>
    </row>
    <row r="171" spans="1:6">
      <c r="A171" t="str">
        <f>VLOOKUP(数据!A173,数据!A173:D173,1)</f>
        <v>2006年小组赛</v>
      </c>
      <c r="B171" t="str">
        <f>VLOOKUP(数据!B173,数据!A173:D173,2)</f>
        <v>日本</v>
      </c>
      <c r="C171" t="str">
        <f>VLOOKUP(数据!B173,数据!A173:D173,4)</f>
        <v>克罗地亚</v>
      </c>
      <c r="D171" s="13" t="s">
        <v>34</v>
      </c>
      <c r="E171">
        <v>0</v>
      </c>
      <c r="F171">
        <v>0</v>
      </c>
    </row>
    <row r="172" spans="1:6">
      <c r="A172" t="str">
        <f>VLOOKUP(数据!A174,数据!A174:D174,1)</f>
        <v>2006年小组赛</v>
      </c>
      <c r="B172" t="str">
        <f>VLOOKUP(数据!B174,数据!A174:D174,2)</f>
        <v>日本</v>
      </c>
      <c r="C172" t="str">
        <f>VLOOKUP(数据!B174,数据!A174:D174,4)</f>
        <v>巴西</v>
      </c>
      <c r="D172" s="13" t="s">
        <v>115</v>
      </c>
      <c r="E172">
        <v>1</v>
      </c>
      <c r="F172">
        <v>4</v>
      </c>
    </row>
    <row r="173" spans="1:6">
      <c r="A173" t="str">
        <f>VLOOKUP(数据!A175,数据!A175:D175,1)</f>
        <v>2006年小组赛</v>
      </c>
      <c r="B173" t="str">
        <f>VLOOKUP(数据!B175,数据!A175:D175,2)</f>
        <v>克罗地亚</v>
      </c>
      <c r="C173" t="str">
        <f>VLOOKUP(数据!B175,数据!A175:D175,4)</f>
        <v>澳大利亚</v>
      </c>
      <c r="D173" s="13" t="s">
        <v>6</v>
      </c>
      <c r="E173">
        <v>2</v>
      </c>
      <c r="F173">
        <v>2</v>
      </c>
    </row>
    <row r="174" spans="1:6">
      <c r="A174" t="str">
        <f>VLOOKUP(数据!A176,数据!A176:D176,1)</f>
        <v>2006年小组赛</v>
      </c>
      <c r="B174" t="str">
        <f>VLOOKUP(数据!B176,数据!A176:D176,2)</f>
        <v>法国</v>
      </c>
      <c r="C174" t="str">
        <f>VLOOKUP(数据!B176,数据!A176:D176,4)</f>
        <v>瑞士</v>
      </c>
      <c r="D174" s="13" t="s">
        <v>34</v>
      </c>
      <c r="E174">
        <v>0</v>
      </c>
      <c r="F174">
        <v>0</v>
      </c>
    </row>
    <row r="175" spans="1:6">
      <c r="A175" t="str">
        <f>VLOOKUP(数据!A177,数据!A177:D177,1)</f>
        <v>2006年小组赛</v>
      </c>
      <c r="B175" t="str">
        <f>VLOOKUP(数据!B177,数据!A177:D177,2)</f>
        <v>韩国</v>
      </c>
      <c r="C175" t="str">
        <f>VLOOKUP(数据!B177,数据!A177:D177,4)</f>
        <v>多哥</v>
      </c>
      <c r="D175" s="13" t="s">
        <v>3</v>
      </c>
      <c r="E175">
        <v>2</v>
      </c>
      <c r="F175">
        <v>1</v>
      </c>
    </row>
    <row r="176" spans="1:6">
      <c r="A176" t="str">
        <f>VLOOKUP(数据!A178,数据!A178:D178,1)</f>
        <v>2006年小组赛</v>
      </c>
      <c r="B176" t="str">
        <f>VLOOKUP(数据!B178,数据!A178:D178,2)</f>
        <v>法国</v>
      </c>
      <c r="C176" t="str">
        <f>VLOOKUP(数据!B178,数据!A178:D178,4)</f>
        <v>韩国</v>
      </c>
      <c r="D176" s="13" t="s">
        <v>9</v>
      </c>
      <c r="E176">
        <v>1</v>
      </c>
      <c r="F176">
        <v>1</v>
      </c>
    </row>
    <row r="177" spans="1:6">
      <c r="A177" t="str">
        <f>VLOOKUP(数据!A179,数据!A179:D179,1)</f>
        <v>2006年小组赛</v>
      </c>
      <c r="B177" t="str">
        <f>VLOOKUP(数据!B179,数据!A179:D179,2)</f>
        <v>多哥</v>
      </c>
      <c r="C177" t="str">
        <f>VLOOKUP(数据!B179,数据!A179:D179,4)</f>
        <v>瑞士</v>
      </c>
      <c r="D177" s="13" t="s">
        <v>85</v>
      </c>
      <c r="E177">
        <v>0</v>
      </c>
      <c r="F177">
        <v>2</v>
      </c>
    </row>
    <row r="178" spans="1:6">
      <c r="A178" t="str">
        <f>VLOOKUP(数据!A180,数据!A180:D180,1)</f>
        <v>2006年小组赛</v>
      </c>
      <c r="B178" t="str">
        <f>VLOOKUP(数据!B180,数据!A180:D180,2)</f>
        <v>多哥</v>
      </c>
      <c r="C178" t="str">
        <f>VLOOKUP(数据!B180,数据!A180:D180,4)</f>
        <v>法国</v>
      </c>
      <c r="D178" s="13" t="s">
        <v>85</v>
      </c>
      <c r="E178">
        <v>0</v>
      </c>
      <c r="F178">
        <v>2</v>
      </c>
    </row>
    <row r="179" spans="1:6">
      <c r="A179" t="str">
        <f>VLOOKUP(数据!A181,数据!A181:D181,1)</f>
        <v>2006年小组赛</v>
      </c>
      <c r="B179" t="str">
        <f>VLOOKUP(数据!B181,数据!A181:D181,2)</f>
        <v>瑞士</v>
      </c>
      <c r="C179" t="str">
        <f>VLOOKUP(数据!B181,数据!A181:D181,4)</f>
        <v>韩国</v>
      </c>
      <c r="D179" s="13" t="s">
        <v>48</v>
      </c>
      <c r="E179">
        <v>2</v>
      </c>
      <c r="F179">
        <v>0</v>
      </c>
    </row>
    <row r="180" spans="1:6">
      <c r="A180" t="str">
        <f>VLOOKUP(数据!A182,数据!A182:D182,1)</f>
        <v>2006年小组赛</v>
      </c>
      <c r="B180" t="str">
        <f>VLOOKUP(数据!B182,数据!A182:D182,2)</f>
        <v>西班牙</v>
      </c>
      <c r="C180" t="str">
        <f>VLOOKUP(数据!B182,数据!A182:D182,4)</f>
        <v>乌克兰</v>
      </c>
      <c r="D180" s="13" t="s">
        <v>26</v>
      </c>
      <c r="E180">
        <v>4</v>
      </c>
      <c r="F180">
        <v>0</v>
      </c>
    </row>
    <row r="181" spans="1:6">
      <c r="A181" t="str">
        <f>VLOOKUP(数据!A183,数据!A183:D183,1)</f>
        <v>2006年小组赛</v>
      </c>
      <c r="B181" t="str">
        <f>VLOOKUP(数据!B183,数据!A183:D183,2)</f>
        <v>突尼斯</v>
      </c>
      <c r="C181" t="str">
        <f>VLOOKUP(数据!B183,数据!A183:D183,4)</f>
        <v>沙特阿拉伯</v>
      </c>
      <c r="D181" s="13" t="s">
        <v>6</v>
      </c>
      <c r="E181">
        <v>2</v>
      </c>
      <c r="F181">
        <v>2</v>
      </c>
    </row>
    <row r="182" spans="1:6">
      <c r="A182" t="str">
        <f>VLOOKUP(数据!A184,数据!A184:D184,1)</f>
        <v>2006年小组赛</v>
      </c>
      <c r="B182" t="str">
        <f>VLOOKUP(数据!B184,数据!A184:D184,2)</f>
        <v>西班牙</v>
      </c>
      <c r="C182" t="str">
        <f>VLOOKUP(数据!B184,数据!A184:D184,4)</f>
        <v>突尼斯</v>
      </c>
      <c r="D182" s="13" t="s">
        <v>39</v>
      </c>
      <c r="E182">
        <v>3</v>
      </c>
      <c r="F182">
        <v>1</v>
      </c>
    </row>
    <row r="183" spans="1:6">
      <c r="A183" t="str">
        <f>VLOOKUP(数据!A185,数据!A185:D185,1)</f>
        <v>2006年小组赛</v>
      </c>
      <c r="B183" t="str">
        <f>VLOOKUP(数据!B185,数据!A185:D185,2)</f>
        <v>沙特阿拉伯</v>
      </c>
      <c r="C183" t="str">
        <f>VLOOKUP(数据!B185,数据!A185:D185,4)</f>
        <v>乌克兰</v>
      </c>
      <c r="D183" s="13" t="s">
        <v>120</v>
      </c>
      <c r="E183">
        <v>0</v>
      </c>
      <c r="F183">
        <v>4</v>
      </c>
    </row>
    <row r="184" spans="1:6">
      <c r="A184" t="str">
        <f>VLOOKUP(数据!A186,数据!A186:D186,1)</f>
        <v>2006年小组赛</v>
      </c>
      <c r="B184" t="str">
        <f>VLOOKUP(数据!B186,数据!A186:D186,2)</f>
        <v>沙特阿拉伯</v>
      </c>
      <c r="C184" t="str">
        <f>VLOOKUP(数据!B186,数据!A186:D186,4)</f>
        <v>西班牙</v>
      </c>
      <c r="D184" s="13" t="s">
        <v>29</v>
      </c>
      <c r="E184">
        <v>0</v>
      </c>
      <c r="F184">
        <v>1</v>
      </c>
    </row>
    <row r="185" spans="1:6">
      <c r="A185" t="str">
        <f>VLOOKUP(数据!A187,数据!A187:D187,1)</f>
        <v>2006年小组赛</v>
      </c>
      <c r="B185" t="str">
        <f>VLOOKUP(数据!B187,数据!A187:D187,2)</f>
        <v>乌克兰</v>
      </c>
      <c r="C185" t="str">
        <f>VLOOKUP(数据!B187,数据!A187:D187,4)</f>
        <v>突尼斯</v>
      </c>
      <c r="D185" s="13" t="s">
        <v>38</v>
      </c>
      <c r="E185">
        <v>1</v>
      </c>
      <c r="F185">
        <v>0</v>
      </c>
    </row>
    <row r="186" spans="1:6">
      <c r="A186" t="str">
        <f>VLOOKUP(数据!A188,数据!A188:D188,1)</f>
        <v>2006年1/8决赛</v>
      </c>
      <c r="B186" t="str">
        <f>VLOOKUP(数据!B188,数据!A188:D188,2)</f>
        <v>德国</v>
      </c>
      <c r="C186" t="str">
        <f>VLOOKUP(数据!B188,数据!A188:D188,4)</f>
        <v>瑞典</v>
      </c>
      <c r="D186" s="13" t="s">
        <v>48</v>
      </c>
      <c r="E186">
        <v>2</v>
      </c>
      <c r="F186">
        <v>0</v>
      </c>
    </row>
    <row r="187" spans="1:6">
      <c r="A187" t="str">
        <f>VLOOKUP(数据!A189,数据!A189:D189,1)</f>
        <v>2006年1/8决赛</v>
      </c>
      <c r="B187" t="str">
        <f>VLOOKUP(数据!B189,数据!A189:D189,2)</f>
        <v>阿根廷</v>
      </c>
      <c r="C187" t="str">
        <f>VLOOKUP(数据!B189,数据!A189:D189,4)</f>
        <v>墨西哥</v>
      </c>
      <c r="D187" s="13" t="s">
        <v>3</v>
      </c>
      <c r="E187">
        <v>2</v>
      </c>
      <c r="F187">
        <v>1</v>
      </c>
    </row>
    <row r="188" spans="1:6">
      <c r="A188" t="str">
        <f>VLOOKUP(数据!A190,数据!A190:D190,1)</f>
        <v>2006年1/8决赛</v>
      </c>
      <c r="B188" t="str">
        <f>VLOOKUP(数据!B190,数据!A190:D190,2)</f>
        <v>英格兰</v>
      </c>
      <c r="C188" t="str">
        <f>VLOOKUP(数据!B190,数据!A190:D190,4)</f>
        <v>厄瓜多尔</v>
      </c>
      <c r="D188" s="13" t="s">
        <v>38</v>
      </c>
      <c r="E188">
        <v>1</v>
      </c>
      <c r="F188">
        <v>0</v>
      </c>
    </row>
    <row r="189" spans="1:6">
      <c r="A189" t="str">
        <f>VLOOKUP(数据!A191,数据!A191:D191,1)</f>
        <v>2006年1/8决赛</v>
      </c>
      <c r="B189" t="str">
        <f>VLOOKUP(数据!B191,数据!A191:D191,2)</f>
        <v>葡萄牙</v>
      </c>
      <c r="C189" t="str">
        <f>VLOOKUP(数据!B191,数据!A191:D191,4)</f>
        <v>荷兰</v>
      </c>
      <c r="D189" s="13" t="s">
        <v>38</v>
      </c>
      <c r="E189">
        <v>1</v>
      </c>
      <c r="F189">
        <v>0</v>
      </c>
    </row>
    <row r="190" spans="1:6">
      <c r="A190" t="str">
        <f>VLOOKUP(数据!A192,数据!A192:D192,1)</f>
        <v>2006年1/8决赛</v>
      </c>
      <c r="B190" t="str">
        <f>VLOOKUP(数据!B192,数据!A192:D192,2)</f>
        <v>意大利</v>
      </c>
      <c r="C190" t="str">
        <f>VLOOKUP(数据!B192,数据!A192:D192,4)</f>
        <v>澳大利亚</v>
      </c>
      <c r="D190" s="13" t="s">
        <v>38</v>
      </c>
      <c r="E190">
        <v>1</v>
      </c>
      <c r="F190">
        <v>0</v>
      </c>
    </row>
    <row r="191" spans="1:6">
      <c r="A191" t="str">
        <f>VLOOKUP(数据!A193,数据!A193:D193,1)</f>
        <v>2006年1/8决赛</v>
      </c>
      <c r="B191" t="str">
        <f>VLOOKUP(数据!B193,数据!A193:D193,2)</f>
        <v>瑞士</v>
      </c>
      <c r="C191" t="str">
        <f>VLOOKUP(数据!B193,数据!A193:D193,4)</f>
        <v>乌克兰</v>
      </c>
      <c r="D191" s="13" t="s">
        <v>34</v>
      </c>
      <c r="E191">
        <v>0</v>
      </c>
      <c r="F191">
        <v>0</v>
      </c>
    </row>
    <row r="192" spans="1:6">
      <c r="A192" t="str">
        <f>VLOOKUP(数据!A194,数据!A194:D194,1)</f>
        <v>2006年1/8决赛</v>
      </c>
      <c r="B192" t="str">
        <f>VLOOKUP(数据!B194,数据!A194:D194,2)</f>
        <v>巴西</v>
      </c>
      <c r="C192" t="str">
        <f>VLOOKUP(数据!B194,数据!A194:D194,4)</f>
        <v>加纳</v>
      </c>
      <c r="D192" s="13" t="s">
        <v>8</v>
      </c>
      <c r="E192">
        <v>3</v>
      </c>
      <c r="F192">
        <v>0</v>
      </c>
    </row>
    <row r="193" spans="1:6">
      <c r="A193" t="str">
        <f>VLOOKUP(数据!A195,数据!A195:D195,1)</f>
        <v>2006年1/8决赛</v>
      </c>
      <c r="B193" t="str">
        <f>VLOOKUP(数据!B195,数据!A195:D195,2)</f>
        <v>西班牙</v>
      </c>
      <c r="C193" t="str">
        <f>VLOOKUP(数据!B195,数据!A195:D195,4)</f>
        <v>法国</v>
      </c>
      <c r="D193" s="13" t="s">
        <v>80</v>
      </c>
      <c r="E193">
        <v>1</v>
      </c>
      <c r="F193">
        <v>3</v>
      </c>
    </row>
    <row r="194" spans="1:6">
      <c r="A194" t="str">
        <f>VLOOKUP(数据!A196,数据!A196:D196,1)</f>
        <v>2006年1/4决赛</v>
      </c>
      <c r="B194" t="str">
        <f>VLOOKUP(数据!B196,数据!A196:D196,2)</f>
        <v>德国</v>
      </c>
      <c r="C194" t="str">
        <f>VLOOKUP(数据!B196,数据!A196:D196,4)</f>
        <v>阿根廷</v>
      </c>
      <c r="D194" s="13" t="s">
        <v>9</v>
      </c>
      <c r="E194">
        <v>1</v>
      </c>
      <c r="F194">
        <v>1</v>
      </c>
    </row>
    <row r="195" spans="1:6">
      <c r="A195" t="str">
        <f>VLOOKUP(数据!A197,数据!A197:D197,1)</f>
        <v>2006年1/4决赛</v>
      </c>
      <c r="B195" t="str">
        <f>VLOOKUP(数据!B197,数据!A197:D197,2)</f>
        <v>意大利</v>
      </c>
      <c r="C195" t="str">
        <f>VLOOKUP(数据!B197,数据!A197:D197,4)</f>
        <v>乌克兰</v>
      </c>
      <c r="D195" s="13" t="s">
        <v>8</v>
      </c>
      <c r="E195">
        <v>3</v>
      </c>
      <c r="F195">
        <v>0</v>
      </c>
    </row>
    <row r="196" spans="1:6">
      <c r="A196" t="str">
        <f>VLOOKUP(数据!A198,数据!A198:D198,1)</f>
        <v>2006年1/4决赛</v>
      </c>
      <c r="B196" t="str">
        <f>VLOOKUP(数据!B198,数据!A198:D198,2)</f>
        <v>英格兰</v>
      </c>
      <c r="C196" t="str">
        <f>VLOOKUP(数据!B198,数据!A198:D198,4)</f>
        <v>葡萄牙</v>
      </c>
      <c r="D196" s="13" t="s">
        <v>34</v>
      </c>
      <c r="E196">
        <v>0</v>
      </c>
      <c r="F196">
        <v>0</v>
      </c>
    </row>
    <row r="197" spans="1:6">
      <c r="A197" t="str">
        <f>VLOOKUP(数据!A199,数据!A199:D199,1)</f>
        <v>2006年1/4决赛</v>
      </c>
      <c r="B197" t="str">
        <f>VLOOKUP(数据!B199,数据!A199:D199,2)</f>
        <v>巴西</v>
      </c>
      <c r="C197" t="str">
        <f>VLOOKUP(数据!B199,数据!A199:D199,4)</f>
        <v>法国</v>
      </c>
      <c r="D197" s="13" t="s">
        <v>29</v>
      </c>
      <c r="E197">
        <v>0</v>
      </c>
      <c r="F197">
        <v>1</v>
      </c>
    </row>
    <row r="198" spans="1:6">
      <c r="A198" t="str">
        <f>VLOOKUP(数据!A200,数据!A200:D200,1)</f>
        <v>2006年1/2决赛</v>
      </c>
      <c r="B198" t="str">
        <f>VLOOKUP(数据!B200,数据!A200:D200,2)</f>
        <v>德国</v>
      </c>
      <c r="C198" t="str">
        <f>VLOOKUP(数据!B200,数据!A200:D200,4)</f>
        <v>意大利</v>
      </c>
      <c r="D198" s="13" t="s">
        <v>85</v>
      </c>
      <c r="E198">
        <v>0</v>
      </c>
      <c r="F198">
        <v>2</v>
      </c>
    </row>
    <row r="199" spans="1:6">
      <c r="A199" t="str">
        <f>VLOOKUP(数据!A201,数据!A201:D201,1)</f>
        <v>2006年1/2决赛</v>
      </c>
      <c r="B199" t="str">
        <f>VLOOKUP(数据!B201,数据!A201:D201,2)</f>
        <v>葡萄牙</v>
      </c>
      <c r="C199" t="str">
        <f>VLOOKUP(数据!B201,数据!A201:D201,4)</f>
        <v>法国</v>
      </c>
      <c r="D199" s="13" t="s">
        <v>29</v>
      </c>
      <c r="E199">
        <v>0</v>
      </c>
      <c r="F199">
        <v>1</v>
      </c>
    </row>
    <row r="200" spans="1:6">
      <c r="A200" t="str">
        <f>VLOOKUP(数据!A202,数据!A202:D202,1)</f>
        <v>2006年季军赛</v>
      </c>
      <c r="B200" t="str">
        <f>VLOOKUP(数据!B202,数据!A202:D202,2)</f>
        <v>德国</v>
      </c>
      <c r="C200" t="str">
        <f>VLOOKUP(数据!B202,数据!A202:D202,4)</f>
        <v>葡萄牙</v>
      </c>
      <c r="D200" s="13" t="s">
        <v>39</v>
      </c>
      <c r="E200">
        <v>3</v>
      </c>
      <c r="F200">
        <v>1</v>
      </c>
    </row>
    <row r="201" spans="1:6">
      <c r="A201" t="str">
        <f>VLOOKUP(数据!A203,数据!A203:D203,1)</f>
        <v>2006年决赛</v>
      </c>
      <c r="B201" t="str">
        <f>VLOOKUP(数据!B203,数据!A203:D203,2)</f>
        <v>意大利</v>
      </c>
      <c r="C201" t="str">
        <f>VLOOKUP(数据!B203,数据!A203:D203,4)</f>
        <v>法国</v>
      </c>
      <c r="D201" s="13" t="s">
        <v>9</v>
      </c>
      <c r="E201">
        <v>1</v>
      </c>
      <c r="F201">
        <v>1</v>
      </c>
    </row>
    <row r="206" spans="1:6">
      <c r="A206" t="str">
        <f>VLOOKUP(数据!A208,数据!A208:D208,1)</f>
        <v>2010年小组赛</v>
      </c>
      <c r="B206" t="str">
        <f>VLOOKUP(数据!B208,数据!A208:D208,2)</f>
        <v>南非</v>
      </c>
      <c r="C206" t="str">
        <f>VLOOKUP(数据!B208,数据!A208:D208,4)</f>
        <v>墨西哥</v>
      </c>
      <c r="D206" s="13" t="s">
        <v>9</v>
      </c>
      <c r="E206">
        <v>1</v>
      </c>
      <c r="F206">
        <v>1</v>
      </c>
    </row>
    <row r="207" spans="1:6">
      <c r="A207" t="str">
        <f>VLOOKUP(数据!A209,数据!A209:D209,1)</f>
        <v>2010年小组赛</v>
      </c>
      <c r="B207" t="str">
        <f>VLOOKUP(数据!B209,数据!A209:D209,2)</f>
        <v>乌拉圭</v>
      </c>
      <c r="C207" t="str">
        <f>VLOOKUP(数据!B209,数据!A209:D209,4)</f>
        <v>法国</v>
      </c>
      <c r="D207" s="13" t="s">
        <v>34</v>
      </c>
      <c r="E207">
        <v>0</v>
      </c>
      <c r="F207">
        <v>0</v>
      </c>
    </row>
    <row r="208" spans="1:6">
      <c r="A208" t="str">
        <f>VLOOKUP(数据!A210,数据!A210:D210,1)</f>
        <v>2010年小组赛</v>
      </c>
      <c r="B208" t="str">
        <f>VLOOKUP(数据!B210,数据!A210:D210,2)</f>
        <v>南非</v>
      </c>
      <c r="C208" t="str">
        <f>VLOOKUP(数据!B210,数据!A210:D210,4)</f>
        <v>乌拉圭</v>
      </c>
      <c r="D208" s="13" t="s">
        <v>16</v>
      </c>
      <c r="E208">
        <v>0</v>
      </c>
      <c r="F208">
        <v>3</v>
      </c>
    </row>
    <row r="209" spans="1:6">
      <c r="A209" t="str">
        <f>VLOOKUP(数据!A211,数据!A211:D211,1)</f>
        <v>2010年小组赛</v>
      </c>
      <c r="B209" t="str">
        <f>VLOOKUP(数据!B211,数据!A211:D211,2)</f>
        <v>法国</v>
      </c>
      <c r="C209" t="str">
        <f>VLOOKUP(数据!B211,数据!A211:D211,4)</f>
        <v>墨西哥</v>
      </c>
      <c r="D209" s="13" t="s">
        <v>85</v>
      </c>
      <c r="E209">
        <v>0</v>
      </c>
      <c r="F209">
        <v>2</v>
      </c>
    </row>
    <row r="210" spans="1:6">
      <c r="A210" t="str">
        <f>VLOOKUP(数据!A212,数据!A212:D212,1)</f>
        <v>2010年小组赛</v>
      </c>
      <c r="B210" t="str">
        <f>VLOOKUP(数据!B212,数据!A212:D212,2)</f>
        <v>法国</v>
      </c>
      <c r="C210" t="str">
        <f>VLOOKUP(数据!B212,数据!A212:D212,4)</f>
        <v>南非</v>
      </c>
      <c r="D210" s="13" t="s">
        <v>10</v>
      </c>
      <c r="E210">
        <v>1</v>
      </c>
      <c r="F210">
        <v>2</v>
      </c>
    </row>
    <row r="211" spans="1:6">
      <c r="A211" t="str">
        <f>VLOOKUP(数据!A213,数据!A213:D213,1)</f>
        <v>2010年小组赛</v>
      </c>
      <c r="B211" t="str">
        <f>VLOOKUP(数据!B213,数据!A213:D213,2)</f>
        <v>墨西哥</v>
      </c>
      <c r="C211" t="str">
        <f>VLOOKUP(数据!B213,数据!A213:D213,4)</f>
        <v>乌拉圭</v>
      </c>
      <c r="D211" s="13" t="s">
        <v>29</v>
      </c>
      <c r="E211">
        <v>0</v>
      </c>
      <c r="F211">
        <v>1</v>
      </c>
    </row>
    <row r="212" spans="1:6">
      <c r="A212" t="str">
        <f>VLOOKUP(数据!A214,数据!A214:D214,1)</f>
        <v>2010年小组赛</v>
      </c>
      <c r="B212" t="str">
        <f>VLOOKUP(数据!B214,数据!A214:D214,2)</f>
        <v>韩国</v>
      </c>
      <c r="C212" t="str">
        <f>VLOOKUP(数据!B214,数据!A214:D214,4)</f>
        <v>希腊</v>
      </c>
      <c r="D212" s="13" t="s">
        <v>48</v>
      </c>
      <c r="E212">
        <v>2</v>
      </c>
      <c r="F212">
        <v>0</v>
      </c>
    </row>
    <row r="213" spans="1:6">
      <c r="A213" t="str">
        <f>VLOOKUP(数据!A215,数据!A215:D215,1)</f>
        <v>2010年小组赛</v>
      </c>
      <c r="B213" t="str">
        <f>VLOOKUP(数据!B215,数据!A215:D215,2)</f>
        <v>阿根廷</v>
      </c>
      <c r="C213" t="str">
        <f>VLOOKUP(数据!B215,数据!A215:D215,4)</f>
        <v>尼日利亚</v>
      </c>
      <c r="D213" s="13" t="s">
        <v>38</v>
      </c>
      <c r="E213">
        <v>1</v>
      </c>
      <c r="F213">
        <v>0</v>
      </c>
    </row>
    <row r="214" spans="1:6">
      <c r="A214" t="str">
        <f>VLOOKUP(数据!A216,数据!A216:D216,1)</f>
        <v>2010年小组赛</v>
      </c>
      <c r="B214" t="str">
        <f>VLOOKUP(数据!B216,数据!A216:D216,2)</f>
        <v>阿根廷</v>
      </c>
      <c r="C214" t="str">
        <f>VLOOKUP(数据!B216,数据!A216:D216,4)</f>
        <v>韩国</v>
      </c>
      <c r="D214" s="13" t="s">
        <v>62</v>
      </c>
      <c r="E214">
        <v>4</v>
      </c>
      <c r="F214">
        <v>1</v>
      </c>
    </row>
    <row r="215" spans="1:6">
      <c r="A215" t="str">
        <f>VLOOKUP(数据!A217,数据!A217:D217,1)</f>
        <v>2010年小组赛</v>
      </c>
      <c r="B215" t="str">
        <f>VLOOKUP(数据!B217,数据!A217:D217,2)</f>
        <v>希腊</v>
      </c>
      <c r="C215" t="str">
        <f>VLOOKUP(数据!B217,数据!A217:D217,4)</f>
        <v>尼日利亚</v>
      </c>
      <c r="D215" s="13" t="s">
        <v>3</v>
      </c>
      <c r="E215">
        <v>2</v>
      </c>
      <c r="F215">
        <v>1</v>
      </c>
    </row>
    <row r="216" spans="1:6">
      <c r="A216" t="str">
        <f>VLOOKUP(数据!A218,数据!A218:D218,1)</f>
        <v>2010年小组赛</v>
      </c>
      <c r="B216" t="str">
        <f>VLOOKUP(数据!B218,数据!A218:D218,2)</f>
        <v>尼日利亚</v>
      </c>
      <c r="C216" t="str">
        <f>VLOOKUP(数据!B218,数据!A218:D218,4)</f>
        <v>韩国</v>
      </c>
      <c r="D216" s="13" t="s">
        <v>6</v>
      </c>
      <c r="E216">
        <v>2</v>
      </c>
      <c r="F216">
        <v>2</v>
      </c>
    </row>
    <row r="217" spans="1:6">
      <c r="A217" t="str">
        <f>VLOOKUP(数据!A219,数据!A219:D219,1)</f>
        <v>2010年小组赛</v>
      </c>
      <c r="B217" t="str">
        <f>VLOOKUP(数据!B219,数据!A219:D219,2)</f>
        <v>希腊</v>
      </c>
      <c r="C217" t="str">
        <f>VLOOKUP(数据!B219,数据!A219:D219,4)</f>
        <v>阿根廷</v>
      </c>
      <c r="D217" s="13" t="s">
        <v>85</v>
      </c>
      <c r="E217">
        <v>0</v>
      </c>
      <c r="F217">
        <v>2</v>
      </c>
    </row>
    <row r="218" spans="1:6">
      <c r="A218" t="str">
        <f>VLOOKUP(数据!A220,数据!A220:D220,1)</f>
        <v>2010年小组赛</v>
      </c>
      <c r="B218" t="str">
        <f>VLOOKUP(数据!B220,数据!A220:D220,2)</f>
        <v>英格兰</v>
      </c>
      <c r="C218" t="str">
        <f>VLOOKUP(数据!B220,数据!A220:D220,4)</f>
        <v>美国</v>
      </c>
      <c r="D218" s="13" t="s">
        <v>9</v>
      </c>
      <c r="E218">
        <v>1</v>
      </c>
      <c r="F218">
        <v>1</v>
      </c>
    </row>
    <row r="219" spans="1:6">
      <c r="A219" t="str">
        <f>VLOOKUP(数据!A221,数据!A221:D221,1)</f>
        <v>2010年小组赛</v>
      </c>
      <c r="B219" t="str">
        <f>VLOOKUP(数据!B221,数据!A221:D221,2)</f>
        <v>阿尔及利亚</v>
      </c>
      <c r="C219" t="str">
        <f>VLOOKUP(数据!B221,数据!A221:D221,4)</f>
        <v>斯洛文尼亚</v>
      </c>
      <c r="D219" s="13" t="s">
        <v>29</v>
      </c>
      <c r="E219">
        <v>0</v>
      </c>
      <c r="F219">
        <v>1</v>
      </c>
    </row>
    <row r="220" spans="1:6">
      <c r="A220" t="str">
        <f>VLOOKUP(数据!A222,数据!A222:D222,1)</f>
        <v>2010年小组赛</v>
      </c>
      <c r="B220" t="str">
        <f>VLOOKUP(数据!B222,数据!A222:D222,2)</f>
        <v>斯洛文尼亚</v>
      </c>
      <c r="C220" t="str">
        <f>VLOOKUP(数据!B222,数据!A222:D222,4)</f>
        <v>美国</v>
      </c>
      <c r="D220" s="13" t="s">
        <v>6</v>
      </c>
      <c r="E220">
        <v>2</v>
      </c>
      <c r="F220">
        <v>2</v>
      </c>
    </row>
    <row r="221" spans="1:6">
      <c r="A221" t="str">
        <f>VLOOKUP(数据!A223,数据!A223:D223,1)</f>
        <v>2010年小组赛</v>
      </c>
      <c r="B221" t="str">
        <f>VLOOKUP(数据!B223,数据!A223:D223,2)</f>
        <v>英格兰</v>
      </c>
      <c r="C221" t="str">
        <f>VLOOKUP(数据!B223,数据!A223:D223,4)</f>
        <v>阿尔及利亚</v>
      </c>
      <c r="D221" s="13" t="s">
        <v>34</v>
      </c>
      <c r="E221">
        <v>0</v>
      </c>
      <c r="F221">
        <v>0</v>
      </c>
    </row>
    <row r="222" spans="1:6">
      <c r="A222" t="str">
        <f>VLOOKUP(数据!A224,数据!A224:D224,1)</f>
        <v>2010年小组赛</v>
      </c>
      <c r="B222" t="str">
        <f>VLOOKUP(数据!B224,数据!A224:D224,2)</f>
        <v>美国</v>
      </c>
      <c r="C222" t="str">
        <f>VLOOKUP(数据!B224,数据!A224:D224,4)</f>
        <v>阿尔及利亚</v>
      </c>
      <c r="D222" s="13" t="s">
        <v>38</v>
      </c>
      <c r="E222">
        <v>1</v>
      </c>
      <c r="F222">
        <v>0</v>
      </c>
    </row>
    <row r="223" spans="1:6">
      <c r="A223" t="str">
        <f>VLOOKUP(数据!A225,数据!A225:D225,1)</f>
        <v>2010年小组赛</v>
      </c>
      <c r="B223" t="str">
        <f>VLOOKUP(数据!B225,数据!A225:D225,2)</f>
        <v>斯洛文尼亚</v>
      </c>
      <c r="C223" t="str">
        <f>VLOOKUP(数据!B225,数据!A225:D225,4)</f>
        <v>英格兰</v>
      </c>
      <c r="D223" s="13" t="s">
        <v>29</v>
      </c>
      <c r="E223">
        <v>0</v>
      </c>
      <c r="F223">
        <v>1</v>
      </c>
    </row>
    <row r="224" spans="1:6">
      <c r="A224" t="str">
        <f>VLOOKUP(数据!A226,数据!A226:D226,1)</f>
        <v>2010年小组赛</v>
      </c>
      <c r="B224" t="str">
        <f>VLOOKUP(数据!B226,数据!A226:D226,2)</f>
        <v>塞尔维亚</v>
      </c>
      <c r="C224" t="str">
        <f>VLOOKUP(数据!B226,数据!A226:D226,4)</f>
        <v>加纳</v>
      </c>
      <c r="D224" s="13" t="s">
        <v>29</v>
      </c>
      <c r="E224">
        <v>0</v>
      </c>
      <c r="F224">
        <v>1</v>
      </c>
    </row>
    <row r="225" spans="1:6">
      <c r="A225" t="str">
        <f>VLOOKUP(数据!A227,数据!A227:D227,1)</f>
        <v>2010年小组赛</v>
      </c>
      <c r="B225" t="str">
        <f>VLOOKUP(数据!B227,数据!A227:D227,2)</f>
        <v>德国</v>
      </c>
      <c r="C225" t="str">
        <f>VLOOKUP(数据!B227,数据!A227:D227,4)</f>
        <v>澳大利亚</v>
      </c>
      <c r="D225" s="13" t="s">
        <v>26</v>
      </c>
      <c r="E225">
        <v>4</v>
      </c>
      <c r="F225">
        <v>0</v>
      </c>
    </row>
    <row r="226" spans="1:6">
      <c r="A226" t="str">
        <f>VLOOKUP(数据!A228,数据!A228:D228,1)</f>
        <v>2010年小组赛</v>
      </c>
      <c r="B226" t="str">
        <f>VLOOKUP(数据!B228,数据!A228:D228,2)</f>
        <v>德国</v>
      </c>
      <c r="C226" t="str">
        <f>VLOOKUP(数据!B228,数据!A228:D228,4)</f>
        <v>塞尔维亚</v>
      </c>
      <c r="D226" s="13" t="s">
        <v>29</v>
      </c>
      <c r="E226">
        <v>0</v>
      </c>
      <c r="F226">
        <v>1</v>
      </c>
    </row>
    <row r="227" spans="1:6">
      <c r="A227" t="str">
        <f>VLOOKUP(数据!A229,数据!A229:D229,1)</f>
        <v>2010年小组赛</v>
      </c>
      <c r="B227" t="str">
        <f>VLOOKUP(数据!B229,数据!A229:D229,2)</f>
        <v>加纳</v>
      </c>
      <c r="C227" t="str">
        <f>VLOOKUP(数据!B229,数据!A229:D229,4)</f>
        <v>澳大利亚</v>
      </c>
      <c r="D227" s="13" t="s">
        <v>9</v>
      </c>
      <c r="E227">
        <v>1</v>
      </c>
      <c r="F227">
        <v>1</v>
      </c>
    </row>
    <row r="228" spans="1:6">
      <c r="A228" t="str">
        <f>VLOOKUP(数据!A230,数据!A230:D230,1)</f>
        <v>2010年小组赛</v>
      </c>
      <c r="B228" t="str">
        <f>VLOOKUP(数据!B230,数据!A230:D230,2)</f>
        <v>加纳</v>
      </c>
      <c r="C228" t="str">
        <f>VLOOKUP(数据!B230,数据!A230:D230,4)</f>
        <v>德国</v>
      </c>
      <c r="D228" s="13" t="s">
        <v>29</v>
      </c>
      <c r="E228">
        <v>0</v>
      </c>
      <c r="F228">
        <v>1</v>
      </c>
    </row>
    <row r="229" spans="1:6">
      <c r="A229" t="str">
        <f>VLOOKUP(数据!A231,数据!A231:D231,1)</f>
        <v>2010年小组赛</v>
      </c>
      <c r="B229" t="str">
        <f>VLOOKUP(数据!B231,数据!A231:D231,2)</f>
        <v>澳大利亚</v>
      </c>
      <c r="C229" t="str">
        <f>VLOOKUP(数据!B231,数据!A231:D231,4)</f>
        <v>塞尔维亚</v>
      </c>
      <c r="D229" s="13" t="s">
        <v>3</v>
      </c>
      <c r="E229">
        <v>2</v>
      </c>
      <c r="F229">
        <v>1</v>
      </c>
    </row>
    <row r="230" spans="1:6">
      <c r="A230" t="str">
        <f>VLOOKUP(数据!A232,数据!A232:D232,1)</f>
        <v>2010年小组赛</v>
      </c>
      <c r="B230" t="str">
        <f>VLOOKUP(数据!B232,数据!A232:D232,2)</f>
        <v>荷兰</v>
      </c>
      <c r="C230" t="str">
        <f>VLOOKUP(数据!B232,数据!A232:D232,4)</f>
        <v>丹麦</v>
      </c>
      <c r="D230" s="13" t="s">
        <v>48</v>
      </c>
      <c r="E230">
        <v>2</v>
      </c>
      <c r="F230">
        <v>0</v>
      </c>
    </row>
    <row r="231" spans="1:6">
      <c r="A231" t="str">
        <f>VLOOKUP(数据!A233,数据!A233:D233,1)</f>
        <v>2010年小组赛</v>
      </c>
      <c r="B231" t="str">
        <f>VLOOKUP(数据!B233,数据!A233:D233,2)</f>
        <v>日本</v>
      </c>
      <c r="C231" t="str">
        <f>VLOOKUP(数据!B233,数据!A233:D233,4)</f>
        <v>喀麦隆</v>
      </c>
      <c r="D231" s="13" t="s">
        <v>38</v>
      </c>
      <c r="E231">
        <v>1</v>
      </c>
      <c r="F231">
        <v>0</v>
      </c>
    </row>
    <row r="232" spans="1:6">
      <c r="A232" t="str">
        <f>VLOOKUP(数据!A234,数据!A234:D234,1)</f>
        <v>2010年小组赛</v>
      </c>
      <c r="B232" t="str">
        <f>VLOOKUP(数据!B234,数据!A234:D234,2)</f>
        <v>荷兰</v>
      </c>
      <c r="C232" t="str">
        <f>VLOOKUP(数据!B234,数据!A234:D234,4)</f>
        <v>日本</v>
      </c>
      <c r="D232" s="13" t="s">
        <v>38</v>
      </c>
      <c r="E232">
        <v>1</v>
      </c>
      <c r="F232">
        <v>0</v>
      </c>
    </row>
    <row r="233" spans="1:6">
      <c r="A233" t="str">
        <f>VLOOKUP(数据!A235,数据!A235:D235,1)</f>
        <v>2010年小组赛</v>
      </c>
      <c r="B233" t="str">
        <f>VLOOKUP(数据!B235,数据!A235:D235,2)</f>
        <v>喀麦隆</v>
      </c>
      <c r="C233" t="str">
        <f>VLOOKUP(数据!B235,数据!A235:D235,4)</f>
        <v>丹麦</v>
      </c>
      <c r="D233" s="13" t="s">
        <v>10</v>
      </c>
      <c r="E233">
        <v>1</v>
      </c>
      <c r="F233">
        <v>2</v>
      </c>
    </row>
    <row r="234" spans="1:6">
      <c r="A234" t="str">
        <f>VLOOKUP(数据!A236,数据!A236:D236,1)</f>
        <v>2010年小组赛</v>
      </c>
      <c r="B234" t="str">
        <f>VLOOKUP(数据!B236,数据!A236:D236,2)</f>
        <v>喀麦隆</v>
      </c>
      <c r="C234" t="str">
        <f>VLOOKUP(数据!B236,数据!A236:D236,4)</f>
        <v>荷兰</v>
      </c>
      <c r="D234" s="13" t="s">
        <v>10</v>
      </c>
      <c r="E234">
        <v>1</v>
      </c>
      <c r="F234">
        <v>2</v>
      </c>
    </row>
    <row r="235" spans="1:6">
      <c r="A235" t="str">
        <f>VLOOKUP(数据!A237,数据!A237:D237,1)</f>
        <v>2010年小组赛</v>
      </c>
      <c r="B235" t="str">
        <f>VLOOKUP(数据!B237,数据!A237:D237,2)</f>
        <v>丹麦</v>
      </c>
      <c r="C235" t="str">
        <f>VLOOKUP(数据!B237,数据!A237:D237,4)</f>
        <v>日本</v>
      </c>
      <c r="D235" s="13" t="s">
        <v>80</v>
      </c>
      <c r="E235">
        <v>1</v>
      </c>
      <c r="F235">
        <v>3</v>
      </c>
    </row>
    <row r="236" spans="1:6">
      <c r="A236" t="str">
        <f>VLOOKUP(数据!A238,数据!A238:D238,1)</f>
        <v>2010年小组赛</v>
      </c>
      <c r="B236" t="str">
        <f>VLOOKUP(数据!B238,数据!A238:D238,2)</f>
        <v>意大利</v>
      </c>
      <c r="C236" t="str">
        <f>VLOOKUP(数据!B238,数据!A238:D238,4)</f>
        <v>巴拉圭</v>
      </c>
      <c r="D236" s="13" t="s">
        <v>9</v>
      </c>
      <c r="E236">
        <v>1</v>
      </c>
      <c r="F236">
        <v>1</v>
      </c>
    </row>
    <row r="237" spans="1:6">
      <c r="A237" t="str">
        <f>VLOOKUP(数据!A239,数据!A239:D239,1)</f>
        <v>2010年小组赛</v>
      </c>
      <c r="B237" t="str">
        <f>VLOOKUP(数据!B239,数据!A239:D239,2)</f>
        <v>新西兰</v>
      </c>
      <c r="C237" t="str">
        <f>VLOOKUP(数据!B239,数据!A239:D239,4)</f>
        <v>斯洛伐克</v>
      </c>
      <c r="D237" s="13" t="s">
        <v>9</v>
      </c>
      <c r="E237">
        <v>1</v>
      </c>
      <c r="F237">
        <v>1</v>
      </c>
    </row>
    <row r="238" spans="1:6">
      <c r="A238" t="str">
        <f>VLOOKUP(数据!A240,数据!A240:D240,1)</f>
        <v>2010年小组赛</v>
      </c>
      <c r="B238" t="str">
        <f>VLOOKUP(数据!B240,数据!A240:D240,2)</f>
        <v>斯洛伐克</v>
      </c>
      <c r="C238" t="str">
        <f>VLOOKUP(数据!B240,数据!A240:D240,4)</f>
        <v>巴拉圭</v>
      </c>
      <c r="D238" s="13" t="s">
        <v>85</v>
      </c>
      <c r="E238">
        <v>0</v>
      </c>
      <c r="F238">
        <v>2</v>
      </c>
    </row>
    <row r="239" spans="1:6">
      <c r="A239" t="str">
        <f>VLOOKUP(数据!A241,数据!A241:D241,1)</f>
        <v>2010年小组赛</v>
      </c>
      <c r="B239" t="str">
        <f>VLOOKUP(数据!B241,数据!A241:D241,2)</f>
        <v>意大利</v>
      </c>
      <c r="C239" t="str">
        <f>VLOOKUP(数据!B241,数据!A241:D241,4)</f>
        <v>新西兰</v>
      </c>
      <c r="D239" s="13" t="s">
        <v>9</v>
      </c>
      <c r="E239">
        <v>1</v>
      </c>
      <c r="F239">
        <v>1</v>
      </c>
    </row>
    <row r="240" spans="1:6">
      <c r="A240" t="str">
        <f>VLOOKUP(数据!A242,数据!A242:D242,1)</f>
        <v>2010年小组赛</v>
      </c>
      <c r="B240" t="str">
        <f>VLOOKUP(数据!B242,数据!A242:D242,2)</f>
        <v>斯洛伐克</v>
      </c>
      <c r="C240" t="str">
        <f>VLOOKUP(数据!B242,数据!A242:D242,4)</f>
        <v>意大利</v>
      </c>
      <c r="D240" s="13" t="s">
        <v>67</v>
      </c>
      <c r="E240">
        <v>3</v>
      </c>
      <c r="F240">
        <v>2</v>
      </c>
    </row>
    <row r="241" spans="1:6">
      <c r="A241" t="str">
        <f>VLOOKUP(数据!A243,数据!A243:D243,1)</f>
        <v>2010年小组赛</v>
      </c>
      <c r="B241" t="str">
        <f>VLOOKUP(数据!B243,数据!A243:D243,2)</f>
        <v>巴拉圭</v>
      </c>
      <c r="C241" t="str">
        <f>VLOOKUP(数据!B243,数据!A243:D243,4)</f>
        <v>新西兰</v>
      </c>
      <c r="D241" s="13" t="s">
        <v>34</v>
      </c>
      <c r="E241">
        <v>0</v>
      </c>
      <c r="F241">
        <v>0</v>
      </c>
    </row>
    <row r="242" spans="1:6">
      <c r="A242" t="str">
        <f>VLOOKUP(数据!A244,数据!A244:D244,1)</f>
        <v>2010年小组赛</v>
      </c>
      <c r="B242" t="str">
        <f>VLOOKUP(数据!B244,数据!A244:D244,2)</f>
        <v>科特迪瓦</v>
      </c>
      <c r="C242" t="str">
        <f>VLOOKUP(数据!B244,数据!A244:D244,4)</f>
        <v>葡萄牙</v>
      </c>
      <c r="D242" s="13" t="s">
        <v>34</v>
      </c>
      <c r="E242">
        <v>0</v>
      </c>
      <c r="F242">
        <v>0</v>
      </c>
    </row>
    <row r="243" spans="1:6">
      <c r="A243" t="str">
        <f>VLOOKUP(数据!A245,数据!A245:D245,1)</f>
        <v>2010年小组赛</v>
      </c>
      <c r="B243" t="str">
        <f>VLOOKUP(数据!B245,数据!A245:D245,2)</f>
        <v>巴西</v>
      </c>
      <c r="C243" t="str">
        <f>VLOOKUP(数据!B245,数据!A245:D245,4)</f>
        <v>朝鲜</v>
      </c>
      <c r="D243" s="13" t="s">
        <v>3</v>
      </c>
      <c r="E243">
        <v>2</v>
      </c>
      <c r="F243">
        <v>1</v>
      </c>
    </row>
    <row r="244" spans="1:6">
      <c r="A244" t="str">
        <f>VLOOKUP(数据!A246,数据!A246:D246,1)</f>
        <v>2010年小组赛</v>
      </c>
      <c r="B244" t="str">
        <f>VLOOKUP(数据!B246,数据!A246:D246,2)</f>
        <v>巴西</v>
      </c>
      <c r="C244" t="str">
        <f>VLOOKUP(数据!B246,数据!A246:D246,4)</f>
        <v>科特迪瓦</v>
      </c>
      <c r="D244" s="13" t="s">
        <v>39</v>
      </c>
      <c r="E244">
        <v>3</v>
      </c>
      <c r="F244">
        <v>1</v>
      </c>
    </row>
    <row r="245" spans="1:6">
      <c r="A245" t="str">
        <f>VLOOKUP(数据!A247,数据!A247:D247,1)</f>
        <v>2010年小组赛</v>
      </c>
      <c r="B245" t="str">
        <f>VLOOKUP(数据!B247,数据!A247:D247,2)</f>
        <v>葡萄牙</v>
      </c>
      <c r="C245" t="str">
        <f>VLOOKUP(数据!B247,数据!A247:D247,4)</f>
        <v>朝鲜</v>
      </c>
      <c r="D245" s="13" t="s">
        <v>135</v>
      </c>
      <c r="E245">
        <v>7</v>
      </c>
      <c r="F245">
        <v>0</v>
      </c>
    </row>
    <row r="246" spans="1:6">
      <c r="A246" t="str">
        <f>VLOOKUP(数据!A248,数据!A248:D248,1)</f>
        <v>2010年小组赛</v>
      </c>
      <c r="B246" t="str">
        <f>VLOOKUP(数据!B248,数据!A248:D248,2)</f>
        <v>葡萄牙</v>
      </c>
      <c r="C246" t="str">
        <f>VLOOKUP(数据!B248,数据!A248:D248,4)</f>
        <v>巴西</v>
      </c>
      <c r="D246" s="13" t="s">
        <v>34</v>
      </c>
      <c r="E246">
        <v>0</v>
      </c>
      <c r="F246">
        <v>0</v>
      </c>
    </row>
    <row r="247" spans="1:6">
      <c r="A247" t="str">
        <f>VLOOKUP(数据!A249,数据!A249:D249,1)</f>
        <v>2010年小组赛</v>
      </c>
      <c r="B247" t="str">
        <f>VLOOKUP(数据!B249,数据!A249:D249,2)</f>
        <v>朝鲜</v>
      </c>
      <c r="C247" t="str">
        <f>VLOOKUP(数据!B249,数据!A249:D249,4)</f>
        <v>科特迪瓦</v>
      </c>
      <c r="D247" s="13" t="s">
        <v>16</v>
      </c>
      <c r="E247">
        <v>0</v>
      </c>
      <c r="F247">
        <v>3</v>
      </c>
    </row>
    <row r="248" spans="1:6">
      <c r="A248" t="str">
        <f>VLOOKUP(数据!A250,数据!A250:D250,1)</f>
        <v>2010年小组赛</v>
      </c>
      <c r="B248" t="str">
        <f>VLOOKUP(数据!B250,数据!A250:D250,2)</f>
        <v>洪都拉斯</v>
      </c>
      <c r="C248" t="str">
        <f>VLOOKUP(数据!B250,数据!A250:D250,4)</f>
        <v>智利</v>
      </c>
      <c r="D248" s="13" t="s">
        <v>29</v>
      </c>
      <c r="E248">
        <v>0</v>
      </c>
      <c r="F248">
        <v>1</v>
      </c>
    </row>
    <row r="249" spans="1:6">
      <c r="A249" t="str">
        <f>VLOOKUP(数据!A251,数据!A251:D251,1)</f>
        <v>2010年小组赛</v>
      </c>
      <c r="B249" t="str">
        <f>VLOOKUP(数据!B251,数据!A251:D251,2)</f>
        <v>西班牙</v>
      </c>
      <c r="C249" t="str">
        <f>VLOOKUP(数据!B251,数据!A251:D251,4)</f>
        <v>瑞士</v>
      </c>
      <c r="D249" s="13" t="s">
        <v>29</v>
      </c>
      <c r="E249">
        <v>0</v>
      </c>
      <c r="F249">
        <v>1</v>
      </c>
    </row>
    <row r="250" spans="1:6">
      <c r="A250" t="str">
        <f>VLOOKUP(数据!A252,数据!A252:D252,1)</f>
        <v>2010年小组赛</v>
      </c>
      <c r="B250" t="str">
        <f>VLOOKUP(数据!B252,数据!A252:D252,2)</f>
        <v>智利</v>
      </c>
      <c r="C250" t="str">
        <f>VLOOKUP(数据!B252,数据!A252:D252,4)</f>
        <v>瑞士</v>
      </c>
      <c r="D250" s="13" t="s">
        <v>38</v>
      </c>
      <c r="E250">
        <v>1</v>
      </c>
      <c r="F250">
        <v>0</v>
      </c>
    </row>
    <row r="251" spans="1:6">
      <c r="A251" t="str">
        <f>VLOOKUP(数据!A253,数据!A253:D253,1)</f>
        <v>2010年小组赛</v>
      </c>
      <c r="B251" t="str">
        <f>VLOOKUP(数据!B253,数据!A253:D253,2)</f>
        <v>西班牙</v>
      </c>
      <c r="C251" t="str">
        <f>VLOOKUP(数据!B253,数据!A253:D253,4)</f>
        <v>洪都拉斯</v>
      </c>
      <c r="D251" s="13" t="s">
        <v>48</v>
      </c>
      <c r="E251">
        <v>2</v>
      </c>
      <c r="F251">
        <v>0</v>
      </c>
    </row>
    <row r="252" spans="1:6">
      <c r="A252" t="str">
        <f>VLOOKUP(数据!A254,数据!A254:D254,1)</f>
        <v>2010年小组赛</v>
      </c>
      <c r="B252" t="str">
        <f>VLOOKUP(数据!B254,数据!A254:D254,2)</f>
        <v>瑞士</v>
      </c>
      <c r="C252" t="str">
        <f>VLOOKUP(数据!B254,数据!A254:D254,4)</f>
        <v>洪都拉斯</v>
      </c>
      <c r="D252" s="13" t="s">
        <v>34</v>
      </c>
      <c r="E252">
        <v>0</v>
      </c>
      <c r="F252">
        <v>0</v>
      </c>
    </row>
    <row r="253" spans="1:6">
      <c r="A253" t="str">
        <f>VLOOKUP(数据!A255,数据!A255:D255,1)</f>
        <v>2010年小组赛</v>
      </c>
      <c r="B253" t="str">
        <f>VLOOKUP(数据!B255,数据!A255:D255,2)</f>
        <v>智利</v>
      </c>
      <c r="C253" t="str">
        <f>VLOOKUP(数据!B255,数据!A255:D255,4)</f>
        <v>西班牙</v>
      </c>
      <c r="D253" s="13" t="s">
        <v>10</v>
      </c>
      <c r="E253">
        <v>1</v>
      </c>
      <c r="F253">
        <v>2</v>
      </c>
    </row>
    <row r="254" spans="1:6">
      <c r="A254" t="str">
        <f>VLOOKUP(数据!A256,数据!A256:D256,1)</f>
        <v>2010年1/8决赛</v>
      </c>
      <c r="B254" t="str">
        <f>VLOOKUP(数据!B256,数据!A256:D256,2)</f>
        <v>乌拉圭</v>
      </c>
      <c r="C254" t="str">
        <f>VLOOKUP(数据!B256,数据!A256:D256,4)</f>
        <v>韩国</v>
      </c>
      <c r="D254" s="13" t="s">
        <v>3</v>
      </c>
      <c r="E254">
        <v>2</v>
      </c>
      <c r="F254">
        <v>1</v>
      </c>
    </row>
    <row r="255" spans="1:6">
      <c r="A255" t="str">
        <f>VLOOKUP(数据!A257,数据!A257:D257,1)</f>
        <v>2010年1/8决赛</v>
      </c>
      <c r="B255" t="str">
        <f>VLOOKUP(数据!B257,数据!A257:D257,2)</f>
        <v>美国</v>
      </c>
      <c r="C255" t="str">
        <f>VLOOKUP(数据!B257,数据!A257:D257,4)</f>
        <v>加纳</v>
      </c>
      <c r="D255" s="13" t="s">
        <v>10</v>
      </c>
      <c r="E255">
        <v>1</v>
      </c>
      <c r="F255">
        <v>2</v>
      </c>
    </row>
    <row r="256" spans="1:6">
      <c r="A256" t="str">
        <f>VLOOKUP(数据!A258,数据!A258:D258,1)</f>
        <v>2010年1/8决赛</v>
      </c>
      <c r="B256" t="str">
        <f>VLOOKUP(数据!B258,数据!A258:D258,2)</f>
        <v>德国</v>
      </c>
      <c r="C256" t="str">
        <f>VLOOKUP(数据!B258,数据!A258:D258,4)</f>
        <v>英格兰</v>
      </c>
      <c r="D256" s="13" t="s">
        <v>62</v>
      </c>
      <c r="E256">
        <v>4</v>
      </c>
      <c r="F256">
        <v>1</v>
      </c>
    </row>
    <row r="257" spans="1:6">
      <c r="A257" t="str">
        <f>VLOOKUP(数据!A259,数据!A259:D259,1)</f>
        <v>2010年1/8决赛</v>
      </c>
      <c r="B257" t="str">
        <f>VLOOKUP(数据!B259,数据!A259:D259,2)</f>
        <v>阿根廷</v>
      </c>
      <c r="C257" t="str">
        <f>VLOOKUP(数据!B259,数据!A259:D259,4)</f>
        <v>墨西哥</v>
      </c>
      <c r="D257" s="13" t="s">
        <v>39</v>
      </c>
      <c r="E257">
        <v>3</v>
      </c>
      <c r="F257">
        <v>1</v>
      </c>
    </row>
    <row r="258" spans="1:6">
      <c r="A258" t="str">
        <f>VLOOKUP(数据!A260,数据!A260:D260,1)</f>
        <v>2010年1/8决赛</v>
      </c>
      <c r="B258" t="str">
        <f>VLOOKUP(数据!B260,数据!A260:D260,2)</f>
        <v>荷兰</v>
      </c>
      <c r="C258" t="str">
        <f>VLOOKUP(数据!B260,数据!A260:D260,4)</f>
        <v>斯洛伐克</v>
      </c>
      <c r="D258" s="13" t="s">
        <v>3</v>
      </c>
      <c r="E258">
        <v>2</v>
      </c>
      <c r="F258">
        <v>1</v>
      </c>
    </row>
    <row r="259" spans="1:6">
      <c r="A259" t="str">
        <f>VLOOKUP(数据!A261,数据!A261:D261,1)</f>
        <v>2010年1/8决赛</v>
      </c>
      <c r="B259" t="str">
        <f>VLOOKUP(数据!B261,数据!A261:D261,2)</f>
        <v>巴西</v>
      </c>
      <c r="C259" t="str">
        <f>VLOOKUP(数据!B261,数据!A261:D261,4)</f>
        <v>智利</v>
      </c>
      <c r="D259" s="13" t="s">
        <v>8</v>
      </c>
      <c r="E259">
        <v>3</v>
      </c>
      <c r="F259">
        <v>0</v>
      </c>
    </row>
    <row r="260" spans="1:6">
      <c r="A260" t="str">
        <f>VLOOKUP(数据!A262,数据!A262:D262,1)</f>
        <v>2010年1/8决赛</v>
      </c>
      <c r="B260" t="str">
        <f>VLOOKUP(数据!B262,数据!A262:D262,2)</f>
        <v>巴拉圭</v>
      </c>
      <c r="C260" t="str">
        <f>VLOOKUP(数据!B262,数据!A262:D262,4)</f>
        <v>日本</v>
      </c>
      <c r="D260" s="13" t="s">
        <v>139</v>
      </c>
      <c r="E260">
        <v>5</v>
      </c>
      <c r="F260">
        <v>3</v>
      </c>
    </row>
    <row r="261" spans="1:6">
      <c r="A261" t="str">
        <f>VLOOKUP(数据!A263,数据!A263:D263,1)</f>
        <v>2010年1/8决赛</v>
      </c>
      <c r="B261" t="str">
        <f>VLOOKUP(数据!B263,数据!A263:D263,2)</f>
        <v>西班牙</v>
      </c>
      <c r="C261" t="str">
        <f>VLOOKUP(数据!B263,数据!A263:D263,4)</f>
        <v>葡萄牙</v>
      </c>
      <c r="D261" s="13" t="s">
        <v>38</v>
      </c>
      <c r="E261">
        <v>1</v>
      </c>
      <c r="F261">
        <v>0</v>
      </c>
    </row>
    <row r="262" spans="1:6">
      <c r="A262" t="str">
        <f>VLOOKUP(数据!A264,数据!A264:D264,1)</f>
        <v>2010年1/4决赛</v>
      </c>
      <c r="B262" t="str">
        <f>VLOOKUP(数据!B264,数据!A264:D264,2)</f>
        <v>荷兰</v>
      </c>
      <c r="C262" t="str">
        <f>VLOOKUP(数据!B264,数据!A264:D264,4)</f>
        <v>巴西</v>
      </c>
      <c r="D262" s="13" t="s">
        <v>3</v>
      </c>
      <c r="E262">
        <v>2</v>
      </c>
      <c r="F262">
        <v>1</v>
      </c>
    </row>
    <row r="263" spans="1:6">
      <c r="A263" t="str">
        <f>VLOOKUP(数据!A265,数据!A265:D265,1)</f>
        <v>2010年1/4决赛</v>
      </c>
      <c r="B263" t="str">
        <f>VLOOKUP(数据!B265,数据!A265:D265,2)</f>
        <v>乌拉圭</v>
      </c>
      <c r="C263" t="str">
        <f>VLOOKUP(数据!B265,数据!A265:D265,4)</f>
        <v>加纳</v>
      </c>
      <c r="D263" s="13" t="s">
        <v>139</v>
      </c>
      <c r="E263">
        <v>5</v>
      </c>
      <c r="F263">
        <v>3</v>
      </c>
    </row>
    <row r="264" spans="1:6">
      <c r="A264" t="str">
        <f>VLOOKUP(数据!A266,数据!A266:D266,1)</f>
        <v>2010年1/4决赛</v>
      </c>
      <c r="B264" t="str">
        <f>VLOOKUP(数据!B266,数据!A266:D266,2)</f>
        <v>阿根廷</v>
      </c>
      <c r="C264" t="str">
        <f>VLOOKUP(数据!B266,数据!A266:D266,4)</f>
        <v>德国</v>
      </c>
      <c r="D264" s="13" t="s">
        <v>120</v>
      </c>
      <c r="E264">
        <v>0</v>
      </c>
      <c r="F264">
        <v>4</v>
      </c>
    </row>
    <row r="265" spans="1:6">
      <c r="A265" t="str">
        <f>VLOOKUP(数据!A267,数据!A267:D267,1)</f>
        <v>2010年1/4决赛</v>
      </c>
      <c r="B265" t="str">
        <f>VLOOKUP(数据!B267,数据!A267:D267,2)</f>
        <v>巴拉圭</v>
      </c>
      <c r="C265" t="str">
        <f>VLOOKUP(数据!B267,数据!A267:D267,4)</f>
        <v>西班牙</v>
      </c>
      <c r="D265" s="13" t="s">
        <v>29</v>
      </c>
      <c r="E265">
        <v>0</v>
      </c>
      <c r="F265">
        <v>1</v>
      </c>
    </row>
    <row r="266" spans="1:6">
      <c r="A266" t="str">
        <f>VLOOKUP(数据!A268,数据!A268:D268,1)</f>
        <v>2010年1/2决赛</v>
      </c>
      <c r="B266" t="str">
        <f>VLOOKUP(数据!B268,数据!A268:D268,2)</f>
        <v>乌拉圭</v>
      </c>
      <c r="C266" t="str">
        <f>VLOOKUP(数据!B268,数据!A268:D268,4)</f>
        <v>荷兰</v>
      </c>
      <c r="D266" s="13" t="s">
        <v>32</v>
      </c>
      <c r="E266">
        <v>2</v>
      </c>
      <c r="F266">
        <v>3</v>
      </c>
    </row>
    <row r="267" spans="1:6">
      <c r="A267" t="str">
        <f>VLOOKUP(数据!A269,数据!A269:D269,1)</f>
        <v>2010年1/2决赛</v>
      </c>
      <c r="B267" t="str">
        <f>VLOOKUP(数据!B269,数据!A269:D269,2)</f>
        <v>德国</v>
      </c>
      <c r="C267" t="str">
        <f>VLOOKUP(数据!B269,数据!A269:D269,4)</f>
        <v>西班牙</v>
      </c>
      <c r="D267" s="13" t="s">
        <v>29</v>
      </c>
      <c r="E267">
        <v>0</v>
      </c>
      <c r="F267">
        <v>1</v>
      </c>
    </row>
    <row r="268" spans="1:6">
      <c r="A268" t="str">
        <f>VLOOKUP(数据!A270,数据!A270:D270,1)</f>
        <v>2010年季军赛</v>
      </c>
      <c r="B268" t="str">
        <f>VLOOKUP(数据!B270,数据!A270:D270,2)</f>
        <v>乌拉圭</v>
      </c>
      <c r="C268" t="str">
        <f>VLOOKUP(数据!B270,数据!A270:D270,4)</f>
        <v>德国</v>
      </c>
      <c r="D268" s="13" t="s">
        <v>32</v>
      </c>
      <c r="E268">
        <v>2</v>
      </c>
      <c r="F268">
        <v>3</v>
      </c>
    </row>
    <row r="269" spans="1:6">
      <c r="A269" t="str">
        <f>VLOOKUP(数据!A271,数据!A271:D271,1)</f>
        <v>2010年决赛</v>
      </c>
      <c r="B269" t="str">
        <f>VLOOKUP(数据!B271,数据!A271:D271,2)</f>
        <v>荷兰</v>
      </c>
      <c r="C269" t="str">
        <f>VLOOKUP(数据!B271,数据!A271:D271,4)</f>
        <v>西班牙</v>
      </c>
      <c r="D269" s="13" t="s">
        <v>29</v>
      </c>
      <c r="E269">
        <v>0</v>
      </c>
      <c r="F269">
        <v>1</v>
      </c>
    </row>
    <row r="274" spans="1:6">
      <c r="A274" t="str">
        <f>VLOOKUP(数据!A276,数据!A276:D276,1)</f>
        <v>2014年小组赛</v>
      </c>
      <c r="B274" t="str">
        <f>VLOOKUP(数据!B276,数据!A276:D276,2)</f>
        <v>巴西</v>
      </c>
      <c r="C274" t="str">
        <f>VLOOKUP(数据!B276,数据!A276:D276,4)</f>
        <v>克罗地亚</v>
      </c>
      <c r="D274" s="13" t="s">
        <v>39</v>
      </c>
      <c r="E274">
        <v>3</v>
      </c>
      <c r="F274">
        <v>1</v>
      </c>
    </row>
    <row r="275" spans="1:6">
      <c r="A275" t="str">
        <f>VLOOKUP(数据!A277,数据!A277:D277,1)</f>
        <v>2014年小组赛</v>
      </c>
      <c r="B275" t="str">
        <f>VLOOKUP(数据!B277,数据!A277:D277,2)</f>
        <v>墨西哥</v>
      </c>
      <c r="C275" t="str">
        <f>VLOOKUP(数据!B277,数据!A277:D277,4)</f>
        <v>喀麦隆</v>
      </c>
      <c r="D275" s="13" t="s">
        <v>38</v>
      </c>
      <c r="E275">
        <v>1</v>
      </c>
      <c r="F275">
        <v>0</v>
      </c>
    </row>
    <row r="276" spans="1:6">
      <c r="A276" t="str">
        <f>VLOOKUP(数据!A278,数据!A278:D278,1)</f>
        <v>2014年小组赛</v>
      </c>
      <c r="B276" t="str">
        <f>VLOOKUP(数据!B278,数据!A278:D278,2)</f>
        <v>巴西</v>
      </c>
      <c r="C276" t="str">
        <f>VLOOKUP(数据!B278,数据!A278:D278,4)</f>
        <v>墨西哥</v>
      </c>
      <c r="D276" s="13" t="s">
        <v>34</v>
      </c>
      <c r="E276">
        <v>0</v>
      </c>
      <c r="F276">
        <v>0</v>
      </c>
    </row>
    <row r="277" spans="1:6">
      <c r="A277" t="str">
        <f>VLOOKUP(数据!A279,数据!A279:D279,1)</f>
        <v>2014年小组赛</v>
      </c>
      <c r="B277" t="str">
        <f>VLOOKUP(数据!B279,数据!A279:D279,2)</f>
        <v>喀麦隆</v>
      </c>
      <c r="C277" t="str">
        <f>VLOOKUP(数据!B279,数据!A279:D279,4)</f>
        <v>克罗地亚</v>
      </c>
      <c r="D277" s="13" t="s">
        <v>120</v>
      </c>
      <c r="E277">
        <v>0</v>
      </c>
      <c r="F277">
        <v>4</v>
      </c>
    </row>
    <row r="278" spans="1:6">
      <c r="A278" t="str">
        <f>VLOOKUP(数据!A280,数据!A280:D280,1)</f>
        <v>2014年小组赛</v>
      </c>
      <c r="B278" t="str">
        <f>VLOOKUP(数据!B280,数据!A280:D280,2)</f>
        <v>喀麦隆</v>
      </c>
      <c r="C278" t="str">
        <f>VLOOKUP(数据!B280,数据!A280:D280,4)</f>
        <v>巴西</v>
      </c>
      <c r="D278" s="13" t="s">
        <v>115</v>
      </c>
      <c r="E278">
        <v>1</v>
      </c>
      <c r="F278">
        <v>4</v>
      </c>
    </row>
    <row r="279" spans="1:6">
      <c r="A279" t="str">
        <f>VLOOKUP(数据!A281,数据!A281:D281,1)</f>
        <v>2014年小组赛</v>
      </c>
      <c r="B279" t="str">
        <f>VLOOKUP(数据!B281,数据!A281:D281,2)</f>
        <v>克罗地亚</v>
      </c>
      <c r="C279" t="str">
        <f>VLOOKUP(数据!B281,数据!A281:D281,4)</f>
        <v>墨西哥</v>
      </c>
      <c r="D279" s="13" t="s">
        <v>80</v>
      </c>
      <c r="E279">
        <v>1</v>
      </c>
      <c r="F279">
        <v>3</v>
      </c>
    </row>
    <row r="280" spans="1:6">
      <c r="A280" t="str">
        <f>VLOOKUP(数据!A282,数据!A282:D282,1)</f>
        <v>2014年小组赛</v>
      </c>
      <c r="B280" t="str">
        <f>VLOOKUP(数据!B282,数据!A282:D282,2)</f>
        <v>西班牙</v>
      </c>
      <c r="C280" t="str">
        <f>VLOOKUP(数据!B282,数据!A282:D282,4)</f>
        <v>荷兰</v>
      </c>
      <c r="D280" s="13" t="s">
        <v>148</v>
      </c>
      <c r="E280">
        <v>1</v>
      </c>
      <c r="F280">
        <v>5</v>
      </c>
    </row>
    <row r="281" spans="1:6">
      <c r="A281" t="str">
        <f>VLOOKUP(数据!A283,数据!A283:D283,1)</f>
        <v>2014年小组赛</v>
      </c>
      <c r="B281" t="str">
        <f>VLOOKUP(数据!B283,数据!A283:D283,2)</f>
        <v>智利</v>
      </c>
      <c r="C281" t="str">
        <f>VLOOKUP(数据!B283,数据!A283:D283,4)</f>
        <v>澳大利亚</v>
      </c>
      <c r="D281" s="13" t="s">
        <v>39</v>
      </c>
      <c r="E281">
        <v>3</v>
      </c>
      <c r="F281">
        <v>1</v>
      </c>
    </row>
    <row r="282" spans="1:6">
      <c r="A282" t="str">
        <f>VLOOKUP(数据!A284,数据!A284:D284,1)</f>
        <v>2014年小组赛</v>
      </c>
      <c r="B282" t="str">
        <f>VLOOKUP(数据!B284,数据!A284:D284,2)</f>
        <v>澳大利亚</v>
      </c>
      <c r="C282" t="str">
        <f>VLOOKUP(数据!B284,数据!A284:D284,4)</f>
        <v>荷兰</v>
      </c>
      <c r="D282" s="13" t="s">
        <v>32</v>
      </c>
      <c r="E282">
        <v>2</v>
      </c>
      <c r="F282">
        <v>3</v>
      </c>
    </row>
    <row r="283" spans="1:6">
      <c r="A283" t="str">
        <f>VLOOKUP(数据!A285,数据!A285:D285,1)</f>
        <v>2014年小组赛</v>
      </c>
      <c r="B283" t="str">
        <f>VLOOKUP(数据!B285,数据!A285:D285,2)</f>
        <v>西班牙</v>
      </c>
      <c r="C283" t="str">
        <f>VLOOKUP(数据!B285,数据!A285:D285,4)</f>
        <v>智利</v>
      </c>
      <c r="D283" s="13" t="s">
        <v>85</v>
      </c>
      <c r="E283">
        <v>0</v>
      </c>
      <c r="F283">
        <v>2</v>
      </c>
    </row>
    <row r="284" spans="1:6">
      <c r="A284" t="str">
        <f>VLOOKUP(数据!A286,数据!A286:D286,1)</f>
        <v>2014年小组赛</v>
      </c>
      <c r="B284" t="str">
        <f>VLOOKUP(数据!B286,数据!A286:D286,2)</f>
        <v>澳大利亚</v>
      </c>
      <c r="C284" t="str">
        <f>VLOOKUP(数据!B286,数据!A286:D286,4)</f>
        <v>西班牙</v>
      </c>
      <c r="D284" s="13" t="s">
        <v>16</v>
      </c>
      <c r="E284">
        <v>0</v>
      </c>
      <c r="F284">
        <v>3</v>
      </c>
    </row>
    <row r="285" spans="1:6">
      <c r="A285" t="str">
        <f>VLOOKUP(数据!A287,数据!A287:D287,1)</f>
        <v>2014年小组赛</v>
      </c>
      <c r="B285" t="str">
        <f>VLOOKUP(数据!B287,数据!A287:D287,2)</f>
        <v>荷兰</v>
      </c>
      <c r="C285" t="str">
        <f>VLOOKUP(数据!B287,数据!A287:D287,4)</f>
        <v>智利</v>
      </c>
      <c r="D285" s="13" t="s">
        <v>48</v>
      </c>
      <c r="E285">
        <v>2</v>
      </c>
      <c r="F285">
        <v>0</v>
      </c>
    </row>
    <row r="286" spans="1:6">
      <c r="A286" t="str">
        <f>VLOOKUP(数据!A288,数据!A288:D288,1)</f>
        <v>2014年小组赛</v>
      </c>
      <c r="B286" t="str">
        <f>VLOOKUP(数据!B288,数据!A288:D288,2)</f>
        <v>哥伦比亚</v>
      </c>
      <c r="C286" t="str">
        <f>VLOOKUP(数据!B288,数据!A288:D288,4)</f>
        <v>希腊</v>
      </c>
      <c r="D286" s="13" t="s">
        <v>8</v>
      </c>
      <c r="E286">
        <v>3</v>
      </c>
      <c r="F286">
        <v>0</v>
      </c>
    </row>
    <row r="287" spans="1:6">
      <c r="A287" t="str">
        <f>VLOOKUP(数据!A289,数据!A289:D289,1)</f>
        <v>2014年小组赛</v>
      </c>
      <c r="B287" t="str">
        <f>VLOOKUP(数据!B289,数据!A289:D289,2)</f>
        <v>科特迪瓦</v>
      </c>
      <c r="C287" t="str">
        <f>VLOOKUP(数据!B289,数据!A289:D289,4)</f>
        <v>日本</v>
      </c>
      <c r="D287" s="13" t="s">
        <v>3</v>
      </c>
      <c r="E287">
        <v>2</v>
      </c>
      <c r="F287">
        <v>1</v>
      </c>
    </row>
    <row r="288" spans="1:6">
      <c r="A288" t="str">
        <f>VLOOKUP(数据!A290,数据!A290:D290,1)</f>
        <v>2014年小组赛</v>
      </c>
      <c r="B288" t="str">
        <f>VLOOKUP(数据!B290,数据!A290:D290,2)</f>
        <v>哥伦比亚</v>
      </c>
      <c r="C288" t="str">
        <f>VLOOKUP(数据!B290,数据!A290:D290,4)</f>
        <v>科特迪瓦</v>
      </c>
      <c r="D288" s="13" t="s">
        <v>3</v>
      </c>
      <c r="E288">
        <v>2</v>
      </c>
      <c r="F288">
        <v>1</v>
      </c>
    </row>
    <row r="289" spans="1:6">
      <c r="A289" t="str">
        <f>VLOOKUP(数据!A291,数据!A291:D291,1)</f>
        <v>2014年小组赛</v>
      </c>
      <c r="B289" t="str">
        <f>VLOOKUP(数据!B291,数据!A291:D291,2)</f>
        <v>日本</v>
      </c>
      <c r="C289" t="str">
        <f>VLOOKUP(数据!B291,数据!A291:D291,4)</f>
        <v>希腊</v>
      </c>
      <c r="D289" s="13" t="s">
        <v>34</v>
      </c>
      <c r="E289">
        <v>0</v>
      </c>
      <c r="F289">
        <v>0</v>
      </c>
    </row>
    <row r="290" spans="1:6">
      <c r="A290" t="str">
        <f>VLOOKUP(数据!A292,数据!A292:D292,1)</f>
        <v>2014年小组赛</v>
      </c>
      <c r="B290" t="str">
        <f>VLOOKUP(数据!B292,数据!A292:D292,2)</f>
        <v>日本</v>
      </c>
      <c r="C290" t="str">
        <f>VLOOKUP(数据!B292,数据!A292:D292,4)</f>
        <v>哥伦比亚</v>
      </c>
      <c r="D290" s="13" t="s">
        <v>115</v>
      </c>
      <c r="E290">
        <v>1</v>
      </c>
      <c r="F290">
        <v>4</v>
      </c>
    </row>
    <row r="291" spans="1:6">
      <c r="A291" t="str">
        <f>VLOOKUP(数据!A293,数据!A293:D293,1)</f>
        <v>2014年小组赛</v>
      </c>
      <c r="B291" t="str">
        <f>VLOOKUP(数据!B293,数据!A293:D293,2)</f>
        <v>希腊</v>
      </c>
      <c r="C291" t="str">
        <f>VLOOKUP(数据!B293,数据!A293:D293,4)</f>
        <v>科特迪瓦</v>
      </c>
      <c r="D291" s="13" t="s">
        <v>3</v>
      </c>
      <c r="E291">
        <v>2</v>
      </c>
      <c r="F291">
        <v>1</v>
      </c>
    </row>
    <row r="292" spans="1:6">
      <c r="A292" t="str">
        <f>VLOOKUP(数据!A294,数据!A294:D294,1)</f>
        <v>2014年小组赛</v>
      </c>
      <c r="B292" t="str">
        <f>VLOOKUP(数据!B294,数据!A294:D294,2)</f>
        <v>乌拉圭</v>
      </c>
      <c r="C292" t="str">
        <f>VLOOKUP(数据!B294,数据!A294:D294,4)</f>
        <v>哥斯达黎加</v>
      </c>
      <c r="D292" s="13" t="s">
        <v>80</v>
      </c>
      <c r="E292">
        <v>1</v>
      </c>
      <c r="F292">
        <v>3</v>
      </c>
    </row>
    <row r="293" spans="1:6">
      <c r="A293" t="str">
        <f>VLOOKUP(数据!A295,数据!A295:D295,1)</f>
        <v>2014年小组赛</v>
      </c>
      <c r="B293" t="str">
        <f>VLOOKUP(数据!B295,数据!A295:D295,2)</f>
        <v>英格兰</v>
      </c>
      <c r="C293" t="str">
        <f>VLOOKUP(数据!B295,数据!A295:D295,4)</f>
        <v>意大利</v>
      </c>
      <c r="D293" s="13" t="s">
        <v>10</v>
      </c>
      <c r="E293">
        <v>1</v>
      </c>
      <c r="F293">
        <v>2</v>
      </c>
    </row>
    <row r="294" spans="1:6">
      <c r="A294" t="str">
        <f>VLOOKUP(数据!A296,数据!A296:D296,1)</f>
        <v>2014年小组赛</v>
      </c>
      <c r="B294" t="str">
        <f>VLOOKUP(数据!B296,数据!A296:D296,2)</f>
        <v>乌拉圭</v>
      </c>
      <c r="C294" t="str">
        <f>VLOOKUP(数据!B296,数据!A296:D296,4)</f>
        <v>英格兰</v>
      </c>
      <c r="D294" s="13" t="s">
        <v>3</v>
      </c>
      <c r="E294">
        <v>2</v>
      </c>
      <c r="F294">
        <v>1</v>
      </c>
    </row>
    <row r="295" spans="1:6">
      <c r="A295" t="str">
        <f>VLOOKUP(数据!A297,数据!A297:D297,1)</f>
        <v>2014年小组赛</v>
      </c>
      <c r="B295" t="str">
        <f>VLOOKUP(数据!B297,数据!A297:D297,2)</f>
        <v>意大利</v>
      </c>
      <c r="C295" t="str">
        <f>VLOOKUP(数据!B297,数据!A297:D297,4)</f>
        <v>哥斯达黎加</v>
      </c>
      <c r="D295" s="13" t="s">
        <v>29</v>
      </c>
      <c r="E295">
        <v>0</v>
      </c>
      <c r="F295">
        <v>1</v>
      </c>
    </row>
    <row r="296" spans="1:6">
      <c r="A296" t="str">
        <f>VLOOKUP(数据!A298,数据!A298:D298,1)</f>
        <v>2014年小组赛</v>
      </c>
      <c r="B296" t="str">
        <f>VLOOKUP(数据!B298,数据!A298:D298,2)</f>
        <v>意大利</v>
      </c>
      <c r="C296" t="str">
        <f>VLOOKUP(数据!B298,数据!A298:D298,4)</f>
        <v>乌拉圭</v>
      </c>
      <c r="D296" s="13" t="s">
        <v>29</v>
      </c>
      <c r="E296">
        <v>0</v>
      </c>
      <c r="F296">
        <v>1</v>
      </c>
    </row>
    <row r="297" spans="1:6">
      <c r="A297" t="str">
        <f>VLOOKUP(数据!A299,数据!A299:D299,1)</f>
        <v>2014年小组赛</v>
      </c>
      <c r="B297" t="str">
        <f>VLOOKUP(数据!B299,数据!A299:D299,2)</f>
        <v>哥斯达黎加</v>
      </c>
      <c r="C297" t="str">
        <f>VLOOKUP(数据!B299,数据!A299:D299,4)</f>
        <v>英格兰</v>
      </c>
      <c r="D297" s="13" t="s">
        <v>34</v>
      </c>
      <c r="E297">
        <v>0</v>
      </c>
      <c r="F297">
        <v>0</v>
      </c>
    </row>
    <row r="298" spans="1:6">
      <c r="A298" t="str">
        <f>VLOOKUP(数据!A300,数据!A300:D300,1)</f>
        <v>2014年小组赛</v>
      </c>
      <c r="B298" t="str">
        <f>VLOOKUP(数据!B300,数据!A300:D300,2)</f>
        <v>瑞士</v>
      </c>
      <c r="C298" t="str">
        <f>VLOOKUP(数据!B300,数据!A300:D300,4)</f>
        <v>厄瓜多尔</v>
      </c>
      <c r="D298" s="13" t="s">
        <v>3</v>
      </c>
      <c r="E298">
        <v>2</v>
      </c>
      <c r="F298">
        <v>1</v>
      </c>
    </row>
    <row r="299" spans="1:6">
      <c r="A299" t="str">
        <f>VLOOKUP(数据!A301,数据!A301:D301,1)</f>
        <v>2014年小组赛</v>
      </c>
      <c r="B299" t="str">
        <f>VLOOKUP(数据!B301,数据!A301:D301,2)</f>
        <v>法国</v>
      </c>
      <c r="C299" t="str">
        <f>VLOOKUP(数据!B301,数据!A301:D301,4)</f>
        <v>洪都拉斯</v>
      </c>
      <c r="D299" s="13" t="s">
        <v>8</v>
      </c>
      <c r="E299">
        <v>3</v>
      </c>
      <c r="F299">
        <v>0</v>
      </c>
    </row>
    <row r="300" spans="1:6">
      <c r="A300" t="str">
        <f>VLOOKUP(数据!A302,数据!A302:D302,1)</f>
        <v>2014年小组赛</v>
      </c>
      <c r="B300" t="str">
        <f>VLOOKUP(数据!B302,数据!A302:D302,2)</f>
        <v>瑞士</v>
      </c>
      <c r="C300" t="str">
        <f>VLOOKUP(数据!B302,数据!A302:D302,4)</f>
        <v>法国</v>
      </c>
      <c r="D300" s="13" t="s">
        <v>88</v>
      </c>
      <c r="E300">
        <v>2</v>
      </c>
      <c r="F300">
        <v>5</v>
      </c>
    </row>
    <row r="301" spans="1:6">
      <c r="A301" t="str">
        <f>VLOOKUP(数据!A303,数据!A303:D303,1)</f>
        <v>2014年小组赛</v>
      </c>
      <c r="B301" t="str">
        <f>VLOOKUP(数据!B303,数据!A303:D303,2)</f>
        <v>洪都拉斯</v>
      </c>
      <c r="C301" t="str">
        <f>VLOOKUP(数据!B303,数据!A303:D303,4)</f>
        <v>厄瓜多尔</v>
      </c>
      <c r="D301" s="13" t="s">
        <v>10</v>
      </c>
      <c r="E301">
        <v>1</v>
      </c>
      <c r="F301">
        <v>2</v>
      </c>
    </row>
    <row r="302" spans="1:6">
      <c r="A302" t="str">
        <f>VLOOKUP(数据!A304,数据!A304:D304,1)</f>
        <v>2014年小组赛</v>
      </c>
      <c r="B302" t="str">
        <f>VLOOKUP(数据!B304,数据!A304:D304,2)</f>
        <v>洪都拉斯</v>
      </c>
      <c r="C302" t="str">
        <f>VLOOKUP(数据!B304,数据!A304:D304,4)</f>
        <v>瑞士</v>
      </c>
      <c r="D302" s="13" t="s">
        <v>16</v>
      </c>
      <c r="E302">
        <v>0</v>
      </c>
      <c r="F302">
        <v>3</v>
      </c>
    </row>
    <row r="303" spans="1:6">
      <c r="A303" t="str">
        <f>VLOOKUP(数据!A305,数据!A305:D305,1)</f>
        <v>2014年小组赛</v>
      </c>
      <c r="B303" t="str">
        <f>VLOOKUP(数据!B305,数据!A305:D305,2)</f>
        <v>厄瓜多尔</v>
      </c>
      <c r="C303" t="str">
        <f>VLOOKUP(数据!B305,数据!A305:D305,4)</f>
        <v>法国</v>
      </c>
      <c r="D303" s="13" t="s">
        <v>34</v>
      </c>
      <c r="E303">
        <v>0</v>
      </c>
      <c r="F303">
        <v>0</v>
      </c>
    </row>
    <row r="304" spans="1:6">
      <c r="A304" t="str">
        <f>VLOOKUP(数据!A306,数据!A306:D306,1)</f>
        <v>2014年小组赛</v>
      </c>
      <c r="B304" t="str">
        <f>VLOOKUP(数据!B306,数据!A306:D306,2)</f>
        <v>阿根廷</v>
      </c>
      <c r="C304" t="str">
        <f>VLOOKUP(数据!B306,数据!A306:D306,4)</f>
        <v>波黑</v>
      </c>
      <c r="D304" s="13" t="s">
        <v>3</v>
      </c>
      <c r="E304">
        <v>2</v>
      </c>
      <c r="F304">
        <v>1</v>
      </c>
    </row>
    <row r="305" spans="1:6">
      <c r="A305" t="str">
        <f>VLOOKUP(数据!A307,数据!A307:D307,1)</f>
        <v>2014年小组赛</v>
      </c>
      <c r="B305" t="str">
        <f>VLOOKUP(数据!B307,数据!A307:D307,2)</f>
        <v>伊朗</v>
      </c>
      <c r="C305" t="str">
        <f>VLOOKUP(数据!B307,数据!A307:D307,4)</f>
        <v>尼日利亚</v>
      </c>
      <c r="D305" s="13" t="s">
        <v>34</v>
      </c>
      <c r="E305">
        <v>0</v>
      </c>
      <c r="F305">
        <v>0</v>
      </c>
    </row>
    <row r="306" spans="1:6">
      <c r="A306" t="str">
        <f>VLOOKUP(数据!A308,数据!A308:D308,1)</f>
        <v>2014年小组赛</v>
      </c>
      <c r="B306" t="str">
        <f>VLOOKUP(数据!B308,数据!A308:D308,2)</f>
        <v>阿根廷</v>
      </c>
      <c r="C306" t="str">
        <f>VLOOKUP(数据!B308,数据!A308:D308,4)</f>
        <v>伊朗</v>
      </c>
      <c r="D306" s="13" t="s">
        <v>38</v>
      </c>
      <c r="E306">
        <v>1</v>
      </c>
      <c r="F306">
        <v>0</v>
      </c>
    </row>
    <row r="307" spans="1:6">
      <c r="A307" t="str">
        <f>VLOOKUP(数据!A309,数据!A309:D309,1)</f>
        <v>2014年小组赛</v>
      </c>
      <c r="B307" t="str">
        <f>VLOOKUP(数据!B309,数据!A309:D309,2)</f>
        <v>尼日利亚</v>
      </c>
      <c r="C307" t="str">
        <f>VLOOKUP(数据!B309,数据!A309:D309,4)</f>
        <v>波黑</v>
      </c>
      <c r="D307" s="13" t="s">
        <v>38</v>
      </c>
      <c r="E307">
        <v>1</v>
      </c>
      <c r="F307">
        <v>0</v>
      </c>
    </row>
    <row r="308" spans="1:6">
      <c r="A308" t="str">
        <f>VLOOKUP(数据!A310,数据!A310:D310,1)</f>
        <v>2014年小组赛</v>
      </c>
      <c r="B308" t="str">
        <f>VLOOKUP(数据!B310,数据!A310:D310,2)</f>
        <v>尼日利亚</v>
      </c>
      <c r="C308" t="str">
        <f>VLOOKUP(数据!B310,数据!A310:D310,4)</f>
        <v>阿根廷</v>
      </c>
      <c r="D308" s="13" t="s">
        <v>32</v>
      </c>
      <c r="E308">
        <v>2</v>
      </c>
      <c r="F308">
        <v>3</v>
      </c>
    </row>
    <row r="309" spans="1:6">
      <c r="A309" t="str">
        <f>VLOOKUP(数据!A311,数据!A311:D311,1)</f>
        <v>2014年小组赛</v>
      </c>
      <c r="B309" t="str">
        <f>VLOOKUP(数据!B311,数据!A311:D311,2)</f>
        <v>波黑</v>
      </c>
      <c r="C309" t="str">
        <f>VLOOKUP(数据!B311,数据!A311:D311,4)</f>
        <v>伊朗</v>
      </c>
      <c r="D309" s="13" t="s">
        <v>39</v>
      </c>
      <c r="E309">
        <v>3</v>
      </c>
      <c r="F309">
        <v>1</v>
      </c>
    </row>
    <row r="310" spans="1:6">
      <c r="A310" t="str">
        <f>VLOOKUP(数据!A312,数据!A312:D312,1)</f>
        <v>2014年小组赛</v>
      </c>
      <c r="B310" t="str">
        <f>VLOOKUP(数据!B312,数据!A312:D312,2)</f>
        <v>德国</v>
      </c>
      <c r="C310" t="str">
        <f>VLOOKUP(数据!B312,数据!A312:D312,4)</f>
        <v>葡萄牙</v>
      </c>
      <c r="D310" s="13" t="s">
        <v>26</v>
      </c>
      <c r="E310">
        <v>4</v>
      </c>
      <c r="F310">
        <v>0</v>
      </c>
    </row>
    <row r="311" spans="1:6">
      <c r="A311" t="str">
        <f>VLOOKUP(数据!A313,数据!A313:D313,1)</f>
        <v>2014年小组赛</v>
      </c>
      <c r="B311" t="str">
        <f>VLOOKUP(数据!B313,数据!A313:D313,2)</f>
        <v>加纳</v>
      </c>
      <c r="C311" t="str">
        <f>VLOOKUP(数据!B313,数据!A313:D313,4)</f>
        <v>美国</v>
      </c>
      <c r="D311" s="13" t="s">
        <v>10</v>
      </c>
      <c r="E311">
        <v>1</v>
      </c>
      <c r="F311">
        <v>2</v>
      </c>
    </row>
    <row r="312" spans="1:6">
      <c r="A312" t="str">
        <f>VLOOKUP(数据!A314,数据!A314:D314,1)</f>
        <v>2014年小组赛</v>
      </c>
      <c r="B312" t="str">
        <f>VLOOKUP(数据!B314,数据!A314:D314,2)</f>
        <v>德国</v>
      </c>
      <c r="C312" t="str">
        <f>VLOOKUP(数据!B314,数据!A314:D314,4)</f>
        <v>加纳</v>
      </c>
      <c r="D312" s="13" t="s">
        <v>6</v>
      </c>
      <c r="E312">
        <v>2</v>
      </c>
      <c r="F312">
        <v>2</v>
      </c>
    </row>
    <row r="313" spans="1:6">
      <c r="A313" t="str">
        <f>VLOOKUP(数据!A315,数据!A315:D315,1)</f>
        <v>2014年小组赛</v>
      </c>
      <c r="B313" t="str">
        <f>VLOOKUP(数据!B315,数据!A315:D315,2)</f>
        <v>美国</v>
      </c>
      <c r="C313" t="str">
        <f>VLOOKUP(数据!B315,数据!A315:D315,4)</f>
        <v>葡萄牙</v>
      </c>
      <c r="D313" s="13" t="s">
        <v>6</v>
      </c>
      <c r="E313">
        <v>2</v>
      </c>
      <c r="F313">
        <v>2</v>
      </c>
    </row>
    <row r="314" spans="1:6">
      <c r="A314" t="str">
        <f>VLOOKUP(数据!A316,数据!A316:D316,1)</f>
        <v>2014年小组赛</v>
      </c>
      <c r="B314" t="str">
        <f>VLOOKUP(数据!B316,数据!A316:D316,2)</f>
        <v>美国</v>
      </c>
      <c r="C314" t="str">
        <f>VLOOKUP(数据!B316,数据!A316:D316,4)</f>
        <v>德国</v>
      </c>
      <c r="D314" s="13" t="s">
        <v>29</v>
      </c>
      <c r="E314">
        <v>0</v>
      </c>
      <c r="F314">
        <v>1</v>
      </c>
    </row>
    <row r="315" spans="1:6">
      <c r="A315" t="str">
        <f>VLOOKUP(数据!A317,数据!A317:D317,1)</f>
        <v>2014年小组赛</v>
      </c>
      <c r="B315" t="str">
        <f>VLOOKUP(数据!B317,数据!A317:D317,2)</f>
        <v>葡萄牙</v>
      </c>
      <c r="C315" t="str">
        <f>VLOOKUP(数据!B317,数据!A317:D317,4)</f>
        <v>加纳</v>
      </c>
      <c r="D315" s="13" t="s">
        <v>3</v>
      </c>
      <c r="E315">
        <v>2</v>
      </c>
      <c r="F315">
        <v>1</v>
      </c>
    </row>
    <row r="316" spans="1:6">
      <c r="A316" t="str">
        <f>VLOOKUP(数据!A318,数据!A318:D318,1)</f>
        <v>2014年小组赛</v>
      </c>
      <c r="B316" t="str">
        <f>VLOOKUP(数据!B318,数据!A318:D318,2)</f>
        <v>比利时</v>
      </c>
      <c r="C316" t="str">
        <f>VLOOKUP(数据!B318,数据!A318:D318,4)</f>
        <v>阿尔及利亚</v>
      </c>
      <c r="D316" s="13" t="s">
        <v>3</v>
      </c>
      <c r="E316">
        <v>2</v>
      </c>
      <c r="F316">
        <v>1</v>
      </c>
    </row>
    <row r="317" spans="1:6">
      <c r="A317" t="str">
        <f>VLOOKUP(数据!A319,数据!A319:D319,1)</f>
        <v>2014年小组赛</v>
      </c>
      <c r="B317" t="str">
        <f>VLOOKUP(数据!B319,数据!A319:D319,2)</f>
        <v>俄罗斯</v>
      </c>
      <c r="C317" t="str">
        <f>VLOOKUP(数据!B319,数据!A319:D319,4)</f>
        <v>韩国</v>
      </c>
      <c r="D317" s="13" t="s">
        <v>9</v>
      </c>
      <c r="E317">
        <v>1</v>
      </c>
      <c r="F317">
        <v>1</v>
      </c>
    </row>
    <row r="318" spans="1:6">
      <c r="A318" t="str">
        <f>VLOOKUP(数据!A320,数据!A320:D320,1)</f>
        <v>2014年小组赛</v>
      </c>
      <c r="B318" t="str">
        <f>VLOOKUP(数据!B320,数据!A320:D320,2)</f>
        <v>比利时</v>
      </c>
      <c r="C318" t="str">
        <f>VLOOKUP(数据!B320,数据!A320:D320,4)</f>
        <v>俄罗斯</v>
      </c>
      <c r="D318" s="13" t="s">
        <v>38</v>
      </c>
      <c r="E318">
        <v>1</v>
      </c>
      <c r="F318">
        <v>0</v>
      </c>
    </row>
    <row r="319" spans="1:6">
      <c r="A319" t="str">
        <f>VLOOKUP(数据!A321,数据!A321:D321,1)</f>
        <v>2014年小组赛</v>
      </c>
      <c r="B319" t="str">
        <f>VLOOKUP(数据!B321,数据!A321:D321,2)</f>
        <v>韩国</v>
      </c>
      <c r="C319" t="str">
        <f>VLOOKUP(数据!B321,数据!A321:D321,4)</f>
        <v>阿尔及利亚</v>
      </c>
      <c r="D319" s="13" t="s">
        <v>150</v>
      </c>
      <c r="E319">
        <v>2</v>
      </c>
      <c r="F319">
        <v>4</v>
      </c>
    </row>
    <row r="320" spans="1:6">
      <c r="A320" t="str">
        <f>VLOOKUP(数据!A322,数据!A322:D322,1)</f>
        <v>2014年小组赛</v>
      </c>
      <c r="B320" t="str">
        <f>VLOOKUP(数据!B322,数据!A322:D322,2)</f>
        <v>韩国</v>
      </c>
      <c r="C320" t="str">
        <f>VLOOKUP(数据!B322,数据!A322:D322,4)</f>
        <v>比利时</v>
      </c>
      <c r="D320" s="13" t="s">
        <v>29</v>
      </c>
      <c r="E320">
        <v>0</v>
      </c>
      <c r="F320">
        <v>1</v>
      </c>
    </row>
    <row r="321" spans="1:7">
      <c r="A321" t="str">
        <f>VLOOKUP(数据!A323,数据!A323:D323,1)</f>
        <v>2014年小组赛</v>
      </c>
      <c r="B321" t="str">
        <f>VLOOKUP(数据!B323,数据!A323:D323,2)</f>
        <v>阿尔及利亚</v>
      </c>
      <c r="C321" t="str">
        <f>VLOOKUP(数据!B323,数据!A323:D323,4)</f>
        <v>俄罗斯</v>
      </c>
      <c r="D321" s="13" t="s">
        <v>9</v>
      </c>
      <c r="E321">
        <v>1</v>
      </c>
      <c r="F321">
        <v>1</v>
      </c>
    </row>
    <row r="322" spans="1:7">
      <c r="A322" t="str">
        <f>VLOOKUP(数据!A324,数据!A324:D324,1)</f>
        <v>2014年1/8决赛</v>
      </c>
      <c r="B322" t="str">
        <f>VLOOKUP(数据!B324,数据!A324:D324,2)</f>
        <v>巴西</v>
      </c>
      <c r="C322" t="str">
        <f>VLOOKUP(数据!B324,数据!A324:D324,4)</f>
        <v>智利</v>
      </c>
      <c r="D322" s="13" t="s">
        <v>152</v>
      </c>
      <c r="E322">
        <v>1</v>
      </c>
      <c r="F322">
        <v>1</v>
      </c>
      <c r="G322">
        <v>2</v>
      </c>
    </row>
    <row r="323" spans="1:7">
      <c r="A323" t="str">
        <f>VLOOKUP(数据!A325,数据!A325:D325,1)</f>
        <v>2014年1/8决赛</v>
      </c>
      <c r="B323" t="str">
        <f>VLOOKUP(数据!B325,数据!A325:D325,2)</f>
        <v>荷兰</v>
      </c>
      <c r="C323" t="str">
        <f>VLOOKUP(数据!B325,数据!A325:D325,4)</f>
        <v>墨西哥</v>
      </c>
      <c r="D323" s="13" t="s">
        <v>3</v>
      </c>
      <c r="E323">
        <v>2</v>
      </c>
      <c r="F323">
        <v>1</v>
      </c>
    </row>
    <row r="324" spans="1:7">
      <c r="A324" t="str">
        <f>VLOOKUP(数据!A326,数据!A326:D326,1)</f>
        <v>2014年1/8决赛</v>
      </c>
      <c r="B324" t="str">
        <f>VLOOKUP(数据!B326,数据!A326:D326,2)</f>
        <v>哥伦比亚</v>
      </c>
      <c r="C324" t="str">
        <f>VLOOKUP(数据!B326,数据!A326:D326,4)</f>
        <v>乌拉圭</v>
      </c>
      <c r="D324" s="13" t="s">
        <v>48</v>
      </c>
      <c r="E324">
        <v>2</v>
      </c>
      <c r="F324">
        <v>0</v>
      </c>
    </row>
    <row r="325" spans="1:7">
      <c r="A325" t="str">
        <f>VLOOKUP(数据!A327,数据!A327:D327,1)</f>
        <v>2014年1/8决赛</v>
      </c>
      <c r="B325" t="str">
        <f>VLOOKUP(数据!B327,数据!A327:D327,2)</f>
        <v>哥斯达黎加</v>
      </c>
      <c r="C325" t="str">
        <f>VLOOKUP(数据!B327,数据!A327:D327,4)</f>
        <v>希腊</v>
      </c>
      <c r="D325" s="13" t="s">
        <v>154</v>
      </c>
      <c r="E325">
        <v>1</v>
      </c>
      <c r="F325">
        <v>1</v>
      </c>
      <c r="G325">
        <v>3</v>
      </c>
    </row>
    <row r="326" spans="1:7">
      <c r="A326" t="str">
        <f>VLOOKUP(数据!A328,数据!A328:D328,1)</f>
        <v>2014年1/8决赛</v>
      </c>
      <c r="B326" t="str">
        <f>VLOOKUP(数据!B328,数据!A328:D328,2)</f>
        <v>法国</v>
      </c>
      <c r="C326" t="str">
        <f>VLOOKUP(数据!B328,数据!A328:D328,4)</f>
        <v>尼日利亚</v>
      </c>
      <c r="D326" s="13" t="s">
        <v>48</v>
      </c>
      <c r="E326">
        <v>2</v>
      </c>
      <c r="F326">
        <v>0</v>
      </c>
    </row>
    <row r="327" spans="1:7">
      <c r="A327" t="str">
        <f>VLOOKUP(数据!A329,数据!A329:D329,1)</f>
        <v>2014年1/8决赛</v>
      </c>
      <c r="B327" t="str">
        <f>VLOOKUP(数据!B329,数据!A329:D329,2)</f>
        <v>阿根廷</v>
      </c>
      <c r="C327" t="str">
        <f>VLOOKUP(数据!B329,数据!A329:D329,4)</f>
        <v>瑞士</v>
      </c>
      <c r="D327" s="13" t="s">
        <v>38</v>
      </c>
      <c r="E327">
        <v>1</v>
      </c>
      <c r="F327">
        <v>0</v>
      </c>
    </row>
    <row r="328" spans="1:7">
      <c r="A328" t="str">
        <f>VLOOKUP(数据!A330,数据!A330:D330,1)</f>
        <v>2014年1/8决赛</v>
      </c>
      <c r="B328" t="str">
        <f>VLOOKUP(数据!B330,数据!A330:D330,2)</f>
        <v>德国</v>
      </c>
      <c r="C328" t="str">
        <f>VLOOKUP(数据!B330,数据!A330:D330,4)</f>
        <v>阿尔及利亚</v>
      </c>
      <c r="D328" s="13" t="s">
        <v>3</v>
      </c>
      <c r="E328">
        <v>2</v>
      </c>
      <c r="F328">
        <v>1</v>
      </c>
    </row>
    <row r="329" spans="1:7">
      <c r="A329" t="str">
        <f>VLOOKUP(数据!A331,数据!A331:D331,1)</f>
        <v>2014年1/8决赛</v>
      </c>
      <c r="B329" t="str">
        <f>VLOOKUP(数据!B331,数据!A331:D331,2)</f>
        <v>比利时</v>
      </c>
      <c r="C329" t="str">
        <f>VLOOKUP(数据!B331,数据!A331:D331,4)</f>
        <v>美国</v>
      </c>
      <c r="D329" s="13" t="s">
        <v>3</v>
      </c>
      <c r="E329">
        <v>2</v>
      </c>
      <c r="F329">
        <v>1</v>
      </c>
    </row>
    <row r="330" spans="1:7">
      <c r="A330" t="str">
        <f>VLOOKUP(数据!A332,数据!A332:D332,1)</f>
        <v>2014年1/4决赛</v>
      </c>
      <c r="B330" t="str">
        <f>VLOOKUP(数据!B332,数据!A332:D332,2)</f>
        <v>巴西</v>
      </c>
      <c r="C330" t="str">
        <f>VLOOKUP(数据!B332,数据!A332:D332,4)</f>
        <v>哥伦比亚</v>
      </c>
      <c r="D330" s="13" t="s">
        <v>3</v>
      </c>
      <c r="E330">
        <v>2</v>
      </c>
      <c r="F330">
        <v>1</v>
      </c>
    </row>
    <row r="331" spans="1:7">
      <c r="A331" t="str">
        <f>VLOOKUP(数据!A333,数据!A333:D333,1)</f>
        <v>2014年1/4决赛</v>
      </c>
      <c r="B331" t="str">
        <f>VLOOKUP(数据!B333,数据!A333:D333,2)</f>
        <v>荷兰</v>
      </c>
      <c r="C331" t="str">
        <f>VLOOKUP(数据!B333,数据!A333:D333,4)</f>
        <v>哥斯达黎加</v>
      </c>
      <c r="D331" s="13" t="s">
        <v>66</v>
      </c>
      <c r="E331">
        <v>0</v>
      </c>
      <c r="F331">
        <v>0</v>
      </c>
      <c r="G331">
        <v>3</v>
      </c>
    </row>
    <row r="332" spans="1:7">
      <c r="A332" t="str">
        <f>VLOOKUP(数据!A334,数据!A334:D334,1)</f>
        <v>2014年1/4决赛</v>
      </c>
      <c r="B332" t="str">
        <f>VLOOKUP(数据!B334,数据!A334:D334,2)</f>
        <v>法国</v>
      </c>
      <c r="C332" t="str">
        <f>VLOOKUP(数据!B334,数据!A334:D334,4)</f>
        <v>德国</v>
      </c>
      <c r="D332" s="13" t="s">
        <v>29</v>
      </c>
      <c r="E332">
        <v>0</v>
      </c>
      <c r="F332">
        <v>1</v>
      </c>
    </row>
    <row r="333" spans="1:7">
      <c r="A333" t="str">
        <f>VLOOKUP(数据!A335,数据!A335:D335,1)</f>
        <v>2014年1/4决赛</v>
      </c>
      <c r="B333" t="str">
        <f>VLOOKUP(数据!B335,数据!A335:D335,2)</f>
        <v>阿根廷</v>
      </c>
      <c r="C333" t="str">
        <f>VLOOKUP(数据!B335,数据!A335:D335,4)</f>
        <v>比利时</v>
      </c>
      <c r="D333" s="13" t="s">
        <v>38</v>
      </c>
      <c r="E333">
        <v>1</v>
      </c>
      <c r="F333">
        <v>0</v>
      </c>
    </row>
    <row r="334" spans="1:7">
      <c r="A334" t="str">
        <f>VLOOKUP(数据!A336,数据!A336:D336,1)</f>
        <v>2014年1/2决赛</v>
      </c>
      <c r="B334" t="str">
        <f>VLOOKUP(数据!B336,数据!A336:D336,2)</f>
        <v>巴西</v>
      </c>
      <c r="C334" t="str">
        <f>VLOOKUP(数据!B336,数据!A336:D336,4)</f>
        <v>德国</v>
      </c>
      <c r="D334" s="13" t="s">
        <v>157</v>
      </c>
      <c r="E334">
        <v>1</v>
      </c>
      <c r="F334">
        <v>7</v>
      </c>
    </row>
    <row r="335" spans="1:7">
      <c r="A335" t="str">
        <f>VLOOKUP(数据!A337,数据!A337:D337,1)</f>
        <v>2014年1/2决赛</v>
      </c>
      <c r="B335" t="str">
        <f>VLOOKUP(数据!B337,数据!A337:D337,2)</f>
        <v>荷兰</v>
      </c>
      <c r="C335" t="str">
        <f>VLOOKUP(数据!B337,数据!A337:D337,4)</f>
        <v>阿根廷</v>
      </c>
      <c r="D335" s="13" t="s">
        <v>158</v>
      </c>
      <c r="E335">
        <v>0</v>
      </c>
      <c r="F335">
        <v>0</v>
      </c>
      <c r="G335">
        <v>4</v>
      </c>
    </row>
    <row r="336" spans="1:7">
      <c r="A336" t="str">
        <f>VLOOKUP(数据!A338,数据!A338:D338,1)</f>
        <v>2014年季军赛</v>
      </c>
      <c r="B336" t="str">
        <f>VLOOKUP(数据!B338,数据!A338:D338,2)</f>
        <v>巴西</v>
      </c>
      <c r="C336" t="str">
        <f>VLOOKUP(数据!B338,数据!A338:D338,4)</f>
        <v>荷兰</v>
      </c>
      <c r="D336" s="13" t="s">
        <v>16</v>
      </c>
      <c r="E336">
        <v>0</v>
      </c>
      <c r="F336">
        <v>3</v>
      </c>
    </row>
    <row r="337" spans="1:6">
      <c r="A337" t="str">
        <f>VLOOKUP(数据!A339,数据!A339:D339,1)</f>
        <v>2014年决赛</v>
      </c>
      <c r="B337" t="str">
        <f>VLOOKUP(数据!B339,数据!A339:D339,2)</f>
        <v>德国</v>
      </c>
      <c r="C337" t="str">
        <f>VLOOKUP(数据!B339,数据!A339:D339,4)</f>
        <v>阿根廷</v>
      </c>
      <c r="D337" s="13" t="s">
        <v>38</v>
      </c>
      <c r="E337">
        <v>1</v>
      </c>
      <c r="F337">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workbookViewId="0">
      <selection activeCell="B88" sqref="B88"/>
    </sheetView>
  </sheetViews>
  <sheetFormatPr defaultRowHeight="13.5"/>
  <cols>
    <col min="1" max="1" width="17.25" bestFit="1" customWidth="1"/>
    <col min="4" max="4" width="15.375" customWidth="1"/>
    <col min="5" max="6" width="15.375" bestFit="1" customWidth="1"/>
  </cols>
  <sheetData>
    <row r="1" spans="1:3">
      <c r="A1" t="s">
        <v>168</v>
      </c>
      <c r="B1" t="s">
        <v>169</v>
      </c>
      <c r="C1" t="s">
        <v>172</v>
      </c>
    </row>
    <row r="2" spans="1:3">
      <c r="A2" t="str">
        <f>VLOOKUP(抽取赛果!B2,抽取赛果!B2,1)</f>
        <v>巴西</v>
      </c>
      <c r="B2">
        <v>2</v>
      </c>
      <c r="C2">
        <v>1</v>
      </c>
    </row>
    <row r="3" spans="1:3">
      <c r="A3" t="str">
        <f>VLOOKUP(抽取赛果!B3,抽取赛果!B3,1)</f>
        <v>摩洛哥</v>
      </c>
      <c r="B3">
        <v>2</v>
      </c>
      <c r="C3">
        <v>1</v>
      </c>
    </row>
    <row r="4" spans="1:3">
      <c r="A4" t="str">
        <f>VLOOKUP(抽取赛果!B4,抽取赛果!B4,1)</f>
        <v>巴西</v>
      </c>
      <c r="B4">
        <v>3</v>
      </c>
      <c r="C4">
        <v>1</v>
      </c>
    </row>
    <row r="5" spans="1:3">
      <c r="A5" t="str">
        <f>VLOOKUP(抽取赛果!B5,抽取赛果!B5,1)</f>
        <v>苏格兰</v>
      </c>
      <c r="B5">
        <v>1</v>
      </c>
      <c r="C5">
        <v>1</v>
      </c>
    </row>
    <row r="6" spans="1:3">
      <c r="A6" t="str">
        <f>VLOOKUP(抽取赛果!B6,抽取赛果!B6,1)</f>
        <v>巴西</v>
      </c>
      <c r="B6">
        <v>1</v>
      </c>
      <c r="C6">
        <v>1</v>
      </c>
    </row>
    <row r="7" spans="1:3">
      <c r="A7" t="str">
        <f>VLOOKUP(抽取赛果!B7,抽取赛果!B7,1)</f>
        <v>苏格兰</v>
      </c>
      <c r="B7">
        <v>0</v>
      </c>
      <c r="C7">
        <v>1</v>
      </c>
    </row>
    <row r="8" spans="1:3">
      <c r="A8" t="str">
        <f>VLOOKUP(抽取赛果!B8,抽取赛果!B8,1)</f>
        <v>意大利</v>
      </c>
      <c r="B8">
        <v>2</v>
      </c>
      <c r="C8">
        <v>1</v>
      </c>
    </row>
    <row r="9" spans="1:3">
      <c r="A9" t="str">
        <f>VLOOKUP(抽取赛果!B9,抽取赛果!B9,1)</f>
        <v>意大利</v>
      </c>
      <c r="B9">
        <v>3</v>
      </c>
      <c r="C9">
        <v>1</v>
      </c>
    </row>
    <row r="10" spans="1:3">
      <c r="A10" t="str">
        <f>VLOOKUP(抽取赛果!B10,抽取赛果!B10,1)</f>
        <v>意大利</v>
      </c>
      <c r="B10">
        <v>2</v>
      </c>
      <c r="C10">
        <v>1</v>
      </c>
    </row>
    <row r="11" spans="1:3">
      <c r="A11" t="str">
        <f>VLOOKUP(抽取赛果!B11,抽取赛果!B11,1)</f>
        <v>喀麦隆</v>
      </c>
      <c r="B11">
        <v>1</v>
      </c>
      <c r="C11">
        <v>1</v>
      </c>
    </row>
    <row r="12" spans="1:3">
      <c r="A12" t="str">
        <f>VLOOKUP(抽取赛果!B12,抽取赛果!B12,1)</f>
        <v>智利</v>
      </c>
      <c r="B12">
        <v>1</v>
      </c>
      <c r="C12">
        <v>1</v>
      </c>
    </row>
    <row r="13" spans="1:3">
      <c r="A13" t="str">
        <f>VLOOKUP(抽取赛果!B13,抽取赛果!B13,1)</f>
        <v>喀麦隆</v>
      </c>
      <c r="B13">
        <v>1</v>
      </c>
      <c r="C13">
        <v>1</v>
      </c>
    </row>
    <row r="14" spans="1:3">
      <c r="A14" t="str">
        <f>VLOOKUP(抽取赛果!B14,抽取赛果!B14,1)</f>
        <v>法国</v>
      </c>
      <c r="B14">
        <v>3</v>
      </c>
      <c r="C14">
        <v>1</v>
      </c>
    </row>
    <row r="15" spans="1:3">
      <c r="A15" t="str">
        <f>VLOOKUP(抽取赛果!B15,抽取赛果!B15,1)</f>
        <v>法国</v>
      </c>
      <c r="B15">
        <v>4</v>
      </c>
      <c r="C15">
        <v>1</v>
      </c>
    </row>
    <row r="16" spans="1:3">
      <c r="A16" t="str">
        <f>VLOOKUP(抽取赛果!B16,抽取赛果!B16,1)</f>
        <v>法国</v>
      </c>
      <c r="B16">
        <v>2</v>
      </c>
      <c r="C16">
        <v>1</v>
      </c>
    </row>
    <row r="17" spans="1:3">
      <c r="A17" t="str">
        <f>VLOOKUP(抽取赛果!B17,抽取赛果!B17,1)</f>
        <v>南非</v>
      </c>
      <c r="B17">
        <v>0</v>
      </c>
      <c r="C17">
        <v>1</v>
      </c>
    </row>
    <row r="18" spans="1:3">
      <c r="A18" t="str">
        <f>VLOOKUP(抽取赛果!B18,抽取赛果!B18,1)</f>
        <v>丹麦</v>
      </c>
      <c r="B18">
        <v>1</v>
      </c>
      <c r="C18">
        <v>1</v>
      </c>
    </row>
    <row r="19" spans="1:3">
      <c r="A19" t="str">
        <f>VLOOKUP(抽取赛果!B19,抽取赛果!B19,1)</f>
        <v>南非</v>
      </c>
      <c r="B19">
        <v>2</v>
      </c>
      <c r="C19">
        <v>1</v>
      </c>
    </row>
    <row r="20" spans="1:3">
      <c r="A20" t="str">
        <f>VLOOKUP(抽取赛果!B20,抽取赛果!B20,1)</f>
        <v>西班牙</v>
      </c>
      <c r="B20">
        <v>2</v>
      </c>
      <c r="C20">
        <v>1</v>
      </c>
    </row>
    <row r="21" spans="1:3">
      <c r="A21" t="str">
        <f>VLOOKUP(抽取赛果!B21,抽取赛果!B21,1)</f>
        <v>西班牙</v>
      </c>
      <c r="B21">
        <v>0</v>
      </c>
      <c r="C21">
        <v>1</v>
      </c>
    </row>
    <row r="22" spans="1:3">
      <c r="A22" t="str">
        <f>VLOOKUP(抽取赛果!B22,抽取赛果!B22,1)</f>
        <v>西班牙</v>
      </c>
      <c r="B22">
        <v>6</v>
      </c>
      <c r="C22">
        <v>1</v>
      </c>
    </row>
    <row r="23" spans="1:3">
      <c r="A23" t="str">
        <f>VLOOKUP(抽取赛果!B23,抽取赛果!B23,1)</f>
        <v>巴拉圭</v>
      </c>
      <c r="B23">
        <v>0</v>
      </c>
      <c r="C23">
        <v>1</v>
      </c>
    </row>
    <row r="24" spans="1:3">
      <c r="A24" t="str">
        <f>VLOOKUP(抽取赛果!B24,抽取赛果!B24,1)</f>
        <v>尼日利亚</v>
      </c>
      <c r="B24">
        <v>1</v>
      </c>
      <c r="C24">
        <v>1</v>
      </c>
    </row>
    <row r="25" spans="1:3">
      <c r="A25" t="str">
        <f>VLOOKUP(抽取赛果!B25,抽取赛果!B25,1)</f>
        <v>巴拉圭</v>
      </c>
      <c r="B25">
        <v>3</v>
      </c>
      <c r="C25">
        <v>1</v>
      </c>
    </row>
    <row r="26" spans="1:3">
      <c r="A26" t="str">
        <f>VLOOKUP(抽取赛果!B26,抽取赛果!B26,1)</f>
        <v>荷兰</v>
      </c>
      <c r="B26">
        <v>0</v>
      </c>
      <c r="C26">
        <v>1</v>
      </c>
    </row>
    <row r="27" spans="1:3">
      <c r="A27" t="str">
        <f>VLOOKUP(抽取赛果!B27,抽取赛果!B27,1)</f>
        <v>荷兰</v>
      </c>
      <c r="B27">
        <v>5</v>
      </c>
      <c r="C27">
        <v>1</v>
      </c>
    </row>
    <row r="28" spans="1:3">
      <c r="A28" t="str">
        <f>VLOOKUP(抽取赛果!B28,抽取赛果!B28,1)</f>
        <v>荷兰</v>
      </c>
      <c r="B28">
        <v>2</v>
      </c>
      <c r="C28">
        <v>1</v>
      </c>
    </row>
    <row r="29" spans="1:3">
      <c r="A29" t="str">
        <f>VLOOKUP(抽取赛果!B29,抽取赛果!B29,1)</f>
        <v>墨西哥</v>
      </c>
      <c r="B29">
        <v>3</v>
      </c>
      <c r="C29">
        <v>1</v>
      </c>
    </row>
    <row r="30" spans="1:3">
      <c r="A30" t="str">
        <f>VLOOKUP(抽取赛果!B30,抽取赛果!B30,1)</f>
        <v>墨西哥</v>
      </c>
      <c r="B30">
        <v>2</v>
      </c>
      <c r="C30">
        <v>1</v>
      </c>
    </row>
    <row r="31" spans="1:3">
      <c r="A31" t="str">
        <f>VLOOKUP(抽取赛果!B31,抽取赛果!B31,1)</f>
        <v>比利时</v>
      </c>
      <c r="B31">
        <v>1</v>
      </c>
      <c r="C31">
        <v>1</v>
      </c>
    </row>
    <row r="32" spans="1:3">
      <c r="A32" t="str">
        <f>VLOOKUP(抽取赛果!B32,抽取赛果!B32,1)</f>
        <v>德国</v>
      </c>
      <c r="B32">
        <v>2</v>
      </c>
      <c r="C32">
        <v>1</v>
      </c>
    </row>
    <row r="33" spans="1:3">
      <c r="A33" t="str">
        <f>VLOOKUP(抽取赛果!B33,抽取赛果!B33,1)</f>
        <v>德国</v>
      </c>
      <c r="B33">
        <v>2</v>
      </c>
      <c r="C33">
        <v>1</v>
      </c>
    </row>
    <row r="34" spans="1:3">
      <c r="A34" t="str">
        <f>VLOOKUP(抽取赛果!B34,抽取赛果!B34,1)</f>
        <v>德国</v>
      </c>
      <c r="B34">
        <v>2</v>
      </c>
      <c r="C34">
        <v>1</v>
      </c>
    </row>
    <row r="35" spans="1:3">
      <c r="A35" t="str">
        <f>VLOOKUP(抽取赛果!B35,抽取赛果!B35,1)</f>
        <v>南斯拉夫</v>
      </c>
      <c r="B35">
        <v>1</v>
      </c>
      <c r="C35">
        <v>1</v>
      </c>
    </row>
    <row r="36" spans="1:3">
      <c r="A36" t="str">
        <f>VLOOKUP(抽取赛果!B36,抽取赛果!B36,1)</f>
        <v>伊朗</v>
      </c>
      <c r="B36">
        <v>2</v>
      </c>
      <c r="C36">
        <v>1</v>
      </c>
    </row>
    <row r="37" spans="1:3">
      <c r="A37" t="str">
        <f>VLOOKUP(抽取赛果!B37,抽取赛果!B37,1)</f>
        <v>南斯拉夫</v>
      </c>
      <c r="B37">
        <v>1</v>
      </c>
      <c r="C37">
        <v>1</v>
      </c>
    </row>
    <row r="38" spans="1:3">
      <c r="A38" t="str">
        <f>VLOOKUP(抽取赛果!B38,抽取赛果!B38,1)</f>
        <v>英格兰</v>
      </c>
      <c r="B38">
        <v>2</v>
      </c>
      <c r="C38">
        <v>1</v>
      </c>
    </row>
    <row r="39" spans="1:3">
      <c r="A39" t="str">
        <f>VLOOKUP(抽取赛果!B39,抽取赛果!B39,1)</f>
        <v>英格兰</v>
      </c>
      <c r="B39">
        <v>1</v>
      </c>
      <c r="C39">
        <v>1</v>
      </c>
    </row>
    <row r="40" spans="1:3">
      <c r="A40" t="str">
        <f>VLOOKUP(抽取赛果!B40,抽取赛果!B40,1)</f>
        <v>英格兰</v>
      </c>
      <c r="B40">
        <v>2</v>
      </c>
      <c r="C40">
        <v>1</v>
      </c>
    </row>
    <row r="41" spans="1:3">
      <c r="A41" t="str">
        <f>VLOOKUP(抽取赛果!B41,抽取赛果!B41,1)</f>
        <v>哥伦比亚</v>
      </c>
      <c r="B41">
        <v>0</v>
      </c>
      <c r="C41">
        <v>1</v>
      </c>
    </row>
    <row r="42" spans="1:3">
      <c r="A42" t="str">
        <f>VLOOKUP(抽取赛果!B42,抽取赛果!B42,1)</f>
        <v>哥伦比亚</v>
      </c>
      <c r="B42">
        <v>1</v>
      </c>
      <c r="C42">
        <v>1</v>
      </c>
    </row>
    <row r="43" spans="1:3">
      <c r="A43" t="str">
        <f>VLOOKUP(抽取赛果!B43,抽取赛果!B43,1)</f>
        <v>突尼斯</v>
      </c>
      <c r="B43">
        <v>1</v>
      </c>
      <c r="C43">
        <v>1</v>
      </c>
    </row>
    <row r="44" spans="1:3">
      <c r="A44" t="str">
        <f>VLOOKUP(抽取赛果!B44,抽取赛果!B44,1)</f>
        <v>阿根廷</v>
      </c>
      <c r="B44">
        <v>1</v>
      </c>
      <c r="C44">
        <v>1</v>
      </c>
    </row>
    <row r="45" spans="1:3">
      <c r="A45" t="str">
        <f>VLOOKUP(抽取赛果!B45,抽取赛果!B45,1)</f>
        <v>克罗地亚</v>
      </c>
      <c r="B45">
        <v>1</v>
      </c>
      <c r="C45">
        <v>1</v>
      </c>
    </row>
    <row r="46" spans="1:3">
      <c r="A46" t="str">
        <f>VLOOKUP(抽取赛果!B46,抽取赛果!B46,1)</f>
        <v>牙买加</v>
      </c>
      <c r="B46">
        <v>2</v>
      </c>
      <c r="C46">
        <v>1</v>
      </c>
    </row>
    <row r="47" spans="1:3">
      <c r="A47" t="str">
        <f>VLOOKUP(抽取赛果!B47,抽取赛果!B47,1)</f>
        <v>克罗地亚</v>
      </c>
      <c r="B47">
        <v>3</v>
      </c>
      <c r="C47">
        <v>1</v>
      </c>
    </row>
    <row r="48" spans="1:3">
      <c r="A48" t="str">
        <f>VLOOKUP(抽取赛果!B48,抽取赛果!B48,1)</f>
        <v>阿根廷</v>
      </c>
      <c r="B48">
        <v>5</v>
      </c>
      <c r="C48">
        <v>1</v>
      </c>
    </row>
    <row r="49" spans="1:3">
      <c r="A49" t="str">
        <f>VLOOKUP(抽取赛果!B49,抽取赛果!B49,1)</f>
        <v>阿根廷</v>
      </c>
      <c r="B49">
        <v>1</v>
      </c>
      <c r="C49">
        <v>1</v>
      </c>
    </row>
    <row r="50" spans="1:3">
      <c r="A50" t="str">
        <f>VLOOKUP(抽取赛果!B50,抽取赛果!B50,1)</f>
        <v>意大利</v>
      </c>
      <c r="B50">
        <v>1</v>
      </c>
      <c r="C50">
        <v>1</v>
      </c>
    </row>
    <row r="51" spans="1:3">
      <c r="A51" t="str">
        <f>VLOOKUP(抽取赛果!B51,抽取赛果!B51,1)</f>
        <v>巴西</v>
      </c>
      <c r="B51">
        <v>4</v>
      </c>
      <c r="C51">
        <v>1</v>
      </c>
    </row>
    <row r="52" spans="1:3">
      <c r="A52" t="str">
        <f>VLOOKUP(抽取赛果!B52,抽取赛果!B52,1)</f>
        <v>法国</v>
      </c>
      <c r="B52">
        <v>1</v>
      </c>
      <c r="C52">
        <v>1</v>
      </c>
    </row>
    <row r="53" spans="1:3">
      <c r="A53" t="str">
        <f>VLOOKUP(抽取赛果!B53,抽取赛果!B53,1)</f>
        <v>丹麦</v>
      </c>
      <c r="B53">
        <v>4</v>
      </c>
      <c r="C53">
        <v>1</v>
      </c>
    </row>
    <row r="54" spans="1:3">
      <c r="A54" t="str">
        <f>VLOOKUP(抽取赛果!B54,抽取赛果!B54,1)</f>
        <v>阿根廷</v>
      </c>
      <c r="B54">
        <v>2</v>
      </c>
      <c r="C54">
        <v>1</v>
      </c>
    </row>
    <row r="55" spans="1:3">
      <c r="A55" t="str">
        <f>VLOOKUP(抽取赛果!B55,抽取赛果!B55,1)</f>
        <v>德国</v>
      </c>
      <c r="B55">
        <v>2</v>
      </c>
      <c r="C55">
        <v>1</v>
      </c>
    </row>
    <row r="56" spans="1:3">
      <c r="A56" t="str">
        <f>VLOOKUP(抽取赛果!B56,抽取赛果!B56,1)</f>
        <v>荷兰</v>
      </c>
      <c r="B56">
        <v>2</v>
      </c>
      <c r="C56">
        <v>1</v>
      </c>
    </row>
    <row r="57" spans="1:3">
      <c r="A57" t="str">
        <f>VLOOKUP(抽取赛果!B57,抽取赛果!B57,1)</f>
        <v>克罗地亚</v>
      </c>
      <c r="B57">
        <v>1</v>
      </c>
      <c r="C57">
        <v>1</v>
      </c>
    </row>
    <row r="58" spans="1:3">
      <c r="A58" t="str">
        <f>VLOOKUP(抽取赛果!B58,抽取赛果!B58,1)</f>
        <v>法国</v>
      </c>
      <c r="B58">
        <v>0</v>
      </c>
      <c r="C58">
        <v>1</v>
      </c>
    </row>
    <row r="59" spans="1:3">
      <c r="A59" t="str">
        <f>VLOOKUP(抽取赛果!B59,抽取赛果!B59,1)</f>
        <v>巴西</v>
      </c>
      <c r="B59">
        <v>3</v>
      </c>
      <c r="C59">
        <v>1</v>
      </c>
    </row>
    <row r="60" spans="1:3">
      <c r="A60" t="str">
        <f>VLOOKUP(抽取赛果!B60,抽取赛果!B60,1)</f>
        <v>荷兰</v>
      </c>
      <c r="B60">
        <v>2</v>
      </c>
      <c r="C60">
        <v>1</v>
      </c>
    </row>
    <row r="61" spans="1:3">
      <c r="A61" t="str">
        <f>VLOOKUP(抽取赛果!B61,抽取赛果!B61,1)</f>
        <v>德国</v>
      </c>
      <c r="B61">
        <v>0</v>
      </c>
      <c r="C61">
        <v>1</v>
      </c>
    </row>
    <row r="62" spans="1:3">
      <c r="A62" t="str">
        <f>VLOOKUP(抽取赛果!B62,抽取赛果!B62,1)</f>
        <v>巴西</v>
      </c>
      <c r="B62">
        <v>1</v>
      </c>
      <c r="C62">
        <v>1</v>
      </c>
    </row>
    <row r="63" spans="1:3">
      <c r="A63" t="str">
        <f>VLOOKUP(抽取赛果!B63,抽取赛果!B63,1)</f>
        <v>法国</v>
      </c>
      <c r="B63">
        <v>2</v>
      </c>
      <c r="C63">
        <v>1</v>
      </c>
    </row>
    <row r="64" spans="1:3">
      <c r="A64" t="str">
        <f>VLOOKUP(抽取赛果!B64,抽取赛果!B64,1)</f>
        <v>克罗地亚</v>
      </c>
      <c r="B64">
        <v>2</v>
      </c>
      <c r="C64">
        <v>1</v>
      </c>
    </row>
    <row r="65" spans="1:3">
      <c r="A65" t="str">
        <f>VLOOKUP(抽取赛果!B65,抽取赛果!B65,1)</f>
        <v>法国</v>
      </c>
      <c r="B65">
        <v>3</v>
      </c>
      <c r="C65">
        <v>1</v>
      </c>
    </row>
    <row r="70" spans="1:3">
      <c r="A70" t="str">
        <f>VLOOKUP(抽取赛果!B70,抽取赛果!B70,1)</f>
        <v>法国</v>
      </c>
      <c r="B70">
        <v>0</v>
      </c>
      <c r="C70">
        <v>1</v>
      </c>
    </row>
    <row r="71" spans="1:3">
      <c r="A71" t="str">
        <f>VLOOKUP(抽取赛果!B71,抽取赛果!B71,1)</f>
        <v>丹麦</v>
      </c>
      <c r="B71">
        <v>2</v>
      </c>
      <c r="C71">
        <v>1</v>
      </c>
    </row>
    <row r="72" spans="1:3">
      <c r="A72" t="str">
        <f>VLOOKUP(抽取赛果!B72,抽取赛果!B72,1)</f>
        <v>乌拉圭</v>
      </c>
      <c r="B72">
        <v>1</v>
      </c>
      <c r="C72">
        <v>1</v>
      </c>
    </row>
    <row r="73" spans="1:3">
      <c r="A73" t="str">
        <f>VLOOKUP(抽取赛果!B73,抽取赛果!B73,1)</f>
        <v>塞内加尔</v>
      </c>
      <c r="B73">
        <v>3</v>
      </c>
      <c r="C73">
        <v>1</v>
      </c>
    </row>
    <row r="74" spans="1:3">
      <c r="A74" t="str">
        <f>VLOOKUP(抽取赛果!B74,抽取赛果!B74,1)</f>
        <v>法国</v>
      </c>
      <c r="B74">
        <v>0</v>
      </c>
      <c r="C74">
        <v>1</v>
      </c>
    </row>
    <row r="75" spans="1:3">
      <c r="A75" t="str">
        <f>VLOOKUP(抽取赛果!B75,抽取赛果!B75,1)</f>
        <v>丹麦</v>
      </c>
      <c r="B75">
        <v>1</v>
      </c>
      <c r="C75">
        <v>1</v>
      </c>
    </row>
    <row r="76" spans="1:3">
      <c r="A76" t="str">
        <f>VLOOKUP(抽取赛果!B76,抽取赛果!B76,1)</f>
        <v>阿根廷</v>
      </c>
      <c r="B76">
        <v>1</v>
      </c>
      <c r="C76">
        <v>1</v>
      </c>
    </row>
    <row r="77" spans="1:3">
      <c r="A77" t="str">
        <f>VLOOKUP(抽取赛果!B77,抽取赛果!B77,1)</f>
        <v>瑞典</v>
      </c>
      <c r="B77">
        <v>2</v>
      </c>
      <c r="C77">
        <v>1</v>
      </c>
    </row>
    <row r="78" spans="1:3">
      <c r="A78" t="str">
        <f>VLOOKUP(抽取赛果!B78,抽取赛果!B78,1)</f>
        <v>阿根廷</v>
      </c>
      <c r="B78">
        <v>0</v>
      </c>
      <c r="C78">
        <v>1</v>
      </c>
    </row>
    <row r="79" spans="1:3">
      <c r="A79" t="str">
        <f>VLOOKUP(抽取赛果!B79,抽取赛果!B79,1)</f>
        <v>瑞典</v>
      </c>
      <c r="B79">
        <v>1</v>
      </c>
      <c r="C79">
        <v>1</v>
      </c>
    </row>
    <row r="80" spans="1:3">
      <c r="A80" t="str">
        <f>VLOOKUP(抽取赛果!B80,抽取赛果!B80,1)</f>
        <v>尼日利亚</v>
      </c>
      <c r="B80">
        <v>0</v>
      </c>
      <c r="C80">
        <v>1</v>
      </c>
    </row>
    <row r="81" spans="1:3">
      <c r="A81" t="str">
        <f>VLOOKUP(抽取赛果!B81,抽取赛果!B81,1)</f>
        <v>英格兰</v>
      </c>
      <c r="B81">
        <v>1</v>
      </c>
      <c r="C81">
        <v>1</v>
      </c>
    </row>
    <row r="82" spans="1:3">
      <c r="A82" t="str">
        <f>VLOOKUP(抽取赛果!B82,抽取赛果!B82,1)</f>
        <v>巴拉圭</v>
      </c>
      <c r="B82">
        <v>2</v>
      </c>
      <c r="C82">
        <v>1</v>
      </c>
    </row>
    <row r="83" spans="1:3">
      <c r="A83" t="str">
        <f>VLOOKUP(抽取赛果!B83,抽取赛果!B83,1)</f>
        <v>西班牙</v>
      </c>
      <c r="B83">
        <v>3</v>
      </c>
      <c r="C83">
        <v>1</v>
      </c>
    </row>
    <row r="84" spans="1:3">
      <c r="A84" t="str">
        <f>VLOOKUP(抽取赛果!B84,抽取赛果!B84,1)</f>
        <v>西班牙</v>
      </c>
      <c r="B84">
        <v>3</v>
      </c>
      <c r="C84">
        <v>1</v>
      </c>
    </row>
    <row r="85" spans="1:3">
      <c r="A85" t="str">
        <f>VLOOKUP(抽取赛果!B85,抽取赛果!B85,1)</f>
        <v>南非</v>
      </c>
      <c r="B85">
        <v>2</v>
      </c>
      <c r="C85">
        <v>1</v>
      </c>
    </row>
    <row r="86" spans="1:3">
      <c r="A86" t="str">
        <f>VLOOKUP(抽取赛果!B86,抽取赛果!B86,1)</f>
        <v>斯洛文尼亚</v>
      </c>
      <c r="B86">
        <v>1</v>
      </c>
      <c r="C86">
        <v>1</v>
      </c>
    </row>
    <row r="87" spans="1:3">
      <c r="A87" t="str">
        <f>VLOOKUP(抽取赛果!B87,抽取赛果!B87,1)</f>
        <v>南非</v>
      </c>
      <c r="B87">
        <v>1</v>
      </c>
      <c r="C87">
        <v>1</v>
      </c>
    </row>
    <row r="88" spans="1:3">
      <c r="A88" t="str">
        <f>VLOOKUP(抽取赛果!B88,抽取赛果!B88,1)</f>
        <v>巴西</v>
      </c>
      <c r="B88">
        <v>2</v>
      </c>
      <c r="C88">
        <v>1</v>
      </c>
    </row>
    <row r="89" spans="1:3">
      <c r="A89" t="str">
        <f>VLOOKUP(抽取赛果!B89,抽取赛果!B89,1)</f>
        <v>巴西</v>
      </c>
      <c r="B89">
        <v>4</v>
      </c>
      <c r="C89">
        <v>1</v>
      </c>
    </row>
    <row r="90" spans="1:3">
      <c r="A90" t="str">
        <f>VLOOKUP(抽取赛果!B90,抽取赛果!B90,1)</f>
        <v>中国</v>
      </c>
      <c r="B90">
        <v>0</v>
      </c>
      <c r="C90">
        <v>1</v>
      </c>
    </row>
    <row r="91" spans="1:3">
      <c r="A91" t="str">
        <f>VLOOKUP(抽取赛果!B91,抽取赛果!B91,1)</f>
        <v>哥斯达黎加</v>
      </c>
      <c r="B91">
        <v>1</v>
      </c>
      <c r="C91">
        <v>1</v>
      </c>
    </row>
    <row r="92" spans="1:3">
      <c r="A92" t="str">
        <f>VLOOKUP(抽取赛果!B92,抽取赛果!B92,1)</f>
        <v>土耳其</v>
      </c>
      <c r="B92">
        <v>3</v>
      </c>
      <c r="C92">
        <v>1</v>
      </c>
    </row>
    <row r="93" spans="1:3">
      <c r="A93" t="str">
        <f>VLOOKUP(抽取赛果!B93,抽取赛果!B93,1)</f>
        <v>哥斯达黎加</v>
      </c>
      <c r="B93">
        <v>2</v>
      </c>
      <c r="C93">
        <v>1</v>
      </c>
    </row>
    <row r="94" spans="1:3">
      <c r="A94" t="str">
        <f>VLOOKUP(抽取赛果!B94,抽取赛果!B94,1)</f>
        <v>美国</v>
      </c>
      <c r="B94">
        <v>3</v>
      </c>
      <c r="C94">
        <v>1</v>
      </c>
    </row>
    <row r="95" spans="1:3">
      <c r="A95" t="str">
        <f>VLOOKUP(抽取赛果!B95,抽取赛果!B95,1)</f>
        <v>韩国</v>
      </c>
      <c r="B95">
        <v>1</v>
      </c>
      <c r="C95">
        <v>1</v>
      </c>
    </row>
    <row r="96" spans="1:3">
      <c r="A96" t="str">
        <f>VLOOKUP(抽取赛果!B96,抽取赛果!B96,1)</f>
        <v>葡萄牙</v>
      </c>
      <c r="B96">
        <v>4</v>
      </c>
      <c r="C96">
        <v>1</v>
      </c>
    </row>
    <row r="97" spans="1:3">
      <c r="A97" t="str">
        <f>VLOOKUP(抽取赛果!B97,抽取赛果!B97,1)</f>
        <v>葡萄牙</v>
      </c>
      <c r="B97">
        <v>0</v>
      </c>
      <c r="C97">
        <v>1</v>
      </c>
    </row>
    <row r="98" spans="1:3">
      <c r="A98" t="str">
        <f>VLOOKUP(抽取赛果!B98,抽取赛果!B98,1)</f>
        <v>韩国</v>
      </c>
      <c r="B98">
        <v>2</v>
      </c>
      <c r="C98">
        <v>1</v>
      </c>
    </row>
    <row r="99" spans="1:3">
      <c r="A99" t="str">
        <f>VLOOKUP(抽取赛果!B99,抽取赛果!B99,1)</f>
        <v>波兰</v>
      </c>
      <c r="B99">
        <v>3</v>
      </c>
      <c r="C99">
        <v>1</v>
      </c>
    </row>
    <row r="100" spans="1:3">
      <c r="A100" t="str">
        <f>VLOOKUP(抽取赛果!B100,抽取赛果!B100,1)</f>
        <v>爱尔兰</v>
      </c>
      <c r="B100">
        <v>1</v>
      </c>
      <c r="C100">
        <v>1</v>
      </c>
    </row>
    <row r="101" spans="1:3">
      <c r="A101" t="str">
        <f>VLOOKUP(抽取赛果!B101,抽取赛果!B101,1)</f>
        <v>喀麦隆</v>
      </c>
      <c r="B101">
        <v>1</v>
      </c>
      <c r="C101">
        <v>1</v>
      </c>
    </row>
    <row r="102" spans="1:3">
      <c r="A102" t="str">
        <f>VLOOKUP(抽取赛果!B102,抽取赛果!B102,1)</f>
        <v>德国</v>
      </c>
      <c r="B102">
        <v>8</v>
      </c>
      <c r="C102">
        <v>1</v>
      </c>
    </row>
    <row r="103" spans="1:3">
      <c r="A103" t="str">
        <f>VLOOKUP(抽取赛果!B103,抽取赛果!B103,1)</f>
        <v>德国</v>
      </c>
      <c r="B103">
        <v>1</v>
      </c>
      <c r="C103">
        <v>1</v>
      </c>
    </row>
    <row r="104" spans="1:3">
      <c r="A104" t="str">
        <f>VLOOKUP(抽取赛果!B104,抽取赛果!B104,1)</f>
        <v>沙特</v>
      </c>
      <c r="B104">
        <v>0</v>
      </c>
      <c r="C104">
        <v>1</v>
      </c>
    </row>
    <row r="105" spans="1:3">
      <c r="A105" t="str">
        <f>VLOOKUP(抽取赛果!B105,抽取赛果!B105,1)</f>
        <v>喀麦隆</v>
      </c>
      <c r="B105">
        <v>0</v>
      </c>
      <c r="C105">
        <v>1</v>
      </c>
    </row>
    <row r="106" spans="1:3">
      <c r="A106" t="str">
        <f>VLOOKUP(抽取赛果!B106,抽取赛果!B106,1)</f>
        <v>克罗地亚</v>
      </c>
      <c r="B106">
        <v>0</v>
      </c>
      <c r="C106">
        <v>1</v>
      </c>
    </row>
    <row r="107" spans="1:3">
      <c r="A107" t="str">
        <f>VLOOKUP(抽取赛果!B107,抽取赛果!B107,1)</f>
        <v>意大利</v>
      </c>
      <c r="B107">
        <v>1</v>
      </c>
      <c r="C107">
        <v>1</v>
      </c>
    </row>
    <row r="108" spans="1:3">
      <c r="A108" t="str">
        <f>VLOOKUP(抽取赛果!B108,抽取赛果!B108,1)</f>
        <v>墨西哥</v>
      </c>
      <c r="B108">
        <v>2</v>
      </c>
      <c r="C108">
        <v>1</v>
      </c>
    </row>
    <row r="109" spans="1:3">
      <c r="A109" t="str">
        <f>VLOOKUP(抽取赛果!B109,抽取赛果!B109,1)</f>
        <v>意大利</v>
      </c>
      <c r="B109">
        <v>2</v>
      </c>
      <c r="C109">
        <v>1</v>
      </c>
    </row>
    <row r="110" spans="1:3">
      <c r="A110" t="str">
        <f>VLOOKUP(抽取赛果!B110,抽取赛果!B110,1)</f>
        <v>厄瓜多尔</v>
      </c>
      <c r="B110">
        <v>1</v>
      </c>
      <c r="C110">
        <v>1</v>
      </c>
    </row>
    <row r="111" spans="1:3">
      <c r="A111" t="str">
        <f>VLOOKUP(抽取赛果!B111,抽取赛果!B111,1)</f>
        <v>墨西哥</v>
      </c>
      <c r="B111">
        <v>1</v>
      </c>
      <c r="C111">
        <v>1</v>
      </c>
    </row>
    <row r="112" spans="1:3">
      <c r="A112" t="str">
        <f>VLOOKUP(抽取赛果!B112,抽取赛果!B112,1)</f>
        <v>日本</v>
      </c>
      <c r="B112">
        <v>1</v>
      </c>
      <c r="C112">
        <v>1</v>
      </c>
    </row>
    <row r="113" spans="1:3">
      <c r="A113" t="str">
        <f>VLOOKUP(抽取赛果!B113,抽取赛果!B113,1)</f>
        <v>日本</v>
      </c>
      <c r="B113">
        <v>2</v>
      </c>
      <c r="C113">
        <v>1</v>
      </c>
    </row>
    <row r="114" spans="1:3">
      <c r="A114" t="str">
        <f>VLOOKUP(抽取赛果!B114,抽取赛果!B114,1)</f>
        <v>俄罗斯</v>
      </c>
      <c r="B114">
        <v>2</v>
      </c>
      <c r="C114">
        <v>1</v>
      </c>
    </row>
    <row r="115" spans="1:3">
      <c r="A115" t="str">
        <f>VLOOKUP(抽取赛果!B115,抽取赛果!B115,1)</f>
        <v>突尼斯</v>
      </c>
      <c r="B115">
        <v>1</v>
      </c>
      <c r="C115">
        <v>1</v>
      </c>
    </row>
    <row r="116" spans="1:3">
      <c r="A116" t="str">
        <f>VLOOKUP(抽取赛果!B116,抽取赛果!B116,1)</f>
        <v>比利时</v>
      </c>
      <c r="B116">
        <v>3</v>
      </c>
      <c r="C116">
        <v>1</v>
      </c>
    </row>
    <row r="117" spans="1:3">
      <c r="A117" t="str">
        <f>VLOOKUP(抽取赛果!B117,抽取赛果!B117,1)</f>
        <v>突尼斯</v>
      </c>
      <c r="B117">
        <v>0</v>
      </c>
      <c r="C117">
        <v>1</v>
      </c>
    </row>
    <row r="118" spans="1:3">
      <c r="A118" t="str">
        <f>VLOOKUP(抽取赛果!B118,抽取赛果!B118,1)</f>
        <v>德国</v>
      </c>
      <c r="B118">
        <v>1</v>
      </c>
      <c r="C118">
        <v>1</v>
      </c>
    </row>
    <row r="119" spans="1:3">
      <c r="A119" t="str">
        <f>VLOOKUP(抽取赛果!B119,抽取赛果!B119,1)</f>
        <v>丹麦</v>
      </c>
      <c r="B119">
        <v>0</v>
      </c>
      <c r="C119">
        <v>1</v>
      </c>
    </row>
    <row r="120" spans="1:3">
      <c r="A120" t="str">
        <f>VLOOKUP(抽取赛果!B120,抽取赛果!B120,1)</f>
        <v>瑞典</v>
      </c>
      <c r="B120">
        <v>1</v>
      </c>
      <c r="C120">
        <v>1</v>
      </c>
    </row>
    <row r="121" spans="1:3">
      <c r="A121" t="str">
        <f>VLOOKUP(抽取赛果!B121,抽取赛果!B121,1)</f>
        <v>西班牙</v>
      </c>
      <c r="B121">
        <v>4</v>
      </c>
      <c r="C121">
        <v>1</v>
      </c>
    </row>
    <row r="122" spans="1:3">
      <c r="A122" t="str">
        <f>VLOOKUP(抽取赛果!B122,抽取赛果!B122,1)</f>
        <v>墨西哥</v>
      </c>
      <c r="B122">
        <v>0</v>
      </c>
      <c r="C122">
        <v>1</v>
      </c>
    </row>
    <row r="123" spans="1:3">
      <c r="A123" t="str">
        <f>VLOOKUP(抽取赛果!B123,抽取赛果!B123,1)</f>
        <v>巴西</v>
      </c>
      <c r="B123">
        <v>2</v>
      </c>
      <c r="C123">
        <v>1</v>
      </c>
    </row>
    <row r="124" spans="1:3">
      <c r="A124" t="str">
        <f>VLOOKUP(抽取赛果!B124,抽取赛果!B124,1)</f>
        <v>日本</v>
      </c>
      <c r="B124">
        <v>0</v>
      </c>
      <c r="C124">
        <v>1</v>
      </c>
    </row>
    <row r="125" spans="1:3">
      <c r="A125" t="str">
        <f>VLOOKUP(抽取赛果!B125,抽取赛果!B125,1)</f>
        <v>韩国</v>
      </c>
      <c r="B125">
        <v>2</v>
      </c>
      <c r="C125">
        <v>1</v>
      </c>
    </row>
    <row r="126" spans="1:3">
      <c r="A126" t="str">
        <f>VLOOKUP(抽取赛果!B126,抽取赛果!B126,1)</f>
        <v>英格兰</v>
      </c>
      <c r="B126">
        <v>1</v>
      </c>
      <c r="C126">
        <v>1</v>
      </c>
    </row>
    <row r="127" spans="1:3">
      <c r="A127" t="str">
        <f>VLOOKUP(抽取赛果!B127,抽取赛果!B127,1)</f>
        <v>德国</v>
      </c>
      <c r="B127">
        <v>1</v>
      </c>
      <c r="C127">
        <v>1</v>
      </c>
    </row>
    <row r="128" spans="1:3">
      <c r="A128" t="str">
        <f>VLOOKUP(抽取赛果!B128,抽取赛果!B128,1)</f>
        <v>西班牙</v>
      </c>
      <c r="B128">
        <v>3</v>
      </c>
      <c r="C128">
        <v>1</v>
      </c>
    </row>
    <row r="129" spans="1:3">
      <c r="A129" t="str">
        <f>VLOOKUP(抽取赛果!B129,抽取赛果!B129,1)</f>
        <v>塞内加尔</v>
      </c>
      <c r="B129">
        <v>0</v>
      </c>
      <c r="C129">
        <v>1</v>
      </c>
    </row>
    <row r="130" spans="1:3">
      <c r="A130" t="str">
        <f>VLOOKUP(抽取赛果!B130,抽取赛果!B130,1)</f>
        <v>德国</v>
      </c>
      <c r="B130">
        <v>1</v>
      </c>
      <c r="C130">
        <v>1</v>
      </c>
    </row>
    <row r="131" spans="1:3">
      <c r="A131" t="str">
        <f>VLOOKUP(抽取赛果!B131,抽取赛果!B131,1)</f>
        <v>巴西</v>
      </c>
      <c r="B131">
        <v>1</v>
      </c>
      <c r="C131">
        <v>1</v>
      </c>
    </row>
    <row r="132" spans="1:3">
      <c r="A132" t="str">
        <f>VLOOKUP(抽取赛果!B132,抽取赛果!B132,1)</f>
        <v>韩国</v>
      </c>
      <c r="B132">
        <v>2</v>
      </c>
      <c r="C132">
        <v>1</v>
      </c>
    </row>
    <row r="133" spans="1:3">
      <c r="A133" t="str">
        <f>VLOOKUP(抽取赛果!B133,抽取赛果!B133,1)</f>
        <v>德国</v>
      </c>
      <c r="B133">
        <v>0</v>
      </c>
      <c r="C133">
        <v>1</v>
      </c>
    </row>
    <row r="138" spans="1:3">
      <c r="A138" t="str">
        <f>VLOOKUP(抽取赛果!B138,抽取赛果!B138,1)</f>
        <v>德国</v>
      </c>
      <c r="B138">
        <v>4</v>
      </c>
      <c r="C138">
        <v>1</v>
      </c>
    </row>
    <row r="139" spans="1:3">
      <c r="A139" t="str">
        <f>VLOOKUP(抽取赛果!B139,抽取赛果!B139,1)</f>
        <v>波兰</v>
      </c>
      <c r="B139">
        <v>0</v>
      </c>
      <c r="C139">
        <v>1</v>
      </c>
    </row>
    <row r="140" spans="1:3">
      <c r="A140" t="str">
        <f>VLOOKUP(抽取赛果!B140,抽取赛果!B140,1)</f>
        <v>德国</v>
      </c>
      <c r="B140">
        <v>1</v>
      </c>
      <c r="C140">
        <v>1</v>
      </c>
    </row>
    <row r="141" spans="1:3">
      <c r="A141" t="str">
        <f>VLOOKUP(抽取赛果!B141,抽取赛果!B141,1)</f>
        <v>厄瓜多尔</v>
      </c>
      <c r="B141">
        <v>3</v>
      </c>
      <c r="C141">
        <v>1</v>
      </c>
    </row>
    <row r="142" spans="1:3">
      <c r="A142" t="str">
        <f>VLOOKUP(抽取赛果!B142,抽取赛果!B142,1)</f>
        <v>厄瓜多尔</v>
      </c>
      <c r="B142">
        <v>0</v>
      </c>
      <c r="C142">
        <v>1</v>
      </c>
    </row>
    <row r="143" spans="1:3">
      <c r="A143" t="str">
        <f>VLOOKUP(抽取赛果!B143,抽取赛果!B143,1)</f>
        <v>哥斯达黎加</v>
      </c>
      <c r="B143">
        <v>1</v>
      </c>
      <c r="C143">
        <v>1</v>
      </c>
    </row>
    <row r="144" spans="1:3">
      <c r="A144" t="str">
        <f>VLOOKUP(抽取赛果!B144,抽取赛果!B144,1)</f>
        <v>英格兰</v>
      </c>
      <c r="B144">
        <v>1</v>
      </c>
      <c r="C144">
        <v>1</v>
      </c>
    </row>
    <row r="145" spans="1:3">
      <c r="A145" t="str">
        <f>VLOOKUP(抽取赛果!B145,抽取赛果!B145,1)</f>
        <v>特立尼达和多巴哥</v>
      </c>
      <c r="B145">
        <v>0</v>
      </c>
      <c r="C145">
        <v>1</v>
      </c>
    </row>
    <row r="146" spans="1:3">
      <c r="A146" t="str">
        <f>VLOOKUP(抽取赛果!B146,抽取赛果!B146,1)</f>
        <v>英格兰</v>
      </c>
      <c r="B146">
        <v>2</v>
      </c>
      <c r="C146">
        <v>1</v>
      </c>
    </row>
    <row r="147" spans="1:3">
      <c r="A147" t="str">
        <f>VLOOKUP(抽取赛果!B147,抽取赛果!B147,1)</f>
        <v>瑞典</v>
      </c>
      <c r="B147">
        <v>1</v>
      </c>
      <c r="C147">
        <v>1</v>
      </c>
    </row>
    <row r="148" spans="1:3">
      <c r="A148" t="str">
        <f>VLOOKUP(抽取赛果!B148,抽取赛果!B148,1)</f>
        <v>瑞典</v>
      </c>
      <c r="B148">
        <v>2</v>
      </c>
      <c r="C148">
        <v>1</v>
      </c>
    </row>
    <row r="149" spans="1:3">
      <c r="A149" t="str">
        <f>VLOOKUP(抽取赛果!B149,抽取赛果!B149,1)</f>
        <v>巴拉圭</v>
      </c>
      <c r="B149">
        <v>2</v>
      </c>
      <c r="C149">
        <v>1</v>
      </c>
    </row>
    <row r="150" spans="1:3">
      <c r="A150" t="str">
        <f>VLOOKUP(抽取赛果!B150,抽取赛果!B150,1)</f>
        <v>阿根廷</v>
      </c>
      <c r="B150">
        <v>2</v>
      </c>
      <c r="C150">
        <v>1</v>
      </c>
    </row>
    <row r="151" spans="1:3">
      <c r="A151" t="str">
        <f>VLOOKUP(抽取赛果!B151,抽取赛果!B151,1)</f>
        <v>塞黑</v>
      </c>
      <c r="B151">
        <v>0</v>
      </c>
      <c r="C151">
        <v>1</v>
      </c>
    </row>
    <row r="152" spans="1:3">
      <c r="A152" t="str">
        <f>VLOOKUP(抽取赛果!B152,抽取赛果!B152,1)</f>
        <v>阿根廷</v>
      </c>
      <c r="B152">
        <v>6</v>
      </c>
      <c r="C152">
        <v>1</v>
      </c>
    </row>
    <row r="153" spans="1:3">
      <c r="A153" t="str">
        <f>VLOOKUP(抽取赛果!B153,抽取赛果!B153,1)</f>
        <v>荷兰</v>
      </c>
      <c r="B153">
        <v>2</v>
      </c>
      <c r="C153">
        <v>1</v>
      </c>
    </row>
    <row r="154" spans="1:3">
      <c r="A154" t="str">
        <f>VLOOKUP(抽取赛果!B154,抽取赛果!B154,1)</f>
        <v>荷兰</v>
      </c>
      <c r="B154">
        <v>0</v>
      </c>
      <c r="C154">
        <v>1</v>
      </c>
    </row>
    <row r="155" spans="1:3">
      <c r="A155" t="str">
        <f>VLOOKUP(抽取赛果!B155,抽取赛果!B155,1)</f>
        <v>科特迪瓦</v>
      </c>
      <c r="B155">
        <v>3</v>
      </c>
      <c r="C155">
        <v>1</v>
      </c>
    </row>
    <row r="156" spans="1:3">
      <c r="A156" t="str">
        <f>VLOOKUP(抽取赛果!B156,抽取赛果!B156,1)</f>
        <v>墨西哥</v>
      </c>
      <c r="B156">
        <v>3</v>
      </c>
      <c r="C156">
        <v>1</v>
      </c>
    </row>
    <row r="157" spans="1:3">
      <c r="A157" t="str">
        <f>VLOOKUP(抽取赛果!B157,抽取赛果!B157,1)</f>
        <v>安哥拉</v>
      </c>
      <c r="B157">
        <v>0</v>
      </c>
      <c r="C157">
        <v>1</v>
      </c>
    </row>
    <row r="158" spans="1:3">
      <c r="A158" t="str">
        <f>VLOOKUP(抽取赛果!B158,抽取赛果!B158,1)</f>
        <v>墨西哥</v>
      </c>
      <c r="B158">
        <v>0</v>
      </c>
      <c r="C158">
        <v>1</v>
      </c>
    </row>
    <row r="159" spans="1:3">
      <c r="A159" t="str">
        <f>VLOOKUP(抽取赛果!B159,抽取赛果!B159,1)</f>
        <v>葡萄牙</v>
      </c>
      <c r="B159">
        <v>2</v>
      </c>
      <c r="C159">
        <v>1</v>
      </c>
    </row>
    <row r="160" spans="1:3">
      <c r="A160" t="str">
        <f>VLOOKUP(抽取赛果!B160,抽取赛果!B160,1)</f>
        <v>葡萄牙</v>
      </c>
      <c r="B160">
        <v>2</v>
      </c>
      <c r="C160">
        <v>1</v>
      </c>
    </row>
    <row r="161" spans="1:3">
      <c r="A161" t="str">
        <f>VLOOKUP(抽取赛果!B161,抽取赛果!B161,1)</f>
        <v>伊朗</v>
      </c>
      <c r="B161">
        <v>1</v>
      </c>
      <c r="C161">
        <v>1</v>
      </c>
    </row>
    <row r="162" spans="1:3">
      <c r="A162" t="str">
        <f>VLOOKUP(抽取赛果!B162,抽取赛果!B162,1)</f>
        <v>意大利</v>
      </c>
      <c r="B162">
        <v>2</v>
      </c>
      <c r="C162">
        <v>1</v>
      </c>
    </row>
    <row r="163" spans="1:3">
      <c r="A163" t="str">
        <f>VLOOKUP(抽取赛果!B163,抽取赛果!B163,1)</f>
        <v>美国</v>
      </c>
      <c r="B163">
        <v>0</v>
      </c>
      <c r="C163">
        <v>1</v>
      </c>
    </row>
    <row r="164" spans="1:3">
      <c r="A164" t="str">
        <f>VLOOKUP(抽取赛果!B164,抽取赛果!B164,1)</f>
        <v>意大利</v>
      </c>
      <c r="B164">
        <v>1</v>
      </c>
      <c r="C164">
        <v>1</v>
      </c>
    </row>
    <row r="165" spans="1:3">
      <c r="A165" t="str">
        <f>VLOOKUP(抽取赛果!B165,抽取赛果!B165,1)</f>
        <v>捷克</v>
      </c>
      <c r="B165">
        <v>0</v>
      </c>
      <c r="C165">
        <v>1</v>
      </c>
    </row>
    <row r="166" spans="1:3">
      <c r="A166" t="str">
        <f>VLOOKUP(抽取赛果!B166,抽取赛果!B166,1)</f>
        <v>捷克</v>
      </c>
      <c r="B166">
        <v>0</v>
      </c>
      <c r="C166">
        <v>1</v>
      </c>
    </row>
    <row r="167" spans="1:3">
      <c r="A167" t="str">
        <f>VLOOKUP(抽取赛果!B167,抽取赛果!B167,1)</f>
        <v>加纳</v>
      </c>
      <c r="B167">
        <v>2</v>
      </c>
      <c r="C167">
        <v>1</v>
      </c>
    </row>
    <row r="168" spans="1:3">
      <c r="A168" t="str">
        <f>VLOOKUP(抽取赛果!B168,抽取赛果!B168,1)</f>
        <v>巴西</v>
      </c>
      <c r="B168">
        <v>1</v>
      </c>
      <c r="C168">
        <v>1</v>
      </c>
    </row>
    <row r="169" spans="1:3">
      <c r="A169" t="str">
        <f>VLOOKUP(抽取赛果!B169,抽取赛果!B169,1)</f>
        <v>澳大利亚</v>
      </c>
      <c r="B169">
        <v>3</v>
      </c>
      <c r="C169">
        <v>1</v>
      </c>
    </row>
    <row r="170" spans="1:3">
      <c r="A170" t="str">
        <f>VLOOKUP(抽取赛果!B170,抽取赛果!B170,1)</f>
        <v>巴西</v>
      </c>
      <c r="B170">
        <v>2</v>
      </c>
      <c r="C170">
        <v>1</v>
      </c>
    </row>
    <row r="171" spans="1:3">
      <c r="A171" t="str">
        <f>VLOOKUP(抽取赛果!B171,抽取赛果!B171,1)</f>
        <v>日本</v>
      </c>
      <c r="B171">
        <v>0</v>
      </c>
      <c r="C171">
        <v>1</v>
      </c>
    </row>
    <row r="172" spans="1:3">
      <c r="A172" t="str">
        <f>VLOOKUP(抽取赛果!B172,抽取赛果!B172,1)</f>
        <v>日本</v>
      </c>
      <c r="B172">
        <v>1</v>
      </c>
      <c r="C172">
        <v>1</v>
      </c>
    </row>
    <row r="173" spans="1:3">
      <c r="A173" t="str">
        <f>VLOOKUP(抽取赛果!B173,抽取赛果!B173,1)</f>
        <v>克罗地亚</v>
      </c>
      <c r="B173">
        <v>2</v>
      </c>
      <c r="C173">
        <v>1</v>
      </c>
    </row>
    <row r="174" spans="1:3">
      <c r="A174" t="str">
        <f>VLOOKUP(抽取赛果!B174,抽取赛果!B174,1)</f>
        <v>法国</v>
      </c>
      <c r="B174">
        <v>0</v>
      </c>
      <c r="C174">
        <v>1</v>
      </c>
    </row>
    <row r="175" spans="1:3">
      <c r="A175" t="str">
        <f>VLOOKUP(抽取赛果!B175,抽取赛果!B175,1)</f>
        <v>韩国</v>
      </c>
      <c r="B175">
        <v>2</v>
      </c>
      <c r="C175">
        <v>1</v>
      </c>
    </row>
    <row r="176" spans="1:3">
      <c r="A176" t="str">
        <f>VLOOKUP(抽取赛果!B176,抽取赛果!B176,1)</f>
        <v>法国</v>
      </c>
      <c r="B176">
        <v>1</v>
      </c>
      <c r="C176">
        <v>1</v>
      </c>
    </row>
    <row r="177" spans="1:3">
      <c r="A177" t="str">
        <f>VLOOKUP(抽取赛果!B177,抽取赛果!B177,1)</f>
        <v>多哥</v>
      </c>
      <c r="B177">
        <v>0</v>
      </c>
      <c r="C177">
        <v>1</v>
      </c>
    </row>
    <row r="178" spans="1:3">
      <c r="A178" t="str">
        <f>VLOOKUP(抽取赛果!B178,抽取赛果!B178,1)</f>
        <v>多哥</v>
      </c>
      <c r="B178">
        <v>0</v>
      </c>
      <c r="C178">
        <v>1</v>
      </c>
    </row>
    <row r="179" spans="1:3">
      <c r="A179" t="str">
        <f>VLOOKUP(抽取赛果!B179,抽取赛果!B179,1)</f>
        <v>瑞士</v>
      </c>
      <c r="B179">
        <v>2</v>
      </c>
      <c r="C179">
        <v>1</v>
      </c>
    </row>
    <row r="180" spans="1:3">
      <c r="A180" t="str">
        <f>VLOOKUP(抽取赛果!B180,抽取赛果!B180,1)</f>
        <v>西班牙</v>
      </c>
      <c r="B180">
        <v>4</v>
      </c>
      <c r="C180">
        <v>1</v>
      </c>
    </row>
    <row r="181" spans="1:3">
      <c r="A181" t="str">
        <f>VLOOKUP(抽取赛果!B181,抽取赛果!B181,1)</f>
        <v>突尼斯</v>
      </c>
      <c r="B181">
        <v>2</v>
      </c>
      <c r="C181">
        <v>1</v>
      </c>
    </row>
    <row r="182" spans="1:3">
      <c r="A182" t="str">
        <f>VLOOKUP(抽取赛果!B182,抽取赛果!B182,1)</f>
        <v>西班牙</v>
      </c>
      <c r="B182">
        <v>3</v>
      </c>
      <c r="C182">
        <v>1</v>
      </c>
    </row>
    <row r="183" spans="1:3">
      <c r="A183" t="str">
        <f>VLOOKUP(抽取赛果!B183,抽取赛果!B183,1)</f>
        <v>沙特阿拉伯</v>
      </c>
      <c r="B183">
        <v>0</v>
      </c>
      <c r="C183">
        <v>1</v>
      </c>
    </row>
    <row r="184" spans="1:3">
      <c r="A184" t="str">
        <f>VLOOKUP(抽取赛果!B184,抽取赛果!B184,1)</f>
        <v>沙特阿拉伯</v>
      </c>
      <c r="B184">
        <v>0</v>
      </c>
      <c r="C184">
        <v>1</v>
      </c>
    </row>
    <row r="185" spans="1:3">
      <c r="A185" t="str">
        <f>VLOOKUP(抽取赛果!B185,抽取赛果!B185,1)</f>
        <v>乌克兰</v>
      </c>
      <c r="B185">
        <v>1</v>
      </c>
      <c r="C185">
        <v>1</v>
      </c>
    </row>
    <row r="186" spans="1:3">
      <c r="A186" t="str">
        <f>VLOOKUP(抽取赛果!B186,抽取赛果!B186,1)</f>
        <v>德国</v>
      </c>
      <c r="B186">
        <v>2</v>
      </c>
      <c r="C186">
        <v>1</v>
      </c>
    </row>
    <row r="187" spans="1:3">
      <c r="A187" t="str">
        <f>VLOOKUP(抽取赛果!B187,抽取赛果!B187,1)</f>
        <v>阿根廷</v>
      </c>
      <c r="B187">
        <v>2</v>
      </c>
      <c r="C187">
        <v>1</v>
      </c>
    </row>
    <row r="188" spans="1:3">
      <c r="A188" t="str">
        <f>VLOOKUP(抽取赛果!B188,抽取赛果!B188,1)</f>
        <v>英格兰</v>
      </c>
      <c r="B188">
        <v>1</v>
      </c>
      <c r="C188">
        <v>1</v>
      </c>
    </row>
    <row r="189" spans="1:3">
      <c r="A189" t="str">
        <f>VLOOKUP(抽取赛果!B189,抽取赛果!B189,1)</f>
        <v>葡萄牙</v>
      </c>
      <c r="B189">
        <v>1</v>
      </c>
      <c r="C189">
        <v>1</v>
      </c>
    </row>
    <row r="190" spans="1:3">
      <c r="A190" t="str">
        <f>VLOOKUP(抽取赛果!B190,抽取赛果!B190,1)</f>
        <v>意大利</v>
      </c>
      <c r="B190">
        <v>1</v>
      </c>
      <c r="C190">
        <v>1</v>
      </c>
    </row>
    <row r="191" spans="1:3">
      <c r="A191" t="str">
        <f>VLOOKUP(抽取赛果!B191,抽取赛果!B191,1)</f>
        <v>瑞士</v>
      </c>
      <c r="B191">
        <v>0</v>
      </c>
      <c r="C191">
        <v>1</v>
      </c>
    </row>
    <row r="192" spans="1:3">
      <c r="A192" t="str">
        <f>VLOOKUP(抽取赛果!B192,抽取赛果!B192,1)</f>
        <v>巴西</v>
      </c>
      <c r="B192">
        <v>3</v>
      </c>
      <c r="C192">
        <v>1</v>
      </c>
    </row>
    <row r="193" spans="1:3">
      <c r="A193" t="str">
        <f>VLOOKUP(抽取赛果!B193,抽取赛果!B193,1)</f>
        <v>西班牙</v>
      </c>
      <c r="B193">
        <v>1</v>
      </c>
      <c r="C193">
        <v>1</v>
      </c>
    </row>
    <row r="194" spans="1:3">
      <c r="A194" t="str">
        <f>VLOOKUP(抽取赛果!B194,抽取赛果!B194,1)</f>
        <v>德国</v>
      </c>
      <c r="B194">
        <v>1</v>
      </c>
      <c r="C194">
        <v>1</v>
      </c>
    </row>
    <row r="195" spans="1:3">
      <c r="A195" t="str">
        <f>VLOOKUP(抽取赛果!B195,抽取赛果!B195,1)</f>
        <v>意大利</v>
      </c>
      <c r="B195">
        <v>3</v>
      </c>
      <c r="C195">
        <v>1</v>
      </c>
    </row>
    <row r="196" spans="1:3">
      <c r="A196" t="str">
        <f>VLOOKUP(抽取赛果!B196,抽取赛果!B196,1)</f>
        <v>英格兰</v>
      </c>
      <c r="B196">
        <v>0</v>
      </c>
      <c r="C196">
        <v>1</v>
      </c>
    </row>
    <row r="197" spans="1:3">
      <c r="A197" t="str">
        <f>VLOOKUP(抽取赛果!B197,抽取赛果!B197,1)</f>
        <v>巴西</v>
      </c>
      <c r="B197">
        <v>0</v>
      </c>
      <c r="C197">
        <v>1</v>
      </c>
    </row>
    <row r="198" spans="1:3">
      <c r="A198" t="str">
        <f>VLOOKUP(抽取赛果!B198,抽取赛果!B198,1)</f>
        <v>德国</v>
      </c>
      <c r="B198">
        <v>0</v>
      </c>
      <c r="C198">
        <v>1</v>
      </c>
    </row>
    <row r="199" spans="1:3">
      <c r="A199" t="str">
        <f>VLOOKUP(抽取赛果!B199,抽取赛果!B199,1)</f>
        <v>葡萄牙</v>
      </c>
      <c r="B199">
        <v>0</v>
      </c>
      <c r="C199">
        <v>1</v>
      </c>
    </row>
    <row r="200" spans="1:3">
      <c r="A200" t="str">
        <f>VLOOKUP(抽取赛果!B200,抽取赛果!B200,1)</f>
        <v>德国</v>
      </c>
      <c r="B200">
        <v>3</v>
      </c>
      <c r="C200">
        <v>1</v>
      </c>
    </row>
    <row r="201" spans="1:3">
      <c r="A201" t="str">
        <f>VLOOKUP(抽取赛果!B201,抽取赛果!B201,1)</f>
        <v>意大利</v>
      </c>
      <c r="B201">
        <v>1</v>
      </c>
      <c r="C201">
        <v>1</v>
      </c>
    </row>
    <row r="206" spans="1:3">
      <c r="A206" t="str">
        <f>VLOOKUP(抽取赛果!B206,抽取赛果!B206,1)</f>
        <v>南非</v>
      </c>
      <c r="B206">
        <v>1</v>
      </c>
      <c r="C206">
        <v>1</v>
      </c>
    </row>
    <row r="207" spans="1:3">
      <c r="A207" t="str">
        <f>VLOOKUP(抽取赛果!B207,抽取赛果!B207,1)</f>
        <v>乌拉圭</v>
      </c>
      <c r="B207">
        <v>0</v>
      </c>
      <c r="C207">
        <v>1</v>
      </c>
    </row>
    <row r="208" spans="1:3">
      <c r="A208" t="str">
        <f>VLOOKUP(抽取赛果!B208,抽取赛果!B208,1)</f>
        <v>南非</v>
      </c>
      <c r="B208">
        <v>0</v>
      </c>
      <c r="C208">
        <v>1</v>
      </c>
    </row>
    <row r="209" spans="1:3">
      <c r="A209" t="str">
        <f>VLOOKUP(抽取赛果!B209,抽取赛果!B209,1)</f>
        <v>法国</v>
      </c>
      <c r="B209">
        <v>0</v>
      </c>
      <c r="C209">
        <v>1</v>
      </c>
    </row>
    <row r="210" spans="1:3">
      <c r="A210" t="str">
        <f>VLOOKUP(抽取赛果!B210,抽取赛果!B210,1)</f>
        <v>法国</v>
      </c>
      <c r="B210">
        <v>1</v>
      </c>
      <c r="C210">
        <v>1</v>
      </c>
    </row>
    <row r="211" spans="1:3">
      <c r="A211" t="str">
        <f>VLOOKUP(抽取赛果!B211,抽取赛果!B211,1)</f>
        <v>墨西哥</v>
      </c>
      <c r="B211">
        <v>0</v>
      </c>
      <c r="C211">
        <v>1</v>
      </c>
    </row>
    <row r="212" spans="1:3">
      <c r="A212" t="str">
        <f>VLOOKUP(抽取赛果!B212,抽取赛果!B212,1)</f>
        <v>韩国</v>
      </c>
      <c r="B212">
        <v>2</v>
      </c>
      <c r="C212">
        <v>1</v>
      </c>
    </row>
    <row r="213" spans="1:3">
      <c r="A213" t="str">
        <f>VLOOKUP(抽取赛果!B213,抽取赛果!B213,1)</f>
        <v>阿根廷</v>
      </c>
      <c r="B213">
        <v>1</v>
      </c>
      <c r="C213">
        <v>1</v>
      </c>
    </row>
    <row r="214" spans="1:3">
      <c r="A214" t="str">
        <f>VLOOKUP(抽取赛果!B214,抽取赛果!B214,1)</f>
        <v>阿根廷</v>
      </c>
      <c r="B214">
        <v>4</v>
      </c>
      <c r="C214">
        <v>1</v>
      </c>
    </row>
    <row r="215" spans="1:3">
      <c r="A215" t="str">
        <f>VLOOKUP(抽取赛果!B215,抽取赛果!B215,1)</f>
        <v>希腊</v>
      </c>
      <c r="B215">
        <v>2</v>
      </c>
      <c r="C215">
        <v>1</v>
      </c>
    </row>
    <row r="216" spans="1:3">
      <c r="A216" t="str">
        <f>VLOOKUP(抽取赛果!B216,抽取赛果!B216,1)</f>
        <v>尼日利亚</v>
      </c>
      <c r="B216">
        <v>2</v>
      </c>
      <c r="C216">
        <v>1</v>
      </c>
    </row>
    <row r="217" spans="1:3">
      <c r="A217" t="str">
        <f>VLOOKUP(抽取赛果!B217,抽取赛果!B217,1)</f>
        <v>希腊</v>
      </c>
      <c r="B217">
        <v>0</v>
      </c>
      <c r="C217">
        <v>1</v>
      </c>
    </row>
    <row r="218" spans="1:3">
      <c r="A218" t="str">
        <f>VLOOKUP(抽取赛果!B218,抽取赛果!B218,1)</f>
        <v>英格兰</v>
      </c>
      <c r="B218">
        <v>1</v>
      </c>
      <c r="C218">
        <v>1</v>
      </c>
    </row>
    <row r="219" spans="1:3">
      <c r="A219" t="str">
        <f>VLOOKUP(抽取赛果!B219,抽取赛果!B219,1)</f>
        <v>阿尔及利亚</v>
      </c>
      <c r="B219">
        <v>0</v>
      </c>
      <c r="C219">
        <v>1</v>
      </c>
    </row>
    <row r="220" spans="1:3">
      <c r="A220" t="str">
        <f>VLOOKUP(抽取赛果!B220,抽取赛果!B220,1)</f>
        <v>斯洛文尼亚</v>
      </c>
      <c r="B220">
        <v>2</v>
      </c>
      <c r="C220">
        <v>1</v>
      </c>
    </row>
    <row r="221" spans="1:3">
      <c r="A221" t="str">
        <f>VLOOKUP(抽取赛果!B221,抽取赛果!B221,1)</f>
        <v>英格兰</v>
      </c>
      <c r="B221">
        <v>0</v>
      </c>
      <c r="C221">
        <v>1</v>
      </c>
    </row>
    <row r="222" spans="1:3">
      <c r="A222" t="str">
        <f>VLOOKUP(抽取赛果!B222,抽取赛果!B222,1)</f>
        <v>美国</v>
      </c>
      <c r="B222">
        <v>1</v>
      </c>
      <c r="C222">
        <v>1</v>
      </c>
    </row>
    <row r="223" spans="1:3">
      <c r="A223" t="str">
        <f>VLOOKUP(抽取赛果!B223,抽取赛果!B223,1)</f>
        <v>斯洛文尼亚</v>
      </c>
      <c r="B223">
        <v>0</v>
      </c>
      <c r="C223">
        <v>1</v>
      </c>
    </row>
    <row r="224" spans="1:3">
      <c r="A224" t="str">
        <f>VLOOKUP(抽取赛果!B224,抽取赛果!B224,1)</f>
        <v>塞尔维亚</v>
      </c>
      <c r="B224">
        <v>0</v>
      </c>
      <c r="C224">
        <v>1</v>
      </c>
    </row>
    <row r="225" spans="1:3">
      <c r="A225" t="str">
        <f>VLOOKUP(抽取赛果!B225,抽取赛果!B225,1)</f>
        <v>德国</v>
      </c>
      <c r="B225">
        <v>4</v>
      </c>
      <c r="C225">
        <v>1</v>
      </c>
    </row>
    <row r="226" spans="1:3">
      <c r="A226" t="str">
        <f>VLOOKUP(抽取赛果!B226,抽取赛果!B226,1)</f>
        <v>德国</v>
      </c>
      <c r="B226">
        <v>0</v>
      </c>
      <c r="C226">
        <v>1</v>
      </c>
    </row>
    <row r="227" spans="1:3">
      <c r="A227" t="str">
        <f>VLOOKUP(抽取赛果!B227,抽取赛果!B227,1)</f>
        <v>加纳</v>
      </c>
      <c r="B227">
        <v>1</v>
      </c>
      <c r="C227">
        <v>1</v>
      </c>
    </row>
    <row r="228" spans="1:3">
      <c r="A228" t="str">
        <f>VLOOKUP(抽取赛果!B228,抽取赛果!B228,1)</f>
        <v>加纳</v>
      </c>
      <c r="B228">
        <v>0</v>
      </c>
      <c r="C228">
        <v>1</v>
      </c>
    </row>
    <row r="229" spans="1:3">
      <c r="A229" t="str">
        <f>VLOOKUP(抽取赛果!B229,抽取赛果!B229,1)</f>
        <v>澳大利亚</v>
      </c>
      <c r="B229">
        <v>2</v>
      </c>
      <c r="C229">
        <v>1</v>
      </c>
    </row>
    <row r="230" spans="1:3">
      <c r="A230" t="str">
        <f>VLOOKUP(抽取赛果!B230,抽取赛果!B230,1)</f>
        <v>荷兰</v>
      </c>
      <c r="B230">
        <v>2</v>
      </c>
      <c r="C230">
        <v>1</v>
      </c>
    </row>
    <row r="231" spans="1:3">
      <c r="A231" t="str">
        <f>VLOOKUP(抽取赛果!B231,抽取赛果!B231,1)</f>
        <v>日本</v>
      </c>
      <c r="B231">
        <v>1</v>
      </c>
      <c r="C231">
        <v>1</v>
      </c>
    </row>
    <row r="232" spans="1:3">
      <c r="A232" t="str">
        <f>VLOOKUP(抽取赛果!B232,抽取赛果!B232,1)</f>
        <v>荷兰</v>
      </c>
      <c r="B232">
        <v>1</v>
      </c>
      <c r="C232">
        <v>1</v>
      </c>
    </row>
    <row r="233" spans="1:3">
      <c r="A233" t="str">
        <f>VLOOKUP(抽取赛果!B233,抽取赛果!B233,1)</f>
        <v>喀麦隆</v>
      </c>
      <c r="B233">
        <v>1</v>
      </c>
      <c r="C233">
        <v>1</v>
      </c>
    </row>
    <row r="234" spans="1:3">
      <c r="A234" t="str">
        <f>VLOOKUP(抽取赛果!B234,抽取赛果!B234,1)</f>
        <v>喀麦隆</v>
      </c>
      <c r="B234">
        <v>1</v>
      </c>
      <c r="C234">
        <v>1</v>
      </c>
    </row>
    <row r="235" spans="1:3">
      <c r="A235" t="str">
        <f>VLOOKUP(抽取赛果!B235,抽取赛果!B235,1)</f>
        <v>丹麦</v>
      </c>
      <c r="B235">
        <v>1</v>
      </c>
      <c r="C235">
        <v>1</v>
      </c>
    </row>
    <row r="236" spans="1:3">
      <c r="A236" t="str">
        <f>VLOOKUP(抽取赛果!B236,抽取赛果!B236,1)</f>
        <v>意大利</v>
      </c>
      <c r="B236">
        <v>1</v>
      </c>
      <c r="C236">
        <v>1</v>
      </c>
    </row>
    <row r="237" spans="1:3">
      <c r="A237" t="str">
        <f>VLOOKUP(抽取赛果!B237,抽取赛果!B237,1)</f>
        <v>新西兰</v>
      </c>
      <c r="B237">
        <v>1</v>
      </c>
      <c r="C237">
        <v>1</v>
      </c>
    </row>
    <row r="238" spans="1:3">
      <c r="A238" t="str">
        <f>VLOOKUP(抽取赛果!B238,抽取赛果!B238,1)</f>
        <v>斯洛伐克</v>
      </c>
      <c r="B238">
        <v>0</v>
      </c>
      <c r="C238">
        <v>1</v>
      </c>
    </row>
    <row r="239" spans="1:3">
      <c r="A239" t="str">
        <f>VLOOKUP(抽取赛果!B239,抽取赛果!B239,1)</f>
        <v>意大利</v>
      </c>
      <c r="B239">
        <v>1</v>
      </c>
      <c r="C239">
        <v>1</v>
      </c>
    </row>
    <row r="240" spans="1:3">
      <c r="A240" t="str">
        <f>VLOOKUP(抽取赛果!B240,抽取赛果!B240,1)</f>
        <v>斯洛伐克</v>
      </c>
      <c r="B240">
        <v>3</v>
      </c>
      <c r="C240">
        <v>1</v>
      </c>
    </row>
    <row r="241" spans="1:3">
      <c r="A241" t="str">
        <f>VLOOKUP(抽取赛果!B241,抽取赛果!B241,1)</f>
        <v>巴拉圭</v>
      </c>
      <c r="B241">
        <v>0</v>
      </c>
      <c r="C241">
        <v>1</v>
      </c>
    </row>
    <row r="242" spans="1:3">
      <c r="A242" t="str">
        <f>VLOOKUP(抽取赛果!B242,抽取赛果!B242,1)</f>
        <v>科特迪瓦</v>
      </c>
      <c r="B242">
        <v>0</v>
      </c>
      <c r="C242">
        <v>1</v>
      </c>
    </row>
    <row r="243" spans="1:3">
      <c r="A243" t="str">
        <f>VLOOKUP(抽取赛果!B243,抽取赛果!B243,1)</f>
        <v>巴西</v>
      </c>
      <c r="B243">
        <v>2</v>
      </c>
      <c r="C243">
        <v>1</v>
      </c>
    </row>
    <row r="244" spans="1:3">
      <c r="A244" t="str">
        <f>VLOOKUP(抽取赛果!B244,抽取赛果!B244,1)</f>
        <v>巴西</v>
      </c>
      <c r="B244">
        <v>3</v>
      </c>
      <c r="C244">
        <v>1</v>
      </c>
    </row>
    <row r="245" spans="1:3">
      <c r="A245" t="str">
        <f>VLOOKUP(抽取赛果!B245,抽取赛果!B245,1)</f>
        <v>葡萄牙</v>
      </c>
      <c r="B245">
        <v>7</v>
      </c>
      <c r="C245">
        <v>1</v>
      </c>
    </row>
    <row r="246" spans="1:3">
      <c r="A246" t="str">
        <f>VLOOKUP(抽取赛果!B246,抽取赛果!B246,1)</f>
        <v>葡萄牙</v>
      </c>
      <c r="B246">
        <v>0</v>
      </c>
      <c r="C246">
        <v>1</v>
      </c>
    </row>
    <row r="247" spans="1:3">
      <c r="A247" t="str">
        <f>VLOOKUP(抽取赛果!B247,抽取赛果!B247,1)</f>
        <v>朝鲜</v>
      </c>
      <c r="B247">
        <v>0</v>
      </c>
      <c r="C247">
        <v>1</v>
      </c>
    </row>
    <row r="248" spans="1:3">
      <c r="A248" t="str">
        <f>VLOOKUP(抽取赛果!B248,抽取赛果!B248,1)</f>
        <v>洪都拉斯</v>
      </c>
      <c r="B248">
        <v>0</v>
      </c>
      <c r="C248">
        <v>1</v>
      </c>
    </row>
    <row r="249" spans="1:3">
      <c r="A249" t="str">
        <f>VLOOKUP(抽取赛果!B249,抽取赛果!B249,1)</f>
        <v>西班牙</v>
      </c>
      <c r="B249">
        <v>0</v>
      </c>
      <c r="C249">
        <v>1</v>
      </c>
    </row>
    <row r="250" spans="1:3">
      <c r="A250" t="str">
        <f>VLOOKUP(抽取赛果!B250,抽取赛果!B250,1)</f>
        <v>智利</v>
      </c>
      <c r="B250">
        <v>1</v>
      </c>
      <c r="C250">
        <v>1</v>
      </c>
    </row>
    <row r="251" spans="1:3">
      <c r="A251" t="str">
        <f>VLOOKUP(抽取赛果!B251,抽取赛果!B251,1)</f>
        <v>西班牙</v>
      </c>
      <c r="B251">
        <v>2</v>
      </c>
      <c r="C251">
        <v>1</v>
      </c>
    </row>
    <row r="252" spans="1:3">
      <c r="A252" t="str">
        <f>VLOOKUP(抽取赛果!B252,抽取赛果!B252,1)</f>
        <v>瑞士</v>
      </c>
      <c r="B252">
        <v>0</v>
      </c>
      <c r="C252">
        <v>1</v>
      </c>
    </row>
    <row r="253" spans="1:3">
      <c r="A253" t="str">
        <f>VLOOKUP(抽取赛果!B253,抽取赛果!B253,1)</f>
        <v>智利</v>
      </c>
      <c r="B253">
        <v>1</v>
      </c>
      <c r="C253">
        <v>1</v>
      </c>
    </row>
    <row r="254" spans="1:3">
      <c r="A254" t="str">
        <f>VLOOKUP(抽取赛果!B254,抽取赛果!B254,1)</f>
        <v>乌拉圭</v>
      </c>
      <c r="B254">
        <v>2</v>
      </c>
      <c r="C254">
        <v>1</v>
      </c>
    </row>
    <row r="255" spans="1:3">
      <c r="A255" t="str">
        <f>VLOOKUP(抽取赛果!B255,抽取赛果!B255,1)</f>
        <v>美国</v>
      </c>
      <c r="B255">
        <v>1</v>
      </c>
      <c r="C255">
        <v>1</v>
      </c>
    </row>
    <row r="256" spans="1:3">
      <c r="A256" t="str">
        <f>VLOOKUP(抽取赛果!B256,抽取赛果!B256,1)</f>
        <v>德国</v>
      </c>
      <c r="B256">
        <v>4</v>
      </c>
      <c r="C256">
        <v>1</v>
      </c>
    </row>
    <row r="257" spans="1:3">
      <c r="A257" t="str">
        <f>VLOOKUP(抽取赛果!B257,抽取赛果!B257,1)</f>
        <v>阿根廷</v>
      </c>
      <c r="B257">
        <v>3</v>
      </c>
      <c r="C257">
        <v>1</v>
      </c>
    </row>
    <row r="258" spans="1:3">
      <c r="A258" t="str">
        <f>VLOOKUP(抽取赛果!B258,抽取赛果!B258,1)</f>
        <v>荷兰</v>
      </c>
      <c r="B258">
        <v>2</v>
      </c>
      <c r="C258">
        <v>1</v>
      </c>
    </row>
    <row r="259" spans="1:3">
      <c r="A259" t="str">
        <f>VLOOKUP(抽取赛果!B259,抽取赛果!B259,1)</f>
        <v>巴西</v>
      </c>
      <c r="B259">
        <v>3</v>
      </c>
      <c r="C259">
        <v>1</v>
      </c>
    </row>
    <row r="260" spans="1:3">
      <c r="A260" t="str">
        <f>VLOOKUP(抽取赛果!B260,抽取赛果!B260,1)</f>
        <v>巴拉圭</v>
      </c>
      <c r="B260">
        <v>5</v>
      </c>
      <c r="C260">
        <v>1</v>
      </c>
    </row>
    <row r="261" spans="1:3">
      <c r="A261" t="str">
        <f>VLOOKUP(抽取赛果!B261,抽取赛果!B261,1)</f>
        <v>西班牙</v>
      </c>
      <c r="B261">
        <v>1</v>
      </c>
      <c r="C261">
        <v>1</v>
      </c>
    </row>
    <row r="262" spans="1:3">
      <c r="A262" t="str">
        <f>VLOOKUP(抽取赛果!B262,抽取赛果!B262,1)</f>
        <v>荷兰</v>
      </c>
      <c r="B262">
        <v>2</v>
      </c>
      <c r="C262">
        <v>1</v>
      </c>
    </row>
    <row r="263" spans="1:3">
      <c r="A263" t="str">
        <f>VLOOKUP(抽取赛果!B263,抽取赛果!B263,1)</f>
        <v>乌拉圭</v>
      </c>
      <c r="B263">
        <v>5</v>
      </c>
      <c r="C263">
        <v>1</v>
      </c>
    </row>
    <row r="264" spans="1:3">
      <c r="A264" t="str">
        <f>VLOOKUP(抽取赛果!B264,抽取赛果!B264,1)</f>
        <v>阿根廷</v>
      </c>
      <c r="B264">
        <v>0</v>
      </c>
      <c r="C264">
        <v>1</v>
      </c>
    </row>
    <row r="265" spans="1:3">
      <c r="A265" t="str">
        <f>VLOOKUP(抽取赛果!B265,抽取赛果!B265,1)</f>
        <v>巴拉圭</v>
      </c>
      <c r="B265">
        <v>0</v>
      </c>
      <c r="C265">
        <v>1</v>
      </c>
    </row>
    <row r="266" spans="1:3">
      <c r="A266" t="str">
        <f>VLOOKUP(抽取赛果!B266,抽取赛果!B266,1)</f>
        <v>乌拉圭</v>
      </c>
      <c r="B266">
        <v>2</v>
      </c>
      <c r="C266">
        <v>1</v>
      </c>
    </row>
    <row r="267" spans="1:3">
      <c r="A267" t="str">
        <f>VLOOKUP(抽取赛果!B267,抽取赛果!B267,1)</f>
        <v>德国</v>
      </c>
      <c r="B267">
        <v>0</v>
      </c>
      <c r="C267">
        <v>1</v>
      </c>
    </row>
    <row r="268" spans="1:3">
      <c r="A268" t="str">
        <f>VLOOKUP(抽取赛果!B268,抽取赛果!B268,1)</f>
        <v>乌拉圭</v>
      </c>
      <c r="B268">
        <v>2</v>
      </c>
      <c r="C268">
        <v>1</v>
      </c>
    </row>
    <row r="269" spans="1:3">
      <c r="A269" t="str">
        <f>VLOOKUP(抽取赛果!B269,抽取赛果!B269,1)</f>
        <v>荷兰</v>
      </c>
      <c r="B269">
        <v>0</v>
      </c>
      <c r="C269">
        <v>1</v>
      </c>
    </row>
    <row r="274" spans="1:3">
      <c r="A274" t="str">
        <f>VLOOKUP(抽取赛果!B274,抽取赛果!B274,1)</f>
        <v>巴西</v>
      </c>
      <c r="B274">
        <v>3</v>
      </c>
      <c r="C274">
        <v>1</v>
      </c>
    </row>
    <row r="275" spans="1:3">
      <c r="A275" t="str">
        <f>VLOOKUP(抽取赛果!B275,抽取赛果!B275,1)</f>
        <v>墨西哥</v>
      </c>
      <c r="B275">
        <v>1</v>
      </c>
      <c r="C275">
        <v>1</v>
      </c>
    </row>
    <row r="276" spans="1:3">
      <c r="A276" t="str">
        <f>VLOOKUP(抽取赛果!B276,抽取赛果!B276,1)</f>
        <v>巴西</v>
      </c>
      <c r="B276">
        <v>0</v>
      </c>
      <c r="C276">
        <v>1</v>
      </c>
    </row>
    <row r="277" spans="1:3">
      <c r="A277" t="str">
        <f>VLOOKUP(抽取赛果!B277,抽取赛果!B277,1)</f>
        <v>喀麦隆</v>
      </c>
      <c r="B277">
        <v>0</v>
      </c>
      <c r="C277">
        <v>1</v>
      </c>
    </row>
    <row r="278" spans="1:3">
      <c r="A278" t="str">
        <f>VLOOKUP(抽取赛果!B278,抽取赛果!B278,1)</f>
        <v>喀麦隆</v>
      </c>
      <c r="B278">
        <v>1</v>
      </c>
      <c r="C278">
        <v>1</v>
      </c>
    </row>
    <row r="279" spans="1:3">
      <c r="A279" t="str">
        <f>VLOOKUP(抽取赛果!B279,抽取赛果!B279,1)</f>
        <v>克罗地亚</v>
      </c>
      <c r="B279">
        <v>1</v>
      </c>
      <c r="C279">
        <v>1</v>
      </c>
    </row>
    <row r="280" spans="1:3">
      <c r="A280" t="str">
        <f>VLOOKUP(抽取赛果!B280,抽取赛果!B280,1)</f>
        <v>西班牙</v>
      </c>
      <c r="B280">
        <v>1</v>
      </c>
      <c r="C280">
        <v>1</v>
      </c>
    </row>
    <row r="281" spans="1:3">
      <c r="A281" t="str">
        <f>VLOOKUP(抽取赛果!B281,抽取赛果!B281,1)</f>
        <v>智利</v>
      </c>
      <c r="B281">
        <v>3</v>
      </c>
      <c r="C281">
        <v>1</v>
      </c>
    </row>
    <row r="282" spans="1:3">
      <c r="A282" t="str">
        <f>VLOOKUP(抽取赛果!B282,抽取赛果!B282,1)</f>
        <v>澳大利亚</v>
      </c>
      <c r="B282">
        <v>2</v>
      </c>
      <c r="C282">
        <v>1</v>
      </c>
    </row>
    <row r="283" spans="1:3">
      <c r="A283" t="str">
        <f>VLOOKUP(抽取赛果!B283,抽取赛果!B283,1)</f>
        <v>西班牙</v>
      </c>
      <c r="B283">
        <v>0</v>
      </c>
      <c r="C283">
        <v>1</v>
      </c>
    </row>
    <row r="284" spans="1:3">
      <c r="A284" t="str">
        <f>VLOOKUP(抽取赛果!B284,抽取赛果!B284,1)</f>
        <v>澳大利亚</v>
      </c>
      <c r="B284">
        <v>0</v>
      </c>
      <c r="C284">
        <v>1</v>
      </c>
    </row>
    <row r="285" spans="1:3">
      <c r="A285" t="str">
        <f>VLOOKUP(抽取赛果!B285,抽取赛果!B285,1)</f>
        <v>荷兰</v>
      </c>
      <c r="B285">
        <v>2</v>
      </c>
      <c r="C285">
        <v>1</v>
      </c>
    </row>
    <row r="286" spans="1:3">
      <c r="A286" t="str">
        <f>VLOOKUP(抽取赛果!B286,抽取赛果!B286,1)</f>
        <v>哥伦比亚</v>
      </c>
      <c r="B286">
        <v>3</v>
      </c>
      <c r="C286">
        <v>1</v>
      </c>
    </row>
    <row r="287" spans="1:3">
      <c r="A287" t="str">
        <f>VLOOKUP(抽取赛果!B287,抽取赛果!B287,1)</f>
        <v>科特迪瓦</v>
      </c>
      <c r="B287">
        <v>2</v>
      </c>
      <c r="C287">
        <v>1</v>
      </c>
    </row>
    <row r="288" spans="1:3">
      <c r="A288" t="str">
        <f>VLOOKUP(抽取赛果!B288,抽取赛果!B288,1)</f>
        <v>哥伦比亚</v>
      </c>
      <c r="B288">
        <v>2</v>
      </c>
      <c r="C288">
        <v>1</v>
      </c>
    </row>
    <row r="289" spans="1:3">
      <c r="A289" t="str">
        <f>VLOOKUP(抽取赛果!B289,抽取赛果!B289,1)</f>
        <v>日本</v>
      </c>
      <c r="B289">
        <v>0</v>
      </c>
      <c r="C289">
        <v>1</v>
      </c>
    </row>
    <row r="290" spans="1:3">
      <c r="A290" t="str">
        <f>VLOOKUP(抽取赛果!B290,抽取赛果!B290,1)</f>
        <v>日本</v>
      </c>
      <c r="B290">
        <v>1</v>
      </c>
      <c r="C290">
        <v>1</v>
      </c>
    </row>
    <row r="291" spans="1:3">
      <c r="A291" t="str">
        <f>VLOOKUP(抽取赛果!B291,抽取赛果!B291,1)</f>
        <v>希腊</v>
      </c>
      <c r="B291">
        <v>2</v>
      </c>
      <c r="C291">
        <v>1</v>
      </c>
    </row>
    <row r="292" spans="1:3">
      <c r="A292" t="str">
        <f>VLOOKUP(抽取赛果!B292,抽取赛果!B292,1)</f>
        <v>乌拉圭</v>
      </c>
      <c r="B292">
        <v>1</v>
      </c>
      <c r="C292">
        <v>1</v>
      </c>
    </row>
    <row r="293" spans="1:3">
      <c r="A293" t="str">
        <f>VLOOKUP(抽取赛果!B293,抽取赛果!B293,1)</f>
        <v>英格兰</v>
      </c>
      <c r="B293">
        <v>1</v>
      </c>
      <c r="C293">
        <v>1</v>
      </c>
    </row>
    <row r="294" spans="1:3">
      <c r="A294" t="str">
        <f>VLOOKUP(抽取赛果!B294,抽取赛果!B294,1)</f>
        <v>乌拉圭</v>
      </c>
      <c r="B294">
        <v>2</v>
      </c>
      <c r="C294">
        <v>1</v>
      </c>
    </row>
    <row r="295" spans="1:3">
      <c r="A295" t="str">
        <f>VLOOKUP(抽取赛果!B295,抽取赛果!B295,1)</f>
        <v>意大利</v>
      </c>
      <c r="B295">
        <v>0</v>
      </c>
      <c r="C295">
        <v>1</v>
      </c>
    </row>
    <row r="296" spans="1:3">
      <c r="A296" t="str">
        <f>VLOOKUP(抽取赛果!B296,抽取赛果!B296,1)</f>
        <v>意大利</v>
      </c>
      <c r="B296">
        <v>0</v>
      </c>
      <c r="C296">
        <v>1</v>
      </c>
    </row>
    <row r="297" spans="1:3">
      <c r="A297" t="str">
        <f>VLOOKUP(抽取赛果!B297,抽取赛果!B297,1)</f>
        <v>哥斯达黎加</v>
      </c>
      <c r="B297">
        <v>0</v>
      </c>
      <c r="C297">
        <v>1</v>
      </c>
    </row>
    <row r="298" spans="1:3">
      <c r="A298" t="str">
        <f>VLOOKUP(抽取赛果!B298,抽取赛果!B298,1)</f>
        <v>瑞士</v>
      </c>
      <c r="B298">
        <v>2</v>
      </c>
      <c r="C298">
        <v>1</v>
      </c>
    </row>
    <row r="299" spans="1:3">
      <c r="A299" t="str">
        <f>VLOOKUP(抽取赛果!B299,抽取赛果!B299,1)</f>
        <v>法国</v>
      </c>
      <c r="B299">
        <v>3</v>
      </c>
      <c r="C299">
        <v>1</v>
      </c>
    </row>
    <row r="300" spans="1:3">
      <c r="A300" t="str">
        <f>VLOOKUP(抽取赛果!B300,抽取赛果!B300,1)</f>
        <v>瑞士</v>
      </c>
      <c r="B300">
        <v>2</v>
      </c>
      <c r="C300">
        <v>1</v>
      </c>
    </row>
    <row r="301" spans="1:3">
      <c r="A301" t="str">
        <f>VLOOKUP(抽取赛果!B301,抽取赛果!B301,1)</f>
        <v>洪都拉斯</v>
      </c>
      <c r="B301">
        <v>1</v>
      </c>
      <c r="C301">
        <v>1</v>
      </c>
    </row>
    <row r="302" spans="1:3">
      <c r="A302" t="str">
        <f>VLOOKUP(抽取赛果!B302,抽取赛果!B302,1)</f>
        <v>洪都拉斯</v>
      </c>
      <c r="B302">
        <v>0</v>
      </c>
      <c r="C302">
        <v>1</v>
      </c>
    </row>
    <row r="303" spans="1:3">
      <c r="A303" t="str">
        <f>VLOOKUP(抽取赛果!B303,抽取赛果!B303,1)</f>
        <v>厄瓜多尔</v>
      </c>
      <c r="B303">
        <v>0</v>
      </c>
      <c r="C303">
        <v>1</v>
      </c>
    </row>
    <row r="304" spans="1:3">
      <c r="A304" t="str">
        <f>VLOOKUP(抽取赛果!B304,抽取赛果!B304,1)</f>
        <v>阿根廷</v>
      </c>
      <c r="B304">
        <v>2</v>
      </c>
      <c r="C304">
        <v>1</v>
      </c>
    </row>
    <row r="305" spans="1:3">
      <c r="A305" t="str">
        <f>VLOOKUP(抽取赛果!B305,抽取赛果!B305,1)</f>
        <v>伊朗</v>
      </c>
      <c r="B305">
        <v>0</v>
      </c>
      <c r="C305">
        <v>1</v>
      </c>
    </row>
    <row r="306" spans="1:3">
      <c r="A306" t="str">
        <f>VLOOKUP(抽取赛果!B306,抽取赛果!B306,1)</f>
        <v>阿根廷</v>
      </c>
      <c r="B306">
        <v>1</v>
      </c>
      <c r="C306">
        <v>1</v>
      </c>
    </row>
    <row r="307" spans="1:3">
      <c r="A307" t="str">
        <f>VLOOKUP(抽取赛果!B307,抽取赛果!B307,1)</f>
        <v>尼日利亚</v>
      </c>
      <c r="B307">
        <v>1</v>
      </c>
      <c r="C307">
        <v>1</v>
      </c>
    </row>
    <row r="308" spans="1:3">
      <c r="A308" t="str">
        <f>VLOOKUP(抽取赛果!B308,抽取赛果!B308,1)</f>
        <v>尼日利亚</v>
      </c>
      <c r="B308">
        <v>2</v>
      </c>
      <c r="C308">
        <v>1</v>
      </c>
    </row>
    <row r="309" spans="1:3">
      <c r="A309" t="str">
        <f>VLOOKUP(抽取赛果!B309,抽取赛果!B309,1)</f>
        <v>波黑</v>
      </c>
      <c r="B309">
        <v>3</v>
      </c>
      <c r="C309">
        <v>1</v>
      </c>
    </row>
    <row r="310" spans="1:3">
      <c r="A310" t="str">
        <f>VLOOKUP(抽取赛果!B310,抽取赛果!B310,1)</f>
        <v>德国</v>
      </c>
      <c r="B310">
        <v>4</v>
      </c>
      <c r="C310">
        <v>1</v>
      </c>
    </row>
    <row r="311" spans="1:3">
      <c r="A311" t="str">
        <f>VLOOKUP(抽取赛果!B311,抽取赛果!B311,1)</f>
        <v>加纳</v>
      </c>
      <c r="B311">
        <v>1</v>
      </c>
      <c r="C311">
        <v>1</v>
      </c>
    </row>
    <row r="312" spans="1:3">
      <c r="A312" t="str">
        <f>VLOOKUP(抽取赛果!B312,抽取赛果!B312,1)</f>
        <v>德国</v>
      </c>
      <c r="B312">
        <v>2</v>
      </c>
      <c r="C312">
        <v>1</v>
      </c>
    </row>
    <row r="313" spans="1:3">
      <c r="A313" t="str">
        <f>VLOOKUP(抽取赛果!B313,抽取赛果!B313,1)</f>
        <v>美国</v>
      </c>
      <c r="B313">
        <v>2</v>
      </c>
      <c r="C313">
        <v>1</v>
      </c>
    </row>
    <row r="314" spans="1:3">
      <c r="A314" t="str">
        <f>VLOOKUP(抽取赛果!B314,抽取赛果!B314,1)</f>
        <v>美国</v>
      </c>
      <c r="B314">
        <v>0</v>
      </c>
      <c r="C314">
        <v>1</v>
      </c>
    </row>
    <row r="315" spans="1:3">
      <c r="A315" t="str">
        <f>VLOOKUP(抽取赛果!B315,抽取赛果!B315,1)</f>
        <v>葡萄牙</v>
      </c>
      <c r="B315">
        <v>2</v>
      </c>
      <c r="C315">
        <v>1</v>
      </c>
    </row>
    <row r="316" spans="1:3">
      <c r="A316" t="str">
        <f>VLOOKUP(抽取赛果!B316,抽取赛果!B316,1)</f>
        <v>比利时</v>
      </c>
      <c r="B316">
        <v>2</v>
      </c>
      <c r="C316">
        <v>1</v>
      </c>
    </row>
    <row r="317" spans="1:3">
      <c r="A317" t="str">
        <f>VLOOKUP(抽取赛果!B317,抽取赛果!B317,1)</f>
        <v>俄罗斯</v>
      </c>
      <c r="B317">
        <v>1</v>
      </c>
      <c r="C317">
        <v>1</v>
      </c>
    </row>
    <row r="318" spans="1:3">
      <c r="A318" t="str">
        <f>VLOOKUP(抽取赛果!B318,抽取赛果!B318,1)</f>
        <v>比利时</v>
      </c>
      <c r="B318">
        <v>1</v>
      </c>
      <c r="C318">
        <v>1</v>
      </c>
    </row>
    <row r="319" spans="1:3">
      <c r="A319" t="str">
        <f>VLOOKUP(抽取赛果!B319,抽取赛果!B319,1)</f>
        <v>韩国</v>
      </c>
      <c r="B319">
        <v>2</v>
      </c>
      <c r="C319">
        <v>1</v>
      </c>
    </row>
    <row r="320" spans="1:3">
      <c r="A320" t="str">
        <f>VLOOKUP(抽取赛果!B320,抽取赛果!B320,1)</f>
        <v>韩国</v>
      </c>
      <c r="B320">
        <v>0</v>
      </c>
      <c r="C320">
        <v>1</v>
      </c>
    </row>
    <row r="321" spans="1:3">
      <c r="A321" t="str">
        <f>VLOOKUP(抽取赛果!B321,抽取赛果!B321,1)</f>
        <v>阿尔及利亚</v>
      </c>
      <c r="B321">
        <v>1</v>
      </c>
      <c r="C321">
        <v>1</v>
      </c>
    </row>
    <row r="322" spans="1:3">
      <c r="A322" t="str">
        <f>VLOOKUP(抽取赛果!B322,抽取赛果!B322,1)</f>
        <v>巴西</v>
      </c>
      <c r="B322">
        <v>1</v>
      </c>
      <c r="C322">
        <v>1</v>
      </c>
    </row>
    <row r="323" spans="1:3">
      <c r="A323" t="str">
        <f>VLOOKUP(抽取赛果!B323,抽取赛果!B323,1)</f>
        <v>荷兰</v>
      </c>
      <c r="B323">
        <v>2</v>
      </c>
      <c r="C323">
        <v>1</v>
      </c>
    </row>
    <row r="324" spans="1:3">
      <c r="A324" t="str">
        <f>VLOOKUP(抽取赛果!B324,抽取赛果!B324,1)</f>
        <v>哥伦比亚</v>
      </c>
      <c r="B324">
        <v>2</v>
      </c>
      <c r="C324">
        <v>1</v>
      </c>
    </row>
    <row r="325" spans="1:3">
      <c r="A325" t="str">
        <f>VLOOKUP(抽取赛果!B325,抽取赛果!B325,1)</f>
        <v>哥斯达黎加</v>
      </c>
      <c r="B325">
        <v>1</v>
      </c>
      <c r="C325">
        <v>1</v>
      </c>
    </row>
    <row r="326" spans="1:3">
      <c r="A326" t="str">
        <f>VLOOKUP(抽取赛果!B326,抽取赛果!B326,1)</f>
        <v>法国</v>
      </c>
      <c r="B326">
        <v>2</v>
      </c>
      <c r="C326">
        <v>1</v>
      </c>
    </row>
    <row r="327" spans="1:3">
      <c r="A327" t="str">
        <f>VLOOKUP(抽取赛果!B327,抽取赛果!B327,1)</f>
        <v>阿根廷</v>
      </c>
      <c r="B327">
        <v>1</v>
      </c>
      <c r="C327">
        <v>1</v>
      </c>
    </row>
    <row r="328" spans="1:3">
      <c r="A328" t="str">
        <f>VLOOKUP(抽取赛果!B328,抽取赛果!B328,1)</f>
        <v>德国</v>
      </c>
      <c r="B328">
        <v>2</v>
      </c>
      <c r="C328">
        <v>1</v>
      </c>
    </row>
    <row r="329" spans="1:3">
      <c r="A329" t="str">
        <f>VLOOKUP(抽取赛果!B329,抽取赛果!B329,1)</f>
        <v>比利时</v>
      </c>
      <c r="B329">
        <v>2</v>
      </c>
      <c r="C329">
        <v>1</v>
      </c>
    </row>
    <row r="330" spans="1:3">
      <c r="A330" t="str">
        <f>VLOOKUP(抽取赛果!B330,抽取赛果!B330,1)</f>
        <v>巴西</v>
      </c>
      <c r="B330">
        <v>2</v>
      </c>
      <c r="C330">
        <v>1</v>
      </c>
    </row>
    <row r="331" spans="1:3">
      <c r="A331" t="str">
        <f>VLOOKUP(抽取赛果!B331,抽取赛果!B331,1)</f>
        <v>荷兰</v>
      </c>
      <c r="B331">
        <v>0</v>
      </c>
      <c r="C331">
        <v>1</v>
      </c>
    </row>
    <row r="332" spans="1:3">
      <c r="A332" t="str">
        <f>VLOOKUP(抽取赛果!B332,抽取赛果!B332,1)</f>
        <v>法国</v>
      </c>
      <c r="B332">
        <v>0</v>
      </c>
      <c r="C332">
        <v>1</v>
      </c>
    </row>
    <row r="333" spans="1:3">
      <c r="A333" t="str">
        <f>VLOOKUP(抽取赛果!B333,抽取赛果!B333,1)</f>
        <v>阿根廷</v>
      </c>
      <c r="B333">
        <v>1</v>
      </c>
      <c r="C333">
        <v>1</v>
      </c>
    </row>
    <row r="334" spans="1:3">
      <c r="A334" t="str">
        <f>VLOOKUP(抽取赛果!B334,抽取赛果!B334,1)</f>
        <v>巴西</v>
      </c>
      <c r="B334">
        <v>1</v>
      </c>
      <c r="C334">
        <v>1</v>
      </c>
    </row>
    <row r="335" spans="1:3">
      <c r="A335" t="str">
        <f>VLOOKUP(抽取赛果!B335,抽取赛果!B335,1)</f>
        <v>荷兰</v>
      </c>
      <c r="B335">
        <v>0</v>
      </c>
      <c r="C335">
        <v>1</v>
      </c>
    </row>
    <row r="336" spans="1:3">
      <c r="A336" t="str">
        <f>VLOOKUP(抽取赛果!B336,抽取赛果!B336,1)</f>
        <v>巴西</v>
      </c>
      <c r="B336">
        <v>0</v>
      </c>
      <c r="C336">
        <v>1</v>
      </c>
    </row>
    <row r="337" spans="1:3">
      <c r="A337" t="str">
        <f>VLOOKUP(抽取赛果!B337,抽取赛果!B337,1)</f>
        <v>德国</v>
      </c>
      <c r="B337">
        <v>1</v>
      </c>
      <c r="C337">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
  <sheetViews>
    <sheetView workbookViewId="0">
      <selection activeCell="D4" sqref="D4"/>
    </sheetView>
  </sheetViews>
  <sheetFormatPr defaultRowHeight="13.5"/>
  <cols>
    <col min="1" max="1" width="17.25" bestFit="1" customWidth="1"/>
    <col min="2" max="3" width="15.375" style="13" bestFit="1" customWidth="1"/>
    <col min="4" max="4" width="11" bestFit="1" customWidth="1"/>
  </cols>
  <sheetData>
    <row r="3" spans="1:4">
      <c r="A3" s="15" t="s">
        <v>170</v>
      </c>
      <c r="B3" s="13" t="s">
        <v>175</v>
      </c>
      <c r="C3" s="13" t="s">
        <v>173</v>
      </c>
      <c r="D3" t="s">
        <v>176</v>
      </c>
    </row>
    <row r="4" spans="1:4">
      <c r="A4" s="16" t="s">
        <v>130</v>
      </c>
      <c r="B4" s="13">
        <v>1</v>
      </c>
      <c r="C4" s="13">
        <v>2</v>
      </c>
      <c r="D4" s="14">
        <f>B4/C4</f>
        <v>0.5</v>
      </c>
    </row>
    <row r="5" spans="1:4">
      <c r="A5" s="16" t="s">
        <v>56</v>
      </c>
      <c r="B5" s="13">
        <v>33</v>
      </c>
      <c r="C5" s="13">
        <v>17</v>
      </c>
      <c r="D5" s="14">
        <f t="shared" ref="D5:D62" si="0">B5/C5</f>
        <v>1.9411764705882353</v>
      </c>
    </row>
    <row r="6" spans="1:4">
      <c r="A6" s="16" t="s">
        <v>91</v>
      </c>
      <c r="B6" s="13">
        <v>1</v>
      </c>
      <c r="C6" s="13">
        <v>1</v>
      </c>
      <c r="D6" s="14">
        <f t="shared" si="0"/>
        <v>1</v>
      </c>
    </row>
    <row r="7" spans="1:4">
      <c r="A7" s="16" t="s">
        <v>110</v>
      </c>
      <c r="B7" s="13">
        <v>0</v>
      </c>
      <c r="C7" s="13">
        <v>1</v>
      </c>
      <c r="D7" s="14">
        <f t="shared" si="0"/>
        <v>0</v>
      </c>
    </row>
    <row r="8" spans="1:4">
      <c r="A8" s="16" t="s">
        <v>114</v>
      </c>
      <c r="B8" s="13">
        <v>7</v>
      </c>
      <c r="C8" s="13">
        <v>4</v>
      </c>
      <c r="D8" s="14">
        <f t="shared" si="0"/>
        <v>1.75</v>
      </c>
    </row>
    <row r="9" spans="1:4">
      <c r="A9" s="16" t="s">
        <v>35</v>
      </c>
      <c r="B9" s="13">
        <v>12</v>
      </c>
      <c r="C9" s="13">
        <v>7</v>
      </c>
      <c r="D9" s="14">
        <f t="shared" si="0"/>
        <v>1.7142857142857142</v>
      </c>
    </row>
    <row r="10" spans="1:4">
      <c r="A10" s="16" t="s">
        <v>2</v>
      </c>
      <c r="B10" s="13">
        <v>44</v>
      </c>
      <c r="C10" s="13">
        <v>23</v>
      </c>
      <c r="D10" s="14">
        <f t="shared" si="0"/>
        <v>1.9130434782608696</v>
      </c>
    </row>
    <row r="11" spans="1:4">
      <c r="A11" s="16" t="s">
        <v>41</v>
      </c>
      <c r="B11" s="13">
        <v>9</v>
      </c>
      <c r="C11" s="13">
        <v>5</v>
      </c>
      <c r="D11" s="14">
        <f t="shared" si="0"/>
        <v>1.8</v>
      </c>
    </row>
    <row r="12" spans="1:4">
      <c r="A12" s="16" t="s">
        <v>149</v>
      </c>
      <c r="B12" s="13">
        <v>3</v>
      </c>
      <c r="C12" s="13">
        <v>1</v>
      </c>
      <c r="D12" s="14">
        <f t="shared" si="0"/>
        <v>3</v>
      </c>
    </row>
    <row r="13" spans="1:4">
      <c r="A13" s="16" t="s">
        <v>90</v>
      </c>
      <c r="B13" s="13">
        <v>3</v>
      </c>
      <c r="C13" s="13">
        <v>2</v>
      </c>
      <c r="D13" s="14">
        <f t="shared" si="0"/>
        <v>1.5</v>
      </c>
    </row>
    <row r="14" spans="1:4">
      <c r="A14" s="16" t="s">
        <v>134</v>
      </c>
      <c r="B14" s="13">
        <v>0</v>
      </c>
      <c r="C14" s="13">
        <v>1</v>
      </c>
      <c r="D14" s="14">
        <f t="shared" si="0"/>
        <v>0</v>
      </c>
    </row>
    <row r="15" spans="1:4">
      <c r="A15" s="16" t="s">
        <v>28</v>
      </c>
      <c r="B15" s="13">
        <v>9</v>
      </c>
      <c r="C15" s="13">
        <v>6</v>
      </c>
      <c r="D15" s="14">
        <f t="shared" si="0"/>
        <v>1.5</v>
      </c>
    </row>
    <row r="16" spans="1:4">
      <c r="A16" s="16" t="s">
        <v>47</v>
      </c>
      <c r="B16" s="13">
        <v>48</v>
      </c>
      <c r="C16" s="13">
        <v>25</v>
      </c>
      <c r="D16" s="14">
        <f t="shared" si="0"/>
        <v>1.92</v>
      </c>
    </row>
    <row r="17" spans="1:4">
      <c r="A17" s="16" t="s">
        <v>117</v>
      </c>
      <c r="B17" s="13">
        <v>0</v>
      </c>
      <c r="C17" s="13">
        <v>2</v>
      </c>
      <c r="D17" s="14">
        <f t="shared" si="0"/>
        <v>0</v>
      </c>
    </row>
    <row r="18" spans="1:4">
      <c r="A18" s="16" t="s">
        <v>94</v>
      </c>
      <c r="B18" s="13">
        <v>3</v>
      </c>
      <c r="C18" s="13">
        <v>2</v>
      </c>
      <c r="D18" s="14">
        <f t="shared" si="0"/>
        <v>1.5</v>
      </c>
    </row>
    <row r="19" spans="1:4">
      <c r="A19" s="16" t="s">
        <v>93</v>
      </c>
      <c r="B19" s="13">
        <v>4</v>
      </c>
      <c r="C19" s="13">
        <v>4</v>
      </c>
      <c r="D19" s="14">
        <f t="shared" si="0"/>
        <v>1</v>
      </c>
    </row>
    <row r="20" spans="1:4">
      <c r="A20" s="16" t="s">
        <v>24</v>
      </c>
      <c r="B20" s="13">
        <v>22</v>
      </c>
      <c r="C20" s="13">
        <v>16</v>
      </c>
      <c r="D20" s="14">
        <f t="shared" si="0"/>
        <v>1.375</v>
      </c>
    </row>
    <row r="21" spans="1:4">
      <c r="A21" s="16" t="s">
        <v>55</v>
      </c>
      <c r="B21" s="13">
        <v>8</v>
      </c>
      <c r="C21" s="13">
        <v>5</v>
      </c>
      <c r="D21" s="14">
        <f t="shared" si="0"/>
        <v>1.6</v>
      </c>
    </row>
    <row r="22" spans="1:4">
      <c r="A22" s="16" t="s">
        <v>86</v>
      </c>
      <c r="B22" s="13">
        <v>5</v>
      </c>
      <c r="C22" s="13">
        <v>5</v>
      </c>
      <c r="D22" s="14">
        <f t="shared" si="0"/>
        <v>1</v>
      </c>
    </row>
    <row r="23" spans="1:4">
      <c r="A23" s="16" t="s">
        <v>43</v>
      </c>
      <c r="B23" s="13">
        <v>13</v>
      </c>
      <c r="C23" s="13">
        <v>8</v>
      </c>
      <c r="D23" s="14">
        <f t="shared" si="0"/>
        <v>1.625</v>
      </c>
    </row>
    <row r="24" spans="1:4">
      <c r="A24" s="16" t="s">
        <v>40</v>
      </c>
      <c r="B24" s="13">
        <v>24</v>
      </c>
      <c r="C24" s="13">
        <v>16</v>
      </c>
      <c r="D24" s="14">
        <f t="shared" si="0"/>
        <v>1.5</v>
      </c>
    </row>
    <row r="25" spans="1:4">
      <c r="A25" s="16" t="s">
        <v>136</v>
      </c>
      <c r="B25" s="13">
        <v>1</v>
      </c>
      <c r="C25" s="13">
        <v>3</v>
      </c>
      <c r="D25" s="14">
        <f t="shared" si="0"/>
        <v>0.33333333333333331</v>
      </c>
    </row>
    <row r="26" spans="1:4">
      <c r="A26" s="16" t="s">
        <v>112</v>
      </c>
      <c r="B26" s="13">
        <v>4</v>
      </c>
      <c r="C26" s="13">
        <v>4</v>
      </c>
      <c r="D26" s="14">
        <f t="shared" si="0"/>
        <v>1</v>
      </c>
    </row>
    <row r="27" spans="1:4">
      <c r="A27" s="16" t="s">
        <v>113</v>
      </c>
      <c r="B27" s="13">
        <v>0</v>
      </c>
      <c r="C27" s="13">
        <v>2</v>
      </c>
      <c r="D27" s="14">
        <f t="shared" si="0"/>
        <v>0</v>
      </c>
    </row>
    <row r="28" spans="1:4">
      <c r="A28" s="16" t="s">
        <v>22</v>
      </c>
      <c r="B28" s="13">
        <v>6</v>
      </c>
      <c r="C28" s="13">
        <v>8</v>
      </c>
      <c r="D28" s="14">
        <f t="shared" si="0"/>
        <v>0.75</v>
      </c>
    </row>
    <row r="29" spans="1:4">
      <c r="A29" s="16" t="s">
        <v>107</v>
      </c>
      <c r="B29" s="13">
        <v>5</v>
      </c>
      <c r="C29" s="13">
        <v>3</v>
      </c>
      <c r="D29" s="14">
        <f t="shared" si="0"/>
        <v>1.6666666666666667</v>
      </c>
    </row>
    <row r="30" spans="1:4">
      <c r="A30" s="16" t="s">
        <v>58</v>
      </c>
      <c r="B30" s="13">
        <v>10</v>
      </c>
      <c r="C30" s="13">
        <v>7</v>
      </c>
      <c r="D30" s="14">
        <f t="shared" si="0"/>
        <v>1.4285714285714286</v>
      </c>
    </row>
    <row r="31" spans="1:4">
      <c r="A31" s="16" t="s">
        <v>49</v>
      </c>
      <c r="B31" s="13">
        <v>7</v>
      </c>
      <c r="C31" s="13">
        <v>6</v>
      </c>
      <c r="D31" s="14">
        <f t="shared" si="0"/>
        <v>1.1666666666666667</v>
      </c>
    </row>
    <row r="32" spans="1:4">
      <c r="A32" s="16" t="s">
        <v>5</v>
      </c>
      <c r="B32" s="13">
        <v>2</v>
      </c>
      <c r="C32" s="13">
        <v>1</v>
      </c>
      <c r="D32" s="14">
        <f t="shared" si="0"/>
        <v>2</v>
      </c>
    </row>
    <row r="33" spans="1:4">
      <c r="A33" s="16" t="s">
        <v>44</v>
      </c>
      <c r="B33" s="13">
        <v>12</v>
      </c>
      <c r="C33" s="13">
        <v>9</v>
      </c>
      <c r="D33" s="14">
        <f t="shared" si="0"/>
        <v>1.3333333333333333</v>
      </c>
    </row>
    <row r="34" spans="1:4">
      <c r="A34" s="16" t="s">
        <v>25</v>
      </c>
      <c r="B34" s="13">
        <v>6</v>
      </c>
      <c r="C34" s="13">
        <v>6</v>
      </c>
      <c r="D34" s="14">
        <f t="shared" si="0"/>
        <v>1</v>
      </c>
    </row>
    <row r="35" spans="1:4">
      <c r="A35" s="16" t="s">
        <v>50</v>
      </c>
      <c r="B35" s="13">
        <v>2</v>
      </c>
      <c r="C35" s="13">
        <v>2</v>
      </c>
      <c r="D35" s="14">
        <f t="shared" si="0"/>
        <v>1</v>
      </c>
    </row>
    <row r="36" spans="1:4">
      <c r="A36" s="16" t="s">
        <v>33</v>
      </c>
      <c r="B36" s="13">
        <v>6</v>
      </c>
      <c r="C36" s="13">
        <v>5</v>
      </c>
      <c r="D36" s="14">
        <f t="shared" si="0"/>
        <v>1.2</v>
      </c>
    </row>
    <row r="37" spans="1:4">
      <c r="A37" s="16" t="s">
        <v>89</v>
      </c>
      <c r="B37" s="13">
        <v>18</v>
      </c>
      <c r="C37" s="13">
        <v>9</v>
      </c>
      <c r="D37" s="14">
        <f t="shared" si="0"/>
        <v>2</v>
      </c>
    </row>
    <row r="38" spans="1:4">
      <c r="A38" s="16" t="s">
        <v>57</v>
      </c>
      <c r="B38" s="13">
        <v>6</v>
      </c>
      <c r="C38" s="13">
        <v>8</v>
      </c>
      <c r="D38" s="14">
        <f t="shared" si="0"/>
        <v>0.75</v>
      </c>
    </row>
    <row r="39" spans="1:4">
      <c r="A39" s="16" t="s">
        <v>78</v>
      </c>
      <c r="B39" s="13">
        <v>7</v>
      </c>
      <c r="C39" s="13">
        <v>5</v>
      </c>
      <c r="D39" s="14">
        <f t="shared" si="0"/>
        <v>1.4</v>
      </c>
    </row>
    <row r="40" spans="1:4">
      <c r="A40" s="16" t="s">
        <v>116</v>
      </c>
      <c r="B40" s="13">
        <v>6</v>
      </c>
      <c r="C40" s="13">
        <v>5</v>
      </c>
      <c r="D40" s="14">
        <f t="shared" si="0"/>
        <v>1.2</v>
      </c>
    </row>
    <row r="41" spans="1:4">
      <c r="A41" s="16" t="s">
        <v>131</v>
      </c>
      <c r="B41" s="13">
        <v>0</v>
      </c>
      <c r="C41" s="13">
        <v>1</v>
      </c>
      <c r="D41" s="14">
        <f t="shared" si="0"/>
        <v>0</v>
      </c>
    </row>
    <row r="42" spans="1:4">
      <c r="A42" s="16" t="s">
        <v>108</v>
      </c>
      <c r="B42" s="13">
        <v>0</v>
      </c>
      <c r="C42" s="13">
        <v>1</v>
      </c>
      <c r="D42" s="14">
        <f t="shared" si="0"/>
        <v>0</v>
      </c>
    </row>
    <row r="43" spans="1:4">
      <c r="A43" s="16" t="s">
        <v>75</v>
      </c>
      <c r="B43" s="13">
        <v>3</v>
      </c>
      <c r="C43" s="13">
        <v>2</v>
      </c>
      <c r="D43" s="14">
        <f t="shared" si="0"/>
        <v>1.5</v>
      </c>
    </row>
    <row r="44" spans="1:4">
      <c r="A44" s="16" t="s">
        <v>27</v>
      </c>
      <c r="B44" s="13">
        <v>0</v>
      </c>
      <c r="C44" s="13">
        <v>1</v>
      </c>
      <c r="D44" s="14">
        <f t="shared" si="0"/>
        <v>0</v>
      </c>
    </row>
    <row r="45" spans="1:4">
      <c r="A45" s="16" t="s">
        <v>119</v>
      </c>
      <c r="B45" s="13">
        <v>0</v>
      </c>
      <c r="C45" s="13">
        <v>2</v>
      </c>
      <c r="D45" s="14">
        <f t="shared" si="0"/>
        <v>0</v>
      </c>
    </row>
    <row r="46" spans="1:4">
      <c r="A46" s="16" t="s">
        <v>133</v>
      </c>
      <c r="B46" s="13">
        <v>3</v>
      </c>
      <c r="C46" s="13">
        <v>2</v>
      </c>
      <c r="D46" s="14">
        <f t="shared" si="0"/>
        <v>1.5</v>
      </c>
    </row>
    <row r="47" spans="1:4">
      <c r="A47" s="16" t="s">
        <v>79</v>
      </c>
      <c r="B47" s="13">
        <v>3</v>
      </c>
      <c r="C47" s="13">
        <v>3</v>
      </c>
      <c r="D47" s="14">
        <f t="shared" si="0"/>
        <v>1</v>
      </c>
    </row>
    <row r="48" spans="1:4">
      <c r="A48" s="16" t="s">
        <v>4</v>
      </c>
      <c r="B48" s="13">
        <v>1</v>
      </c>
      <c r="C48" s="13">
        <v>2</v>
      </c>
      <c r="D48" s="14">
        <f t="shared" si="0"/>
        <v>0.5</v>
      </c>
    </row>
    <row r="49" spans="1:4">
      <c r="A49" s="16" t="s">
        <v>106</v>
      </c>
      <c r="B49" s="13">
        <v>0</v>
      </c>
      <c r="C49" s="13">
        <v>1</v>
      </c>
      <c r="D49" s="14">
        <f t="shared" si="0"/>
        <v>0</v>
      </c>
    </row>
    <row r="50" spans="1:4">
      <c r="A50" s="16" t="s">
        <v>53</v>
      </c>
      <c r="B50" s="13">
        <v>4</v>
      </c>
      <c r="C50" s="13">
        <v>4</v>
      </c>
      <c r="D50" s="14">
        <f t="shared" si="0"/>
        <v>1</v>
      </c>
    </row>
    <row r="51" spans="1:4">
      <c r="A51" s="16" t="s">
        <v>81</v>
      </c>
      <c r="B51" s="13">
        <v>3</v>
      </c>
      <c r="C51" s="13">
        <v>1</v>
      </c>
      <c r="D51" s="14">
        <f t="shared" si="0"/>
        <v>3</v>
      </c>
    </row>
    <row r="52" spans="1:4">
      <c r="A52" s="16" t="s">
        <v>118</v>
      </c>
      <c r="B52" s="13">
        <v>1</v>
      </c>
      <c r="C52" s="13">
        <v>1</v>
      </c>
      <c r="D52" s="14">
        <f t="shared" si="0"/>
        <v>1</v>
      </c>
    </row>
    <row r="53" spans="1:4">
      <c r="A53" s="16" t="s">
        <v>76</v>
      </c>
      <c r="B53" s="13">
        <v>15</v>
      </c>
      <c r="C53" s="13">
        <v>8</v>
      </c>
      <c r="D53" s="14">
        <f t="shared" si="0"/>
        <v>1.875</v>
      </c>
    </row>
    <row r="54" spans="1:4">
      <c r="A54" s="16" t="s">
        <v>31</v>
      </c>
      <c r="B54" s="13">
        <v>33</v>
      </c>
      <c r="C54" s="13">
        <v>15</v>
      </c>
      <c r="D54" s="14">
        <f t="shared" si="0"/>
        <v>2.2000000000000002</v>
      </c>
    </row>
    <row r="55" spans="1:4">
      <c r="A55" s="16" t="s">
        <v>129</v>
      </c>
      <c r="B55" s="13">
        <v>4</v>
      </c>
      <c r="C55" s="13">
        <v>3</v>
      </c>
      <c r="D55" s="14">
        <f t="shared" si="0"/>
        <v>1.3333333333333333</v>
      </c>
    </row>
    <row r="56" spans="1:4">
      <c r="A56" s="16" t="s">
        <v>132</v>
      </c>
      <c r="B56" s="13">
        <v>1</v>
      </c>
      <c r="C56" s="13">
        <v>1</v>
      </c>
      <c r="D56" s="14">
        <f t="shared" si="0"/>
        <v>1</v>
      </c>
    </row>
    <row r="57" spans="1:4">
      <c r="A57" s="16" t="s">
        <v>59</v>
      </c>
      <c r="B57" s="13">
        <v>2</v>
      </c>
      <c r="C57" s="13">
        <v>1</v>
      </c>
      <c r="D57" s="14">
        <f t="shared" si="0"/>
        <v>2</v>
      </c>
    </row>
    <row r="58" spans="1:4">
      <c r="A58" s="16" t="s">
        <v>51</v>
      </c>
      <c r="B58" s="13">
        <v>3</v>
      </c>
      <c r="C58" s="13">
        <v>3</v>
      </c>
      <c r="D58" s="14">
        <f t="shared" si="0"/>
        <v>1</v>
      </c>
    </row>
    <row r="59" spans="1:4">
      <c r="A59" s="16" t="s">
        <v>20</v>
      </c>
      <c r="B59" s="13">
        <v>21</v>
      </c>
      <c r="C59" s="13">
        <v>15</v>
      </c>
      <c r="D59" s="14">
        <f t="shared" si="0"/>
        <v>1.4</v>
      </c>
    </row>
    <row r="60" spans="1:4">
      <c r="A60" s="16" t="s">
        <v>52</v>
      </c>
      <c r="B60" s="13">
        <v>13</v>
      </c>
      <c r="C60" s="13">
        <v>12</v>
      </c>
      <c r="D60" s="14">
        <f t="shared" si="0"/>
        <v>1.0833333333333333</v>
      </c>
    </row>
    <row r="61" spans="1:4">
      <c r="A61" s="16" t="s">
        <v>21</v>
      </c>
      <c r="B61" s="13">
        <v>6</v>
      </c>
      <c r="C61" s="13">
        <v>4</v>
      </c>
      <c r="D61" s="14">
        <f t="shared" si="0"/>
        <v>1.5</v>
      </c>
    </row>
    <row r="62" spans="1:4">
      <c r="A62" s="16" t="s">
        <v>82</v>
      </c>
      <c r="B62" s="13">
        <v>0</v>
      </c>
      <c r="C62" s="13">
        <v>1</v>
      </c>
      <c r="D62" s="14">
        <f t="shared" si="0"/>
        <v>0</v>
      </c>
    </row>
    <row r="63" spans="1:4">
      <c r="A63" s="16" t="s">
        <v>180</v>
      </c>
    </row>
    <row r="64" spans="1:4">
      <c r="A64" s="16" t="s">
        <v>171</v>
      </c>
      <c r="B64" s="13">
        <v>463</v>
      </c>
      <c r="C64" s="13">
        <v>320</v>
      </c>
      <c r="D64" s="14">
        <f>AVERAGE(D4:D62)</f>
        <v>1.1738770128537785</v>
      </c>
    </row>
  </sheetData>
  <phoneticPr fontId="1" type="noConversion"/>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topLeftCell="A31" workbookViewId="0">
      <selection activeCell="C20" sqref="C20"/>
    </sheetView>
  </sheetViews>
  <sheetFormatPr defaultRowHeight="13.5"/>
  <sheetData>
    <row r="1" spans="1:3">
      <c r="A1" t="s">
        <v>168</v>
      </c>
      <c r="B1" t="s">
        <v>177</v>
      </c>
      <c r="C1" t="s">
        <v>172</v>
      </c>
    </row>
    <row r="2" spans="1:3">
      <c r="A2" t="str">
        <f>VLOOKUP(抽取赛果!C2,抽取赛果!C2,1)</f>
        <v>苏格兰</v>
      </c>
      <c r="B2">
        <f>VLOOKUP(抽取赛果!F2,抽取赛果!F2,1)</f>
        <v>1</v>
      </c>
      <c r="C2">
        <v>1</v>
      </c>
    </row>
    <row r="3" spans="1:3">
      <c r="A3" t="str">
        <f>VLOOKUP(抽取赛果!C3,抽取赛果!C3,1)</f>
        <v>挪威</v>
      </c>
      <c r="B3">
        <f>VLOOKUP(抽取赛果!F3,抽取赛果!F3,1)</f>
        <v>2</v>
      </c>
      <c r="C3">
        <v>1</v>
      </c>
    </row>
    <row r="4" spans="1:3">
      <c r="A4" t="str">
        <f>VLOOKUP(抽取赛果!C4,抽取赛果!C4,1)</f>
        <v>摩洛哥</v>
      </c>
      <c r="B4">
        <f>VLOOKUP(抽取赛果!F4,抽取赛果!F4,1)</f>
        <v>0</v>
      </c>
      <c r="C4">
        <v>1</v>
      </c>
    </row>
    <row r="5" spans="1:3">
      <c r="A5" t="str">
        <f>VLOOKUP(抽取赛果!C5,抽取赛果!C5,1)</f>
        <v>挪威</v>
      </c>
      <c r="B5">
        <f>VLOOKUP(抽取赛果!F5,抽取赛果!F5,1)</f>
        <v>1</v>
      </c>
      <c r="C5">
        <v>1</v>
      </c>
    </row>
    <row r="6" spans="1:3">
      <c r="A6" t="str">
        <f>VLOOKUP(抽取赛果!C6,抽取赛果!C6,1)</f>
        <v>挪威</v>
      </c>
      <c r="B6">
        <f>VLOOKUP(抽取赛果!F6,抽取赛果!F6,1)</f>
        <v>2</v>
      </c>
      <c r="C6">
        <v>1</v>
      </c>
    </row>
    <row r="7" spans="1:3">
      <c r="A7" t="str">
        <f>VLOOKUP(抽取赛果!C7,抽取赛果!C7,1)</f>
        <v>摩洛哥</v>
      </c>
      <c r="B7">
        <f>VLOOKUP(抽取赛果!F7,抽取赛果!F7,1)</f>
        <v>3</v>
      </c>
      <c r="C7">
        <v>1</v>
      </c>
    </row>
    <row r="8" spans="1:3">
      <c r="A8" t="str">
        <f>VLOOKUP(抽取赛果!C8,抽取赛果!C8,1)</f>
        <v>智利</v>
      </c>
      <c r="B8">
        <f>VLOOKUP(抽取赛果!F8,抽取赛果!F8,1)</f>
        <v>2</v>
      </c>
      <c r="C8">
        <v>1</v>
      </c>
    </row>
    <row r="9" spans="1:3">
      <c r="A9" t="str">
        <f>VLOOKUP(抽取赛果!C9,抽取赛果!C9,1)</f>
        <v>喀麦隆</v>
      </c>
      <c r="B9">
        <f>VLOOKUP(抽取赛果!F9,抽取赛果!F9,1)</f>
        <v>0</v>
      </c>
      <c r="C9">
        <v>1</v>
      </c>
    </row>
    <row r="10" spans="1:3">
      <c r="A10" t="str">
        <f>VLOOKUP(抽取赛果!C10,抽取赛果!C10,1)</f>
        <v>奥地利</v>
      </c>
      <c r="B10">
        <f>VLOOKUP(抽取赛果!F10,抽取赛果!F10,1)</f>
        <v>1</v>
      </c>
      <c r="C10">
        <v>1</v>
      </c>
    </row>
    <row r="11" spans="1:3">
      <c r="A11" t="str">
        <f>VLOOKUP(抽取赛果!C11,抽取赛果!C11,1)</f>
        <v>奥地利</v>
      </c>
      <c r="B11">
        <f>VLOOKUP(抽取赛果!F11,抽取赛果!F11,1)</f>
        <v>1</v>
      </c>
      <c r="C11">
        <v>1</v>
      </c>
    </row>
    <row r="12" spans="1:3">
      <c r="A12" t="str">
        <f>VLOOKUP(抽取赛果!C12,抽取赛果!C12,1)</f>
        <v>奥地利</v>
      </c>
      <c r="B12">
        <f>VLOOKUP(抽取赛果!F12,抽取赛果!F12,1)</f>
        <v>1</v>
      </c>
      <c r="C12">
        <v>1</v>
      </c>
    </row>
    <row r="13" spans="1:3">
      <c r="A13" t="str">
        <f>VLOOKUP(抽取赛果!C13,抽取赛果!C13,1)</f>
        <v>智利</v>
      </c>
      <c r="B13">
        <f>VLOOKUP(抽取赛果!F13,抽取赛果!F13,1)</f>
        <v>1</v>
      </c>
      <c r="C13">
        <v>1</v>
      </c>
    </row>
    <row r="14" spans="1:3">
      <c r="A14" t="str">
        <f>VLOOKUP(抽取赛果!C14,抽取赛果!C14,1)</f>
        <v>南非</v>
      </c>
      <c r="B14">
        <f>VLOOKUP(抽取赛果!F14,抽取赛果!F14,1)</f>
        <v>0</v>
      </c>
      <c r="C14">
        <v>1</v>
      </c>
    </row>
    <row r="15" spans="1:3">
      <c r="A15" t="str">
        <f>VLOOKUP(抽取赛果!C15,抽取赛果!C15,1)</f>
        <v>沙特</v>
      </c>
      <c r="B15">
        <f>VLOOKUP(抽取赛果!F15,抽取赛果!F15,1)</f>
        <v>0</v>
      </c>
      <c r="C15">
        <v>1</v>
      </c>
    </row>
    <row r="16" spans="1:3">
      <c r="A16" t="str">
        <f>VLOOKUP(抽取赛果!C16,抽取赛果!C16,1)</f>
        <v>丹麦</v>
      </c>
      <c r="B16">
        <f>VLOOKUP(抽取赛果!F16,抽取赛果!F16,1)</f>
        <v>1</v>
      </c>
      <c r="C16">
        <v>1</v>
      </c>
    </row>
    <row r="17" spans="1:3">
      <c r="A17" t="str">
        <f>VLOOKUP(抽取赛果!C17,抽取赛果!C17,1)</f>
        <v>丹麦</v>
      </c>
      <c r="B17">
        <f>VLOOKUP(抽取赛果!F17,抽取赛果!F17,1)</f>
        <v>1</v>
      </c>
      <c r="C17">
        <v>1</v>
      </c>
    </row>
    <row r="18" spans="1:3">
      <c r="A18" t="str">
        <f>VLOOKUP(抽取赛果!C18,抽取赛果!C18,1)</f>
        <v>南非</v>
      </c>
      <c r="B18">
        <f>VLOOKUP(抽取赛果!F18,抽取赛果!F18,1)</f>
        <v>1</v>
      </c>
      <c r="C18">
        <v>1</v>
      </c>
    </row>
    <row r="19" spans="1:3">
      <c r="A19" t="str">
        <f>VLOOKUP(抽取赛果!C19,抽取赛果!C19,1)</f>
        <v>沙特</v>
      </c>
      <c r="B19">
        <f>VLOOKUP(抽取赛果!F19,抽取赛果!F19,1)</f>
        <v>2</v>
      </c>
      <c r="C19">
        <v>1</v>
      </c>
    </row>
    <row r="20" spans="1:3">
      <c r="A20" t="str">
        <f>VLOOKUP(抽取赛果!C20,抽取赛果!C20,1)</f>
        <v>尼日利亚</v>
      </c>
      <c r="B20">
        <f>VLOOKUP(抽取赛果!F20,抽取赛果!F20,1)</f>
        <v>3</v>
      </c>
      <c r="C20">
        <v>1</v>
      </c>
    </row>
    <row r="21" spans="1:3">
      <c r="A21" t="str">
        <f>VLOOKUP(抽取赛果!C21,抽取赛果!C21,1)</f>
        <v>巴拉圭</v>
      </c>
      <c r="B21">
        <f>VLOOKUP(抽取赛果!F21,抽取赛果!F21,1)</f>
        <v>0</v>
      </c>
      <c r="C21">
        <v>1</v>
      </c>
    </row>
    <row r="22" spans="1:3">
      <c r="A22" t="str">
        <f>VLOOKUP(抽取赛果!C22,抽取赛果!C22,1)</f>
        <v>保加利亚</v>
      </c>
      <c r="B22">
        <f>VLOOKUP(抽取赛果!F22,抽取赛果!F22,1)</f>
        <v>1</v>
      </c>
      <c r="C22">
        <v>1</v>
      </c>
    </row>
    <row r="23" spans="1:3">
      <c r="A23" t="str">
        <f>VLOOKUP(抽取赛果!C23,抽取赛果!C23,1)</f>
        <v>保加利亚</v>
      </c>
      <c r="B23">
        <f>VLOOKUP(抽取赛果!F23,抽取赛果!F23,1)</f>
        <v>0</v>
      </c>
      <c r="C23">
        <v>1</v>
      </c>
    </row>
    <row r="24" spans="1:3">
      <c r="A24" t="str">
        <f>VLOOKUP(抽取赛果!C24,抽取赛果!C24,1)</f>
        <v>保加利亚</v>
      </c>
      <c r="B24">
        <f>VLOOKUP(抽取赛果!F24,抽取赛果!F24,1)</f>
        <v>0</v>
      </c>
      <c r="C24">
        <v>1</v>
      </c>
    </row>
    <row r="25" spans="1:3">
      <c r="A25" t="str">
        <f>VLOOKUP(抽取赛果!C25,抽取赛果!C25,1)</f>
        <v>尼日利亚</v>
      </c>
      <c r="B25">
        <f>VLOOKUP(抽取赛果!F25,抽取赛果!F25,1)</f>
        <v>1</v>
      </c>
      <c r="C25">
        <v>1</v>
      </c>
    </row>
    <row r="26" spans="1:3">
      <c r="A26" t="str">
        <f>VLOOKUP(抽取赛果!C26,抽取赛果!C26,1)</f>
        <v>比利时</v>
      </c>
      <c r="B26">
        <f>VLOOKUP(抽取赛果!F26,抽取赛果!F26,1)</f>
        <v>0</v>
      </c>
      <c r="C26">
        <v>1</v>
      </c>
    </row>
    <row r="27" spans="1:3">
      <c r="A27" t="str">
        <f>VLOOKUP(抽取赛果!C27,抽取赛果!C27,1)</f>
        <v>韩国</v>
      </c>
      <c r="B27">
        <f>VLOOKUP(抽取赛果!F27,抽取赛果!F27,1)</f>
        <v>0</v>
      </c>
      <c r="C27">
        <v>1</v>
      </c>
    </row>
    <row r="28" spans="1:3">
      <c r="A28" t="str">
        <f>VLOOKUP(抽取赛果!C28,抽取赛果!C28,1)</f>
        <v>墨西哥</v>
      </c>
      <c r="B28">
        <f>VLOOKUP(抽取赛果!F28,抽取赛果!F28,1)</f>
        <v>2</v>
      </c>
      <c r="C28">
        <v>1</v>
      </c>
    </row>
    <row r="29" spans="1:3">
      <c r="A29" t="str">
        <f>VLOOKUP(抽取赛果!C29,抽取赛果!C29,1)</f>
        <v>韩国</v>
      </c>
      <c r="B29">
        <f>VLOOKUP(抽取赛果!F29,抽取赛果!F29,1)</f>
        <v>1</v>
      </c>
      <c r="C29">
        <v>1</v>
      </c>
    </row>
    <row r="30" spans="1:3">
      <c r="A30" t="str">
        <f>VLOOKUP(抽取赛果!C30,抽取赛果!C30,1)</f>
        <v>比利时</v>
      </c>
      <c r="B30">
        <f>VLOOKUP(抽取赛果!F30,抽取赛果!F30,1)</f>
        <v>2</v>
      </c>
      <c r="C30">
        <v>1</v>
      </c>
    </row>
    <row r="31" spans="1:3">
      <c r="A31" t="str">
        <f>VLOOKUP(抽取赛果!C31,抽取赛果!C31,1)</f>
        <v>韩国</v>
      </c>
      <c r="B31">
        <f>VLOOKUP(抽取赛果!F31,抽取赛果!F31,1)</f>
        <v>1</v>
      </c>
      <c r="C31">
        <v>1</v>
      </c>
    </row>
    <row r="32" spans="1:3">
      <c r="A32" t="str">
        <f>VLOOKUP(抽取赛果!C32,抽取赛果!C32,1)</f>
        <v>美国</v>
      </c>
      <c r="B32">
        <f>VLOOKUP(抽取赛果!F32,抽取赛果!F32,1)</f>
        <v>0</v>
      </c>
      <c r="C32">
        <v>1</v>
      </c>
    </row>
    <row r="33" spans="1:3">
      <c r="A33" t="str">
        <f>VLOOKUP(抽取赛果!C33,抽取赛果!C33,1)</f>
        <v>南斯拉夫</v>
      </c>
      <c r="B33">
        <f>VLOOKUP(抽取赛果!F33,抽取赛果!F33,1)</f>
        <v>2</v>
      </c>
      <c r="C33">
        <v>1</v>
      </c>
    </row>
    <row r="34" spans="1:3">
      <c r="A34" t="str">
        <f>VLOOKUP(抽取赛果!C34,抽取赛果!C34,1)</f>
        <v>伊朗</v>
      </c>
      <c r="B34">
        <f>VLOOKUP(抽取赛果!F34,抽取赛果!F34,1)</f>
        <v>0</v>
      </c>
      <c r="C34">
        <v>1</v>
      </c>
    </row>
    <row r="35" spans="1:3">
      <c r="A35" t="str">
        <f>VLOOKUP(抽取赛果!C35,抽取赛果!C35,1)</f>
        <v>伊朗</v>
      </c>
      <c r="B35">
        <f>VLOOKUP(抽取赛果!F35,抽取赛果!F35,1)</f>
        <v>0</v>
      </c>
      <c r="C35">
        <v>1</v>
      </c>
    </row>
    <row r="36" spans="1:3">
      <c r="A36" t="str">
        <f>VLOOKUP(抽取赛果!C36,抽取赛果!C36,1)</f>
        <v>美国</v>
      </c>
      <c r="B36">
        <f>VLOOKUP(抽取赛果!F36,抽取赛果!F36,1)</f>
        <v>1</v>
      </c>
      <c r="C36">
        <v>1</v>
      </c>
    </row>
    <row r="37" spans="1:3">
      <c r="A37" t="str">
        <f>VLOOKUP(抽取赛果!C37,抽取赛果!C37,1)</f>
        <v>美国</v>
      </c>
      <c r="B37">
        <f>VLOOKUP(抽取赛果!F37,抽取赛果!F37,1)</f>
        <v>0</v>
      </c>
      <c r="C37">
        <v>1</v>
      </c>
    </row>
    <row r="38" spans="1:3">
      <c r="A38" t="str">
        <f>VLOOKUP(抽取赛果!C38,抽取赛果!C38,1)</f>
        <v>突尼斯</v>
      </c>
      <c r="B38">
        <f>VLOOKUP(抽取赛果!F38,抽取赛果!F38,1)</f>
        <v>0</v>
      </c>
      <c r="C38">
        <v>1</v>
      </c>
    </row>
    <row r="39" spans="1:3">
      <c r="A39" t="str">
        <f>VLOOKUP(抽取赛果!C39,抽取赛果!C39,1)</f>
        <v>罗马尼亚</v>
      </c>
      <c r="B39">
        <f>VLOOKUP(抽取赛果!F39,抽取赛果!F39,1)</f>
        <v>2</v>
      </c>
      <c r="C39">
        <v>1</v>
      </c>
    </row>
    <row r="40" spans="1:3">
      <c r="A40" t="str">
        <f>VLOOKUP(抽取赛果!C40,抽取赛果!C40,1)</f>
        <v>哥伦比亚</v>
      </c>
      <c r="B40">
        <f>VLOOKUP(抽取赛果!F40,抽取赛果!F40,1)</f>
        <v>0</v>
      </c>
      <c r="C40">
        <v>1</v>
      </c>
    </row>
    <row r="41" spans="1:3">
      <c r="A41" t="str">
        <f>VLOOKUP(抽取赛果!C41,抽取赛果!C41,1)</f>
        <v>罗马尼亚</v>
      </c>
      <c r="B41">
        <f>VLOOKUP(抽取赛果!F41,抽取赛果!F41,1)</f>
        <v>1</v>
      </c>
      <c r="C41">
        <v>1</v>
      </c>
    </row>
    <row r="42" spans="1:3">
      <c r="A42" t="str">
        <f>VLOOKUP(抽取赛果!C42,抽取赛果!C42,1)</f>
        <v>突尼斯</v>
      </c>
      <c r="B42">
        <f>VLOOKUP(抽取赛果!F42,抽取赛果!F42,1)</f>
        <v>0</v>
      </c>
      <c r="C42">
        <v>1</v>
      </c>
    </row>
    <row r="43" spans="1:3">
      <c r="A43" t="str">
        <f>VLOOKUP(抽取赛果!C43,抽取赛果!C43,1)</f>
        <v>罗马尼亚</v>
      </c>
      <c r="B43">
        <f>VLOOKUP(抽取赛果!F43,抽取赛果!F43,1)</f>
        <v>1</v>
      </c>
      <c r="C43">
        <v>1</v>
      </c>
    </row>
    <row r="44" spans="1:3">
      <c r="A44" t="str">
        <f>VLOOKUP(抽取赛果!C44,抽取赛果!C44,1)</f>
        <v>日本</v>
      </c>
      <c r="B44">
        <f>VLOOKUP(抽取赛果!F44,抽取赛果!F44,1)</f>
        <v>0</v>
      </c>
      <c r="C44">
        <v>1</v>
      </c>
    </row>
    <row r="45" spans="1:3">
      <c r="A45" t="str">
        <f>VLOOKUP(抽取赛果!C45,抽取赛果!C45,1)</f>
        <v>日本</v>
      </c>
      <c r="B45">
        <f>VLOOKUP(抽取赛果!F45,抽取赛果!F45,1)</f>
        <v>0</v>
      </c>
      <c r="C45">
        <v>1</v>
      </c>
    </row>
    <row r="46" spans="1:3">
      <c r="A46" t="str">
        <f>VLOOKUP(抽取赛果!C46,抽取赛果!C46,1)</f>
        <v>日本</v>
      </c>
      <c r="B46">
        <f>VLOOKUP(抽取赛果!F46,抽取赛果!F46,1)</f>
        <v>1</v>
      </c>
      <c r="C46">
        <v>1</v>
      </c>
    </row>
    <row r="47" spans="1:3">
      <c r="A47" t="str">
        <f>VLOOKUP(抽取赛果!C47,抽取赛果!C47,1)</f>
        <v>牙买加</v>
      </c>
      <c r="B47">
        <f>VLOOKUP(抽取赛果!F47,抽取赛果!F47,1)</f>
        <v>1</v>
      </c>
      <c r="C47">
        <v>1</v>
      </c>
    </row>
    <row r="48" spans="1:3">
      <c r="A48" t="str">
        <f>VLOOKUP(抽取赛果!C48,抽取赛果!C48,1)</f>
        <v>牙买加</v>
      </c>
      <c r="B48">
        <f>VLOOKUP(抽取赛果!F48,抽取赛果!F48,1)</f>
        <v>0</v>
      </c>
      <c r="C48">
        <v>1</v>
      </c>
    </row>
    <row r="49" spans="1:3">
      <c r="A49" t="str">
        <f>VLOOKUP(抽取赛果!C49,抽取赛果!C49,1)</f>
        <v>克罗地亚</v>
      </c>
      <c r="B49">
        <f>VLOOKUP(抽取赛果!F49,抽取赛果!F49,1)</f>
        <v>0</v>
      </c>
      <c r="C49">
        <v>1</v>
      </c>
    </row>
    <row r="50" spans="1:3">
      <c r="A50" t="str">
        <f>VLOOKUP(抽取赛果!C50,抽取赛果!C50,1)</f>
        <v>挪威</v>
      </c>
      <c r="B50">
        <f>VLOOKUP(抽取赛果!F50,抽取赛果!F50,1)</f>
        <v>0</v>
      </c>
      <c r="C50">
        <v>1</v>
      </c>
    </row>
    <row r="51" spans="1:3">
      <c r="A51" t="str">
        <f>VLOOKUP(抽取赛果!C51,抽取赛果!C51,1)</f>
        <v>智利</v>
      </c>
      <c r="B51">
        <f>VLOOKUP(抽取赛果!F51,抽取赛果!F51,1)</f>
        <v>1</v>
      </c>
      <c r="C51">
        <v>1</v>
      </c>
    </row>
    <row r="52" spans="1:3">
      <c r="A52" t="str">
        <f>VLOOKUP(抽取赛果!C52,抽取赛果!C52,1)</f>
        <v>巴拉圭</v>
      </c>
      <c r="B52">
        <f>VLOOKUP(抽取赛果!F52,抽取赛果!F52,1)</f>
        <v>0</v>
      </c>
      <c r="C52">
        <v>1</v>
      </c>
    </row>
    <row r="53" spans="1:3">
      <c r="A53" t="str">
        <f>VLOOKUP(抽取赛果!C53,抽取赛果!C53,1)</f>
        <v>尼日利亚</v>
      </c>
      <c r="B53">
        <f>VLOOKUP(抽取赛果!F53,抽取赛果!F53,1)</f>
        <v>1</v>
      </c>
      <c r="C53">
        <v>1</v>
      </c>
    </row>
    <row r="54" spans="1:3">
      <c r="A54" t="str">
        <f>VLOOKUP(抽取赛果!C54,抽取赛果!C54,1)</f>
        <v>英格兰</v>
      </c>
      <c r="B54">
        <f>VLOOKUP(抽取赛果!F54,抽取赛果!F54,1)</f>
        <v>2</v>
      </c>
      <c r="C54">
        <v>1</v>
      </c>
    </row>
    <row r="55" spans="1:3">
      <c r="A55" t="str">
        <f>VLOOKUP(抽取赛果!C55,抽取赛果!C55,1)</f>
        <v>墨西哥</v>
      </c>
      <c r="B55">
        <f>VLOOKUP(抽取赛果!F55,抽取赛果!F55,1)</f>
        <v>1</v>
      </c>
      <c r="C55">
        <v>1</v>
      </c>
    </row>
    <row r="56" spans="1:3">
      <c r="A56" t="str">
        <f>VLOOKUP(抽取赛果!C56,抽取赛果!C56,1)</f>
        <v>南斯拉夫</v>
      </c>
      <c r="B56">
        <f>VLOOKUP(抽取赛果!F56,抽取赛果!F56,1)</f>
        <v>1</v>
      </c>
      <c r="C56">
        <v>1</v>
      </c>
    </row>
    <row r="57" spans="1:3">
      <c r="A57" t="str">
        <f>VLOOKUP(抽取赛果!C57,抽取赛果!C57,1)</f>
        <v>罗马尼亚</v>
      </c>
      <c r="B57">
        <f>VLOOKUP(抽取赛果!F57,抽取赛果!F57,1)</f>
        <v>0</v>
      </c>
      <c r="C57">
        <v>1</v>
      </c>
    </row>
    <row r="58" spans="1:3">
      <c r="A58" t="str">
        <f>VLOOKUP(抽取赛果!C58,抽取赛果!C58,1)</f>
        <v>意大利</v>
      </c>
      <c r="B58">
        <f>VLOOKUP(抽取赛果!F58,抽取赛果!F58,1)</f>
        <v>0</v>
      </c>
      <c r="C58">
        <v>1</v>
      </c>
    </row>
    <row r="59" spans="1:3">
      <c r="A59" t="str">
        <f>VLOOKUP(抽取赛果!C59,抽取赛果!C59,1)</f>
        <v>丹麦</v>
      </c>
      <c r="B59">
        <f>VLOOKUP(抽取赛果!F59,抽取赛果!F59,1)</f>
        <v>2</v>
      </c>
      <c r="C59">
        <v>1</v>
      </c>
    </row>
    <row r="60" spans="1:3">
      <c r="A60" t="str">
        <f>VLOOKUP(抽取赛果!C60,抽取赛果!C60,1)</f>
        <v>阿根廷</v>
      </c>
      <c r="B60">
        <f>VLOOKUP(抽取赛果!F60,抽取赛果!F60,1)</f>
        <v>1</v>
      </c>
      <c r="C60">
        <v>1</v>
      </c>
    </row>
    <row r="61" spans="1:3">
      <c r="A61" t="str">
        <f>VLOOKUP(抽取赛果!C61,抽取赛果!C61,1)</f>
        <v>克罗地亚</v>
      </c>
      <c r="B61">
        <f>VLOOKUP(抽取赛果!F61,抽取赛果!F61,1)</f>
        <v>3</v>
      </c>
      <c r="C61">
        <v>1</v>
      </c>
    </row>
    <row r="62" spans="1:3">
      <c r="A62" t="str">
        <f>VLOOKUP(抽取赛果!C62,抽取赛果!C62,1)</f>
        <v>荷兰</v>
      </c>
      <c r="B62">
        <f>VLOOKUP(抽取赛果!F62,抽取赛果!F62,1)</f>
        <v>1</v>
      </c>
      <c r="C62">
        <v>1</v>
      </c>
    </row>
    <row r="63" spans="1:3">
      <c r="A63" t="str">
        <f>VLOOKUP(抽取赛果!C63,抽取赛果!C63,1)</f>
        <v>克罗地亚</v>
      </c>
      <c r="B63">
        <f>VLOOKUP(抽取赛果!F63,抽取赛果!F63,1)</f>
        <v>1</v>
      </c>
      <c r="C63">
        <v>1</v>
      </c>
    </row>
    <row r="64" spans="1:3">
      <c r="A64" t="str">
        <f>VLOOKUP(抽取赛果!C64,抽取赛果!C64,1)</f>
        <v>荷兰</v>
      </c>
      <c r="B64">
        <f>VLOOKUP(抽取赛果!F64,抽取赛果!F64,1)</f>
        <v>1</v>
      </c>
      <c r="C64">
        <v>1</v>
      </c>
    </row>
    <row r="65" spans="1:3">
      <c r="A65" t="str">
        <f>VLOOKUP(抽取赛果!C65,抽取赛果!C65,1)</f>
        <v>巴西</v>
      </c>
      <c r="B65">
        <f>VLOOKUP(抽取赛果!F65,抽取赛果!F65,1)</f>
        <v>0</v>
      </c>
      <c r="C65">
        <v>1</v>
      </c>
    </row>
    <row r="70" spans="1:3">
      <c r="A70" t="str">
        <f>VLOOKUP(抽取赛果!C70,抽取赛果!C70,1)</f>
        <v>塞内加尔</v>
      </c>
      <c r="B70">
        <f>VLOOKUP(抽取赛果!F70,抽取赛果!F70,1)</f>
        <v>1</v>
      </c>
      <c r="C70">
        <v>1</v>
      </c>
    </row>
    <row r="71" spans="1:3">
      <c r="A71" t="str">
        <f>VLOOKUP(抽取赛果!C71,抽取赛果!C71,1)</f>
        <v>法国</v>
      </c>
      <c r="B71">
        <f>VLOOKUP(抽取赛果!F71,抽取赛果!F71,1)</f>
        <v>0</v>
      </c>
      <c r="C71">
        <v>1</v>
      </c>
    </row>
    <row r="72" spans="1:3">
      <c r="A72" t="str">
        <f>VLOOKUP(抽取赛果!C72,抽取赛果!C72,1)</f>
        <v>丹麦</v>
      </c>
      <c r="B72">
        <f>VLOOKUP(抽取赛果!F72,抽取赛果!F72,1)</f>
        <v>2</v>
      </c>
      <c r="C72">
        <v>1</v>
      </c>
    </row>
    <row r="73" spans="1:3">
      <c r="A73" t="str">
        <f>VLOOKUP(抽取赛果!C73,抽取赛果!C73,1)</f>
        <v>乌拉圭</v>
      </c>
      <c r="B73">
        <f>VLOOKUP(抽取赛果!F73,抽取赛果!F73,1)</f>
        <v>3</v>
      </c>
      <c r="C73">
        <v>1</v>
      </c>
    </row>
    <row r="74" spans="1:3">
      <c r="A74" t="str">
        <f>VLOOKUP(抽取赛果!C74,抽取赛果!C74,1)</f>
        <v>乌拉圭</v>
      </c>
      <c r="B74">
        <f>VLOOKUP(抽取赛果!F74,抽取赛果!F74,1)</f>
        <v>0</v>
      </c>
      <c r="C74">
        <v>1</v>
      </c>
    </row>
    <row r="75" spans="1:3">
      <c r="A75" t="str">
        <f>VLOOKUP(抽取赛果!C75,抽取赛果!C75,1)</f>
        <v>塞内加尔</v>
      </c>
      <c r="B75">
        <f>VLOOKUP(抽取赛果!F75,抽取赛果!F75,1)</f>
        <v>1</v>
      </c>
      <c r="C75">
        <v>1</v>
      </c>
    </row>
    <row r="76" spans="1:3">
      <c r="A76" t="str">
        <f>VLOOKUP(抽取赛果!C76,抽取赛果!C76,1)</f>
        <v>尼日利亚</v>
      </c>
      <c r="B76">
        <f>VLOOKUP(抽取赛果!F76,抽取赛果!F76,1)</f>
        <v>0</v>
      </c>
      <c r="C76">
        <v>1</v>
      </c>
    </row>
    <row r="77" spans="1:3">
      <c r="A77" t="str">
        <f>VLOOKUP(抽取赛果!C77,抽取赛果!C77,1)</f>
        <v>尼日利亚</v>
      </c>
      <c r="B77">
        <f>VLOOKUP(抽取赛果!F77,抽取赛果!F77,1)</f>
        <v>1</v>
      </c>
      <c r="C77">
        <v>1</v>
      </c>
    </row>
    <row r="78" spans="1:3">
      <c r="A78" t="str">
        <f>VLOOKUP(抽取赛果!C78,抽取赛果!C78,1)</f>
        <v>英格兰</v>
      </c>
      <c r="B78">
        <f>VLOOKUP(抽取赛果!F78,抽取赛果!F78,1)</f>
        <v>1</v>
      </c>
      <c r="C78">
        <v>1</v>
      </c>
    </row>
    <row r="79" spans="1:3">
      <c r="A79" t="str">
        <f>VLOOKUP(抽取赛果!C79,抽取赛果!C79,1)</f>
        <v>阿根廷</v>
      </c>
      <c r="B79">
        <f>VLOOKUP(抽取赛果!F79,抽取赛果!F79,1)</f>
        <v>1</v>
      </c>
      <c r="C79">
        <v>1</v>
      </c>
    </row>
    <row r="80" spans="1:3">
      <c r="A80" t="str">
        <f>VLOOKUP(抽取赛果!C80,抽取赛果!C80,1)</f>
        <v>英格兰</v>
      </c>
      <c r="B80">
        <f>VLOOKUP(抽取赛果!F80,抽取赛果!F80,1)</f>
        <v>0</v>
      </c>
      <c r="C80">
        <v>1</v>
      </c>
    </row>
    <row r="81" spans="1:3">
      <c r="A81" t="str">
        <f>VLOOKUP(抽取赛果!C81,抽取赛果!C81,1)</f>
        <v>瑞典</v>
      </c>
      <c r="B81">
        <f>VLOOKUP(抽取赛果!F81,抽取赛果!F81,1)</f>
        <v>1</v>
      </c>
      <c r="C81">
        <v>1</v>
      </c>
    </row>
    <row r="82" spans="1:3">
      <c r="A82" t="str">
        <f>VLOOKUP(抽取赛果!C82,抽取赛果!C82,1)</f>
        <v>南非</v>
      </c>
      <c r="B82">
        <f>VLOOKUP(抽取赛果!F82,抽取赛果!F82,1)</f>
        <v>2</v>
      </c>
      <c r="C82">
        <v>1</v>
      </c>
    </row>
    <row r="83" spans="1:3">
      <c r="A83" t="str">
        <f>VLOOKUP(抽取赛果!C83,抽取赛果!C83,1)</f>
        <v>巴拉圭</v>
      </c>
      <c r="B83">
        <f>VLOOKUP(抽取赛果!F83,抽取赛果!F83,1)</f>
        <v>1</v>
      </c>
      <c r="C83">
        <v>1</v>
      </c>
    </row>
    <row r="84" spans="1:3">
      <c r="A84" t="str">
        <f>VLOOKUP(抽取赛果!C84,抽取赛果!C84,1)</f>
        <v>斯洛文尼亚</v>
      </c>
      <c r="B84">
        <f>VLOOKUP(抽取赛果!F84,抽取赛果!F84,1)</f>
        <v>1</v>
      </c>
      <c r="C84">
        <v>1</v>
      </c>
    </row>
    <row r="85" spans="1:3">
      <c r="A85" t="str">
        <f>VLOOKUP(抽取赛果!C85,抽取赛果!C85,1)</f>
        <v>西班牙</v>
      </c>
      <c r="B85">
        <f>VLOOKUP(抽取赛果!F85,抽取赛果!F85,1)</f>
        <v>3</v>
      </c>
      <c r="C85">
        <v>1</v>
      </c>
    </row>
    <row r="86" spans="1:3">
      <c r="A86" t="str">
        <f>VLOOKUP(抽取赛果!C86,抽取赛果!C86,1)</f>
        <v>巴拉圭</v>
      </c>
      <c r="B86">
        <f>VLOOKUP(抽取赛果!F86,抽取赛果!F86,1)</f>
        <v>3</v>
      </c>
      <c r="C86">
        <v>1</v>
      </c>
    </row>
    <row r="87" spans="1:3">
      <c r="A87" t="str">
        <f>VLOOKUP(抽取赛果!C87,抽取赛果!C87,1)</f>
        <v>斯洛文尼亚</v>
      </c>
      <c r="B87">
        <f>VLOOKUP(抽取赛果!F87,抽取赛果!F87,1)</f>
        <v>0</v>
      </c>
      <c r="C87">
        <v>1</v>
      </c>
    </row>
    <row r="88" spans="1:3">
      <c r="A88" t="str">
        <f>VLOOKUP(抽取赛果!C88,抽取赛果!C88,1)</f>
        <v>土耳其</v>
      </c>
      <c r="B88">
        <f>VLOOKUP(抽取赛果!F88,抽取赛果!F88,1)</f>
        <v>1</v>
      </c>
      <c r="C88">
        <v>1</v>
      </c>
    </row>
    <row r="89" spans="1:3">
      <c r="A89" t="str">
        <f>VLOOKUP(抽取赛果!C89,抽取赛果!C89,1)</f>
        <v>中国</v>
      </c>
      <c r="B89">
        <f>VLOOKUP(抽取赛果!F89,抽取赛果!F89,1)</f>
        <v>0</v>
      </c>
      <c r="C89">
        <v>1</v>
      </c>
    </row>
    <row r="90" spans="1:3">
      <c r="A90" t="str">
        <f>VLOOKUP(抽取赛果!C90,抽取赛果!C90,1)</f>
        <v>哥斯达黎加</v>
      </c>
      <c r="B90">
        <f>VLOOKUP(抽取赛果!F90,抽取赛果!F90,1)</f>
        <v>2</v>
      </c>
      <c r="C90">
        <v>1</v>
      </c>
    </row>
    <row r="91" spans="1:3">
      <c r="A91" t="str">
        <f>VLOOKUP(抽取赛果!C91,抽取赛果!C91,1)</f>
        <v>土耳其</v>
      </c>
      <c r="B91">
        <f>VLOOKUP(抽取赛果!F91,抽取赛果!F91,1)</f>
        <v>1</v>
      </c>
      <c r="C91">
        <v>1</v>
      </c>
    </row>
    <row r="92" spans="1:3">
      <c r="A92" t="str">
        <f>VLOOKUP(抽取赛果!C92,抽取赛果!C92,1)</f>
        <v xml:space="preserve">中国 </v>
      </c>
      <c r="B92">
        <f>VLOOKUP(抽取赛果!F92,抽取赛果!F92,1)</f>
        <v>0</v>
      </c>
      <c r="C92">
        <v>1</v>
      </c>
    </row>
    <row r="93" spans="1:3">
      <c r="A93" t="str">
        <f>VLOOKUP(抽取赛果!C93,抽取赛果!C93,1)</f>
        <v>巴西</v>
      </c>
      <c r="B93">
        <f>VLOOKUP(抽取赛果!F93,抽取赛果!F93,1)</f>
        <v>5</v>
      </c>
      <c r="C93">
        <v>1</v>
      </c>
    </row>
    <row r="94" spans="1:3">
      <c r="A94" t="str">
        <f>VLOOKUP(抽取赛果!C94,抽取赛果!C94,1)</f>
        <v>葡萄牙</v>
      </c>
      <c r="B94">
        <f>VLOOKUP(抽取赛果!F94,抽取赛果!F94,1)</f>
        <v>2</v>
      </c>
      <c r="C94">
        <v>1</v>
      </c>
    </row>
    <row r="95" spans="1:3">
      <c r="A95" t="str">
        <f>VLOOKUP(抽取赛果!C95,抽取赛果!C95,1)</f>
        <v>美国</v>
      </c>
      <c r="B95">
        <f>VLOOKUP(抽取赛果!F95,抽取赛果!F95,1)</f>
        <v>1</v>
      </c>
      <c r="C95">
        <v>1</v>
      </c>
    </row>
    <row r="96" spans="1:3">
      <c r="A96" t="str">
        <f>VLOOKUP(抽取赛果!C96,抽取赛果!C96,1)</f>
        <v>波兰</v>
      </c>
      <c r="B96">
        <f>VLOOKUP(抽取赛果!F96,抽取赛果!F96,1)</f>
        <v>0</v>
      </c>
      <c r="C96">
        <v>1</v>
      </c>
    </row>
    <row r="97" spans="1:3">
      <c r="A97" t="str">
        <f>VLOOKUP(抽取赛果!C97,抽取赛果!C97,1)</f>
        <v>韩国</v>
      </c>
      <c r="B97">
        <f>VLOOKUP(抽取赛果!F97,抽取赛果!F97,1)</f>
        <v>1</v>
      </c>
      <c r="C97">
        <v>1</v>
      </c>
    </row>
    <row r="98" spans="1:3">
      <c r="A98" t="str">
        <f>VLOOKUP(抽取赛果!C98,抽取赛果!C98,1)</f>
        <v>波兰</v>
      </c>
      <c r="B98">
        <f>VLOOKUP(抽取赛果!F98,抽取赛果!F98,1)</f>
        <v>0</v>
      </c>
      <c r="C98">
        <v>1</v>
      </c>
    </row>
    <row r="99" spans="1:3">
      <c r="A99" t="str">
        <f>VLOOKUP(抽取赛果!C99,抽取赛果!C99,1)</f>
        <v>美国</v>
      </c>
      <c r="B99">
        <f>VLOOKUP(抽取赛果!F99,抽取赛果!F99,1)</f>
        <v>1</v>
      </c>
      <c r="C99">
        <v>1</v>
      </c>
    </row>
    <row r="100" spans="1:3">
      <c r="A100" t="str">
        <f>VLOOKUP(抽取赛果!C100,抽取赛果!C100,1)</f>
        <v>喀麦隆</v>
      </c>
      <c r="B100">
        <f>VLOOKUP(抽取赛果!F100,抽取赛果!F100,1)</f>
        <v>1</v>
      </c>
      <c r="C100">
        <v>1</v>
      </c>
    </row>
    <row r="101" spans="1:3">
      <c r="A101" t="str">
        <f>VLOOKUP(抽取赛果!C101,抽取赛果!C101,1)</f>
        <v>沙特</v>
      </c>
      <c r="B101">
        <f>VLOOKUP(抽取赛果!F101,抽取赛果!F101,1)</f>
        <v>0</v>
      </c>
      <c r="C101">
        <v>1</v>
      </c>
    </row>
    <row r="102" spans="1:3">
      <c r="A102" t="str">
        <f>VLOOKUP(抽取赛果!C102,抽取赛果!C102,1)</f>
        <v>沙特</v>
      </c>
      <c r="B102">
        <f>VLOOKUP(抽取赛果!F102,抽取赛果!F102,1)</f>
        <v>0</v>
      </c>
      <c r="C102">
        <v>1</v>
      </c>
    </row>
    <row r="103" spans="1:3">
      <c r="A103" t="str">
        <f>VLOOKUP(抽取赛果!C103,抽取赛果!C103,1)</f>
        <v>爱尔兰</v>
      </c>
      <c r="B103">
        <f>VLOOKUP(抽取赛果!F103,抽取赛果!F103,1)</f>
        <v>1</v>
      </c>
      <c r="C103">
        <v>1</v>
      </c>
    </row>
    <row r="104" spans="1:3">
      <c r="A104" t="str">
        <f>VLOOKUP(抽取赛果!C104,抽取赛果!C104,1)</f>
        <v>爱尔兰</v>
      </c>
      <c r="B104">
        <f>VLOOKUP(抽取赛果!F104,抽取赛果!F104,1)</f>
        <v>3</v>
      </c>
      <c r="C104">
        <v>1</v>
      </c>
    </row>
    <row r="105" spans="1:3">
      <c r="A105" t="str">
        <f>VLOOKUP(抽取赛果!C105,抽取赛果!C105,1)</f>
        <v>德国</v>
      </c>
      <c r="B105">
        <f>VLOOKUP(抽取赛果!F105,抽取赛果!F105,1)</f>
        <v>2</v>
      </c>
      <c r="C105">
        <v>1</v>
      </c>
    </row>
    <row r="106" spans="1:3">
      <c r="A106" t="str">
        <f>VLOOKUP(抽取赛果!C106,抽取赛果!C106,1)</f>
        <v>墨西哥</v>
      </c>
      <c r="B106">
        <f>VLOOKUP(抽取赛果!F106,抽取赛果!F106,1)</f>
        <v>1</v>
      </c>
      <c r="C106">
        <v>1</v>
      </c>
    </row>
    <row r="107" spans="1:3">
      <c r="A107" t="str">
        <f>VLOOKUP(抽取赛果!C107,抽取赛果!C107,1)</f>
        <v>克罗地亚</v>
      </c>
      <c r="B107">
        <f>VLOOKUP(抽取赛果!F107,抽取赛果!F107,1)</f>
        <v>2</v>
      </c>
      <c r="C107">
        <v>1</v>
      </c>
    </row>
    <row r="108" spans="1:3">
      <c r="A108" t="str">
        <f>VLOOKUP(抽取赛果!C108,抽取赛果!C108,1)</f>
        <v>厄瓜多尔</v>
      </c>
      <c r="B108">
        <f>VLOOKUP(抽取赛果!F108,抽取赛果!F108,1)</f>
        <v>1</v>
      </c>
      <c r="C108">
        <v>1</v>
      </c>
    </row>
    <row r="109" spans="1:3">
      <c r="A109" t="str">
        <f>VLOOKUP(抽取赛果!C109,抽取赛果!C109,1)</f>
        <v>厄瓜多尔</v>
      </c>
      <c r="B109">
        <f>VLOOKUP(抽取赛果!F109,抽取赛果!F109,1)</f>
        <v>0</v>
      </c>
      <c r="C109">
        <v>1</v>
      </c>
    </row>
    <row r="110" spans="1:3">
      <c r="A110" t="str">
        <f>VLOOKUP(抽取赛果!C110,抽取赛果!C110,1)</f>
        <v>克罗地亚</v>
      </c>
      <c r="B110">
        <f>VLOOKUP(抽取赛果!F110,抽取赛果!F110,1)</f>
        <v>0</v>
      </c>
      <c r="C110">
        <v>1</v>
      </c>
    </row>
    <row r="111" spans="1:3">
      <c r="A111" t="str">
        <f>VLOOKUP(抽取赛果!C111,抽取赛果!C111,1)</f>
        <v>意大利</v>
      </c>
      <c r="B111">
        <f>VLOOKUP(抽取赛果!F111,抽取赛果!F111,1)</f>
        <v>1</v>
      </c>
      <c r="C111">
        <v>1</v>
      </c>
    </row>
    <row r="112" spans="1:3">
      <c r="A112" t="str">
        <f>VLOOKUP(抽取赛果!C112,抽取赛果!C112,1)</f>
        <v>俄罗斯</v>
      </c>
      <c r="B112">
        <f>VLOOKUP(抽取赛果!F112,抽取赛果!F112,1)</f>
        <v>0</v>
      </c>
      <c r="C112">
        <v>1</v>
      </c>
    </row>
    <row r="113" spans="1:3">
      <c r="A113" t="str">
        <f>VLOOKUP(抽取赛果!C113,抽取赛果!C113,1)</f>
        <v>比利时</v>
      </c>
      <c r="B113">
        <f>VLOOKUP(抽取赛果!F113,抽取赛果!F113,1)</f>
        <v>2</v>
      </c>
      <c r="C113">
        <v>1</v>
      </c>
    </row>
    <row r="114" spans="1:3">
      <c r="A114" t="str">
        <f>VLOOKUP(抽取赛果!C114,抽取赛果!C114,1)</f>
        <v>突尼斯</v>
      </c>
      <c r="B114">
        <f>VLOOKUP(抽取赛果!F114,抽取赛果!F114,1)</f>
        <v>0</v>
      </c>
      <c r="C114">
        <v>1</v>
      </c>
    </row>
    <row r="115" spans="1:3">
      <c r="A115" t="str">
        <f>VLOOKUP(抽取赛果!C115,抽取赛果!C115,1)</f>
        <v>比利时</v>
      </c>
      <c r="B115">
        <f>VLOOKUP(抽取赛果!F115,抽取赛果!F115,1)</f>
        <v>1</v>
      </c>
      <c r="C115">
        <v>1</v>
      </c>
    </row>
    <row r="116" spans="1:3">
      <c r="A116" t="str">
        <f>VLOOKUP(抽取赛果!C116,抽取赛果!C116,1)</f>
        <v>俄罗斯</v>
      </c>
      <c r="B116">
        <f>VLOOKUP(抽取赛果!F116,抽取赛果!F116,1)</f>
        <v>2</v>
      </c>
      <c r="C116">
        <v>1</v>
      </c>
    </row>
    <row r="117" spans="1:3">
      <c r="A117" t="str">
        <f>VLOOKUP(抽取赛果!C117,抽取赛果!C117,1)</f>
        <v>日本</v>
      </c>
      <c r="B117">
        <f>VLOOKUP(抽取赛果!F117,抽取赛果!F117,1)</f>
        <v>2</v>
      </c>
      <c r="C117">
        <v>1</v>
      </c>
    </row>
    <row r="118" spans="1:3">
      <c r="A118" t="str">
        <f>VLOOKUP(抽取赛果!C118,抽取赛果!C118,1)</f>
        <v>巴拉圭</v>
      </c>
      <c r="B118">
        <f>VLOOKUP(抽取赛果!F118,抽取赛果!F118,1)</f>
        <v>0</v>
      </c>
      <c r="C118">
        <v>1</v>
      </c>
    </row>
    <row r="119" spans="1:3">
      <c r="A119" t="str">
        <f>VLOOKUP(抽取赛果!C119,抽取赛果!C119,1)</f>
        <v>英格兰</v>
      </c>
      <c r="B119">
        <f>VLOOKUP(抽取赛果!F119,抽取赛果!F119,1)</f>
        <v>3</v>
      </c>
      <c r="C119">
        <v>1</v>
      </c>
    </row>
    <row r="120" spans="1:3">
      <c r="A120" t="str">
        <f>VLOOKUP(抽取赛果!C120,抽取赛果!C120,1)</f>
        <v>塞内加尔</v>
      </c>
      <c r="B120">
        <f>VLOOKUP(抽取赛果!F120,抽取赛果!F120,1)</f>
        <v>2</v>
      </c>
      <c r="C120">
        <v>1</v>
      </c>
    </row>
    <row r="121" spans="1:3">
      <c r="A121" t="str">
        <f>VLOOKUP(抽取赛果!C121,抽取赛果!C121,1)</f>
        <v>爱尔兰</v>
      </c>
      <c r="B121">
        <f>VLOOKUP(抽取赛果!F121,抽取赛果!F121,1)</f>
        <v>3</v>
      </c>
      <c r="C121">
        <v>1</v>
      </c>
    </row>
    <row r="122" spans="1:3">
      <c r="A122" t="str">
        <f>VLOOKUP(抽取赛果!C122,抽取赛果!C122,1)</f>
        <v>美国</v>
      </c>
      <c r="B122">
        <f>VLOOKUP(抽取赛果!F122,抽取赛果!F122,1)</f>
        <v>2</v>
      </c>
      <c r="C122">
        <v>1</v>
      </c>
    </row>
    <row r="123" spans="1:3">
      <c r="A123" t="str">
        <f>VLOOKUP(抽取赛果!C123,抽取赛果!C123,1)</f>
        <v>比利时</v>
      </c>
      <c r="B123">
        <f>VLOOKUP(抽取赛果!F123,抽取赛果!F123,1)</f>
        <v>0</v>
      </c>
      <c r="C123">
        <v>1</v>
      </c>
    </row>
    <row r="124" spans="1:3">
      <c r="A124" t="str">
        <f>VLOOKUP(抽取赛果!C124,抽取赛果!C124,1)</f>
        <v>土耳其</v>
      </c>
      <c r="B124">
        <f>VLOOKUP(抽取赛果!F124,抽取赛果!F124,1)</f>
        <v>1</v>
      </c>
      <c r="C124">
        <v>1</v>
      </c>
    </row>
    <row r="125" spans="1:3">
      <c r="A125" t="str">
        <f>VLOOKUP(抽取赛果!C125,抽取赛果!C125,1)</f>
        <v>意大利</v>
      </c>
      <c r="B125">
        <f>VLOOKUP(抽取赛果!F125,抽取赛果!F125,1)</f>
        <v>1</v>
      </c>
      <c r="C125">
        <v>1</v>
      </c>
    </row>
    <row r="126" spans="1:3">
      <c r="A126" t="str">
        <f>VLOOKUP(抽取赛果!C126,抽取赛果!C126,1)</f>
        <v>巴西</v>
      </c>
      <c r="B126">
        <f>VLOOKUP(抽取赛果!F126,抽取赛果!F126,1)</f>
        <v>2</v>
      </c>
      <c r="C126">
        <v>1</v>
      </c>
    </row>
    <row r="127" spans="1:3">
      <c r="A127" t="str">
        <f>VLOOKUP(抽取赛果!C127,抽取赛果!C127,1)</f>
        <v>美国</v>
      </c>
      <c r="B127">
        <f>VLOOKUP(抽取赛果!F127,抽取赛果!F127,1)</f>
        <v>0</v>
      </c>
      <c r="C127">
        <v>1</v>
      </c>
    </row>
    <row r="128" spans="1:3">
      <c r="A128" t="str">
        <f>VLOOKUP(抽取赛果!C128,抽取赛果!C128,1)</f>
        <v>韩国</v>
      </c>
      <c r="B128">
        <f>VLOOKUP(抽取赛果!F128,抽取赛果!F128,1)</f>
        <v>5</v>
      </c>
      <c r="C128">
        <v>1</v>
      </c>
    </row>
    <row r="129" spans="1:3">
      <c r="A129" t="str">
        <f>VLOOKUP(抽取赛果!C129,抽取赛果!C129,1)</f>
        <v>土耳其</v>
      </c>
      <c r="B129">
        <f>VLOOKUP(抽取赛果!F129,抽取赛果!F129,1)</f>
        <v>1</v>
      </c>
      <c r="C129">
        <v>1</v>
      </c>
    </row>
    <row r="130" spans="1:3">
      <c r="A130" t="str">
        <f>VLOOKUP(抽取赛果!C130,抽取赛果!C130,1)</f>
        <v>韩国</v>
      </c>
      <c r="B130">
        <f>VLOOKUP(抽取赛果!F130,抽取赛果!F130,1)</f>
        <v>0</v>
      </c>
      <c r="C130">
        <v>1</v>
      </c>
    </row>
    <row r="131" spans="1:3">
      <c r="A131" t="str">
        <f>VLOOKUP(抽取赛果!C131,抽取赛果!C131,1)</f>
        <v>土耳其</v>
      </c>
      <c r="B131">
        <f>VLOOKUP(抽取赛果!F131,抽取赛果!F131,1)</f>
        <v>0</v>
      </c>
      <c r="C131">
        <v>1</v>
      </c>
    </row>
    <row r="132" spans="1:3">
      <c r="A132" t="str">
        <f>VLOOKUP(抽取赛果!C132,抽取赛果!C132,1)</f>
        <v>土耳其</v>
      </c>
      <c r="B132">
        <f>VLOOKUP(抽取赛果!F132,抽取赛果!F132,1)</f>
        <v>3</v>
      </c>
      <c r="C132">
        <v>1</v>
      </c>
    </row>
    <row r="133" spans="1:3">
      <c r="A133" t="str">
        <f>VLOOKUP(抽取赛果!C133,抽取赛果!C133,1)</f>
        <v>巴西</v>
      </c>
      <c r="B133">
        <f>VLOOKUP(抽取赛果!F133,抽取赛果!F133,1)</f>
        <v>2</v>
      </c>
      <c r="C133">
        <v>1</v>
      </c>
    </row>
    <row r="138" spans="1:3">
      <c r="A138" t="str">
        <f>VLOOKUP(抽取赛果!C138,抽取赛果!C138,1)</f>
        <v>哥斯达黎加</v>
      </c>
      <c r="B138">
        <f>VLOOKUP(抽取赛果!F138,抽取赛果!F138,1)</f>
        <v>2</v>
      </c>
      <c r="C138">
        <v>1</v>
      </c>
    </row>
    <row r="139" spans="1:3">
      <c r="A139" t="str">
        <f>VLOOKUP(抽取赛果!C139,抽取赛果!C139,1)</f>
        <v>厄瓜多尔</v>
      </c>
      <c r="B139">
        <f>VLOOKUP(抽取赛果!F139,抽取赛果!F139,1)</f>
        <v>2</v>
      </c>
      <c r="C139">
        <v>1</v>
      </c>
    </row>
    <row r="140" spans="1:3">
      <c r="A140" t="str">
        <f>VLOOKUP(抽取赛果!C140,抽取赛果!C140,1)</f>
        <v>波兰</v>
      </c>
      <c r="B140">
        <f>VLOOKUP(抽取赛果!F140,抽取赛果!F140,1)</f>
        <v>0</v>
      </c>
      <c r="C140">
        <v>1</v>
      </c>
    </row>
    <row r="141" spans="1:3">
      <c r="A141" t="str">
        <f>VLOOKUP(抽取赛果!C141,抽取赛果!C141,1)</f>
        <v>哥斯达黎加</v>
      </c>
      <c r="B141">
        <f>VLOOKUP(抽取赛果!F141,抽取赛果!F141,1)</f>
        <v>0</v>
      </c>
      <c r="C141">
        <v>1</v>
      </c>
    </row>
    <row r="142" spans="1:3">
      <c r="A142" t="str">
        <f>VLOOKUP(抽取赛果!C142,抽取赛果!C142,1)</f>
        <v>德国</v>
      </c>
      <c r="B142">
        <f>VLOOKUP(抽取赛果!F142,抽取赛果!F142,1)</f>
        <v>3</v>
      </c>
      <c r="C142">
        <v>1</v>
      </c>
    </row>
    <row r="143" spans="1:3">
      <c r="A143" t="str">
        <f>VLOOKUP(抽取赛果!C143,抽取赛果!C143,1)</f>
        <v>波兰</v>
      </c>
      <c r="B143">
        <f>VLOOKUP(抽取赛果!F143,抽取赛果!F143,1)</f>
        <v>2</v>
      </c>
      <c r="C143">
        <v>1</v>
      </c>
    </row>
    <row r="144" spans="1:3">
      <c r="A144" t="str">
        <f>VLOOKUP(抽取赛果!C144,抽取赛果!C144,1)</f>
        <v>巴拉圭</v>
      </c>
      <c r="B144">
        <f>VLOOKUP(抽取赛果!F144,抽取赛果!F144,1)</f>
        <v>0</v>
      </c>
      <c r="C144">
        <v>1</v>
      </c>
    </row>
    <row r="145" spans="1:3">
      <c r="A145" t="str">
        <f>VLOOKUP(抽取赛果!C145,抽取赛果!C145,1)</f>
        <v>瑞典</v>
      </c>
      <c r="B145">
        <f>VLOOKUP(抽取赛果!F145,抽取赛果!F145,1)</f>
        <v>0</v>
      </c>
      <c r="C145">
        <v>1</v>
      </c>
    </row>
    <row r="146" spans="1:3">
      <c r="A146" t="str">
        <f>VLOOKUP(抽取赛果!C146,抽取赛果!C146,1)</f>
        <v>特立尼达和多巴哥</v>
      </c>
      <c r="B146">
        <f>VLOOKUP(抽取赛果!F146,抽取赛果!F146,1)</f>
        <v>0</v>
      </c>
      <c r="C146">
        <v>1</v>
      </c>
    </row>
    <row r="147" spans="1:3">
      <c r="A147" t="str">
        <f>VLOOKUP(抽取赛果!C147,抽取赛果!C147,1)</f>
        <v>巴拉圭</v>
      </c>
      <c r="B147">
        <f>VLOOKUP(抽取赛果!F147,抽取赛果!F147,1)</f>
        <v>0</v>
      </c>
      <c r="C147">
        <v>1</v>
      </c>
    </row>
    <row r="148" spans="1:3">
      <c r="A148" t="str">
        <f>VLOOKUP(抽取赛果!C148,抽取赛果!C148,1)</f>
        <v>英格兰</v>
      </c>
      <c r="B148">
        <f>VLOOKUP(抽取赛果!F148,抽取赛果!F148,1)</f>
        <v>2</v>
      </c>
      <c r="C148">
        <v>1</v>
      </c>
    </row>
    <row r="149" spans="1:3">
      <c r="A149" t="str">
        <f>VLOOKUP(抽取赛果!C149,抽取赛果!C149,1)</f>
        <v>特立尼达和多巴哥</v>
      </c>
      <c r="B149">
        <f>VLOOKUP(抽取赛果!F149,抽取赛果!F149,1)</f>
        <v>0</v>
      </c>
      <c r="C149">
        <v>1</v>
      </c>
    </row>
    <row r="150" spans="1:3">
      <c r="A150" t="str">
        <f>VLOOKUP(抽取赛果!C150,抽取赛果!C150,1)</f>
        <v>科特迪瓦</v>
      </c>
      <c r="B150">
        <f>VLOOKUP(抽取赛果!F150,抽取赛果!F150,1)</f>
        <v>1</v>
      </c>
      <c r="C150">
        <v>1</v>
      </c>
    </row>
    <row r="151" spans="1:3">
      <c r="A151" t="str">
        <f>VLOOKUP(抽取赛果!C151,抽取赛果!C151,1)</f>
        <v>荷兰</v>
      </c>
      <c r="B151">
        <f>VLOOKUP(抽取赛果!F151,抽取赛果!F151,1)</f>
        <v>1</v>
      </c>
      <c r="C151">
        <v>1</v>
      </c>
    </row>
    <row r="152" spans="1:3">
      <c r="A152" t="str">
        <f>VLOOKUP(抽取赛果!C152,抽取赛果!C152,1)</f>
        <v>塞黑</v>
      </c>
      <c r="B152">
        <f>VLOOKUP(抽取赛果!F152,抽取赛果!F152,1)</f>
        <v>0</v>
      </c>
      <c r="C152">
        <v>1</v>
      </c>
    </row>
    <row r="153" spans="1:3">
      <c r="A153" t="str">
        <f>VLOOKUP(抽取赛果!C153,抽取赛果!C153,1)</f>
        <v>科特迪瓦</v>
      </c>
      <c r="B153">
        <f>VLOOKUP(抽取赛果!F153,抽取赛果!F153,1)</f>
        <v>1</v>
      </c>
      <c r="C153">
        <v>1</v>
      </c>
    </row>
    <row r="154" spans="1:3">
      <c r="A154" t="str">
        <f>VLOOKUP(抽取赛果!C154,抽取赛果!C154,1)</f>
        <v>阿根廷</v>
      </c>
      <c r="B154">
        <f>VLOOKUP(抽取赛果!F154,抽取赛果!F154,1)</f>
        <v>0</v>
      </c>
      <c r="C154">
        <v>1</v>
      </c>
    </row>
    <row r="155" spans="1:3">
      <c r="A155" t="str">
        <f>VLOOKUP(抽取赛果!C155,抽取赛果!C155,1)</f>
        <v>塞黑</v>
      </c>
      <c r="B155">
        <f>VLOOKUP(抽取赛果!F155,抽取赛果!F155,1)</f>
        <v>2</v>
      </c>
      <c r="C155">
        <v>1</v>
      </c>
    </row>
    <row r="156" spans="1:3">
      <c r="A156" t="str">
        <f>VLOOKUP(抽取赛果!C156,抽取赛果!C156,1)</f>
        <v>伊朗</v>
      </c>
      <c r="B156">
        <f>VLOOKUP(抽取赛果!F156,抽取赛果!F156,1)</f>
        <v>1</v>
      </c>
      <c r="C156">
        <v>1</v>
      </c>
    </row>
    <row r="157" spans="1:3">
      <c r="A157" t="str">
        <f>VLOOKUP(抽取赛果!C157,抽取赛果!C157,1)</f>
        <v>葡萄牙</v>
      </c>
      <c r="B157">
        <f>VLOOKUP(抽取赛果!F157,抽取赛果!F157,1)</f>
        <v>1</v>
      </c>
      <c r="C157">
        <v>1</v>
      </c>
    </row>
    <row r="158" spans="1:3">
      <c r="A158" t="str">
        <f>VLOOKUP(抽取赛果!C158,抽取赛果!C158,1)</f>
        <v>安哥拉</v>
      </c>
      <c r="B158">
        <f>VLOOKUP(抽取赛果!F158,抽取赛果!F158,1)</f>
        <v>0</v>
      </c>
      <c r="C158">
        <v>1</v>
      </c>
    </row>
    <row r="159" spans="1:3">
      <c r="A159" t="str">
        <f>VLOOKUP(抽取赛果!C159,抽取赛果!C159,1)</f>
        <v>伊朗</v>
      </c>
      <c r="B159">
        <f>VLOOKUP(抽取赛果!F159,抽取赛果!F159,1)</f>
        <v>0</v>
      </c>
      <c r="C159">
        <v>1</v>
      </c>
    </row>
    <row r="160" spans="1:3">
      <c r="A160" t="str">
        <f>VLOOKUP(抽取赛果!C160,抽取赛果!C160,1)</f>
        <v>墨西哥</v>
      </c>
      <c r="B160">
        <f>VLOOKUP(抽取赛果!F160,抽取赛果!F160,1)</f>
        <v>1</v>
      </c>
      <c r="C160">
        <v>1</v>
      </c>
    </row>
    <row r="161" spans="1:3">
      <c r="A161" t="str">
        <f>VLOOKUP(抽取赛果!C161,抽取赛果!C161,1)</f>
        <v>安哥拉</v>
      </c>
      <c r="B161">
        <f>VLOOKUP(抽取赛果!F161,抽取赛果!F161,1)</f>
        <v>1</v>
      </c>
      <c r="C161">
        <v>1</v>
      </c>
    </row>
    <row r="162" spans="1:3">
      <c r="A162" t="str">
        <f>VLOOKUP(抽取赛果!C162,抽取赛果!C162,1)</f>
        <v>加纳</v>
      </c>
      <c r="B162">
        <f>VLOOKUP(抽取赛果!F162,抽取赛果!F162,1)</f>
        <v>0</v>
      </c>
      <c r="C162">
        <v>1</v>
      </c>
    </row>
    <row r="163" spans="1:3">
      <c r="A163" t="str">
        <f>VLOOKUP(抽取赛果!C163,抽取赛果!C163,1)</f>
        <v>捷克</v>
      </c>
      <c r="B163">
        <f>VLOOKUP(抽取赛果!F163,抽取赛果!F163,1)</f>
        <v>3</v>
      </c>
      <c r="C163">
        <v>1</v>
      </c>
    </row>
    <row r="164" spans="1:3">
      <c r="A164" t="str">
        <f>VLOOKUP(抽取赛果!C164,抽取赛果!C164,1)</f>
        <v>美国</v>
      </c>
      <c r="B164">
        <f>VLOOKUP(抽取赛果!F164,抽取赛果!F164,1)</f>
        <v>1</v>
      </c>
      <c r="C164">
        <v>1</v>
      </c>
    </row>
    <row r="165" spans="1:3">
      <c r="A165" t="str">
        <f>VLOOKUP(抽取赛果!C165,抽取赛果!C165,1)</f>
        <v>加纳</v>
      </c>
      <c r="B165">
        <f>VLOOKUP(抽取赛果!F165,抽取赛果!F165,1)</f>
        <v>2</v>
      </c>
      <c r="C165">
        <v>1</v>
      </c>
    </row>
    <row r="166" spans="1:3">
      <c r="A166" t="str">
        <f>VLOOKUP(抽取赛果!C166,抽取赛果!C166,1)</f>
        <v>意大利</v>
      </c>
      <c r="B166">
        <f>VLOOKUP(抽取赛果!F166,抽取赛果!F166,1)</f>
        <v>2</v>
      </c>
      <c r="C166">
        <v>1</v>
      </c>
    </row>
    <row r="167" spans="1:3">
      <c r="A167" t="str">
        <f>VLOOKUP(抽取赛果!C167,抽取赛果!C167,1)</f>
        <v>美国</v>
      </c>
      <c r="B167">
        <f>VLOOKUP(抽取赛果!F167,抽取赛果!F167,1)</f>
        <v>1</v>
      </c>
      <c r="C167">
        <v>1</v>
      </c>
    </row>
    <row r="168" spans="1:3">
      <c r="A168" t="str">
        <f>VLOOKUP(抽取赛果!C168,抽取赛果!C168,1)</f>
        <v>克罗地亚</v>
      </c>
      <c r="B168">
        <f>VLOOKUP(抽取赛果!F168,抽取赛果!F168,1)</f>
        <v>0</v>
      </c>
      <c r="C168">
        <v>1</v>
      </c>
    </row>
    <row r="169" spans="1:3">
      <c r="A169" t="str">
        <f>VLOOKUP(抽取赛果!C169,抽取赛果!C169,1)</f>
        <v>日本</v>
      </c>
      <c r="B169">
        <f>VLOOKUP(抽取赛果!F169,抽取赛果!F169,1)</f>
        <v>1</v>
      </c>
      <c r="C169">
        <v>1</v>
      </c>
    </row>
    <row r="170" spans="1:3">
      <c r="A170" t="str">
        <f>VLOOKUP(抽取赛果!C170,抽取赛果!C170,1)</f>
        <v>澳大利亚</v>
      </c>
      <c r="B170">
        <f>VLOOKUP(抽取赛果!F170,抽取赛果!F170,1)</f>
        <v>0</v>
      </c>
      <c r="C170">
        <v>1</v>
      </c>
    </row>
    <row r="171" spans="1:3">
      <c r="A171" t="str">
        <f>VLOOKUP(抽取赛果!C171,抽取赛果!C171,1)</f>
        <v>克罗地亚</v>
      </c>
      <c r="B171">
        <f>VLOOKUP(抽取赛果!F171,抽取赛果!F171,1)</f>
        <v>0</v>
      </c>
      <c r="C171">
        <v>1</v>
      </c>
    </row>
    <row r="172" spans="1:3">
      <c r="A172" t="str">
        <f>VLOOKUP(抽取赛果!C172,抽取赛果!C172,1)</f>
        <v>巴西</v>
      </c>
      <c r="B172">
        <f>VLOOKUP(抽取赛果!F172,抽取赛果!F172,1)</f>
        <v>4</v>
      </c>
      <c r="C172">
        <v>1</v>
      </c>
    </row>
    <row r="173" spans="1:3">
      <c r="A173" t="str">
        <f>VLOOKUP(抽取赛果!C173,抽取赛果!C173,1)</f>
        <v>澳大利亚</v>
      </c>
      <c r="B173">
        <f>VLOOKUP(抽取赛果!F173,抽取赛果!F173,1)</f>
        <v>2</v>
      </c>
      <c r="C173">
        <v>1</v>
      </c>
    </row>
    <row r="174" spans="1:3">
      <c r="A174" t="str">
        <f>VLOOKUP(抽取赛果!C174,抽取赛果!C174,1)</f>
        <v>瑞士</v>
      </c>
      <c r="B174">
        <f>VLOOKUP(抽取赛果!F174,抽取赛果!F174,1)</f>
        <v>0</v>
      </c>
      <c r="C174">
        <v>1</v>
      </c>
    </row>
    <row r="175" spans="1:3">
      <c r="A175" t="str">
        <f>VLOOKUP(抽取赛果!C175,抽取赛果!C175,1)</f>
        <v>多哥</v>
      </c>
      <c r="B175">
        <f>VLOOKUP(抽取赛果!F175,抽取赛果!F175,1)</f>
        <v>1</v>
      </c>
      <c r="C175">
        <v>1</v>
      </c>
    </row>
    <row r="176" spans="1:3">
      <c r="A176" t="str">
        <f>VLOOKUP(抽取赛果!C176,抽取赛果!C176,1)</f>
        <v>韩国</v>
      </c>
      <c r="B176">
        <f>VLOOKUP(抽取赛果!F176,抽取赛果!F176,1)</f>
        <v>1</v>
      </c>
      <c r="C176">
        <v>1</v>
      </c>
    </row>
    <row r="177" spans="1:3">
      <c r="A177" t="str">
        <f>VLOOKUP(抽取赛果!C177,抽取赛果!C177,1)</f>
        <v>瑞士</v>
      </c>
      <c r="B177">
        <f>VLOOKUP(抽取赛果!F177,抽取赛果!F177,1)</f>
        <v>2</v>
      </c>
      <c r="C177">
        <v>1</v>
      </c>
    </row>
    <row r="178" spans="1:3">
      <c r="A178" t="str">
        <f>VLOOKUP(抽取赛果!C178,抽取赛果!C178,1)</f>
        <v>法国</v>
      </c>
      <c r="B178">
        <f>VLOOKUP(抽取赛果!F178,抽取赛果!F178,1)</f>
        <v>2</v>
      </c>
      <c r="C178">
        <v>1</v>
      </c>
    </row>
    <row r="179" spans="1:3">
      <c r="A179" t="str">
        <f>VLOOKUP(抽取赛果!C179,抽取赛果!C179,1)</f>
        <v>韩国</v>
      </c>
      <c r="B179">
        <f>VLOOKUP(抽取赛果!F179,抽取赛果!F179,1)</f>
        <v>0</v>
      </c>
      <c r="C179">
        <v>1</v>
      </c>
    </row>
    <row r="180" spans="1:3">
      <c r="A180" t="str">
        <f>VLOOKUP(抽取赛果!C180,抽取赛果!C180,1)</f>
        <v>乌克兰</v>
      </c>
      <c r="B180">
        <f>VLOOKUP(抽取赛果!F180,抽取赛果!F180,1)</f>
        <v>0</v>
      </c>
      <c r="C180">
        <v>1</v>
      </c>
    </row>
    <row r="181" spans="1:3">
      <c r="A181" t="str">
        <f>VLOOKUP(抽取赛果!C181,抽取赛果!C181,1)</f>
        <v>沙特阿拉伯</v>
      </c>
      <c r="B181">
        <f>VLOOKUP(抽取赛果!F181,抽取赛果!F181,1)</f>
        <v>2</v>
      </c>
      <c r="C181">
        <v>1</v>
      </c>
    </row>
    <row r="182" spans="1:3">
      <c r="A182" t="str">
        <f>VLOOKUP(抽取赛果!C182,抽取赛果!C182,1)</f>
        <v>突尼斯</v>
      </c>
      <c r="B182">
        <f>VLOOKUP(抽取赛果!F182,抽取赛果!F182,1)</f>
        <v>1</v>
      </c>
      <c r="C182">
        <v>1</v>
      </c>
    </row>
    <row r="183" spans="1:3">
      <c r="A183" t="str">
        <f>VLOOKUP(抽取赛果!C183,抽取赛果!C183,1)</f>
        <v>乌克兰</v>
      </c>
      <c r="B183">
        <f>VLOOKUP(抽取赛果!F183,抽取赛果!F183,1)</f>
        <v>4</v>
      </c>
      <c r="C183">
        <v>1</v>
      </c>
    </row>
    <row r="184" spans="1:3">
      <c r="A184" t="str">
        <f>VLOOKUP(抽取赛果!C184,抽取赛果!C184,1)</f>
        <v>西班牙</v>
      </c>
      <c r="B184">
        <f>VLOOKUP(抽取赛果!F184,抽取赛果!F184,1)</f>
        <v>1</v>
      </c>
      <c r="C184">
        <v>1</v>
      </c>
    </row>
    <row r="185" spans="1:3">
      <c r="A185" t="str">
        <f>VLOOKUP(抽取赛果!C185,抽取赛果!C185,1)</f>
        <v>突尼斯</v>
      </c>
      <c r="B185">
        <f>VLOOKUP(抽取赛果!F185,抽取赛果!F185,1)</f>
        <v>0</v>
      </c>
      <c r="C185">
        <v>1</v>
      </c>
    </row>
    <row r="186" spans="1:3">
      <c r="A186" t="str">
        <f>VLOOKUP(抽取赛果!C186,抽取赛果!C186,1)</f>
        <v>瑞典</v>
      </c>
      <c r="B186">
        <f>VLOOKUP(抽取赛果!F186,抽取赛果!F186,1)</f>
        <v>0</v>
      </c>
      <c r="C186">
        <v>1</v>
      </c>
    </row>
    <row r="187" spans="1:3">
      <c r="A187" t="str">
        <f>VLOOKUP(抽取赛果!C187,抽取赛果!C187,1)</f>
        <v>墨西哥</v>
      </c>
      <c r="B187">
        <f>VLOOKUP(抽取赛果!F187,抽取赛果!F187,1)</f>
        <v>1</v>
      </c>
      <c r="C187">
        <v>1</v>
      </c>
    </row>
    <row r="188" spans="1:3">
      <c r="A188" t="str">
        <f>VLOOKUP(抽取赛果!C188,抽取赛果!C188,1)</f>
        <v>厄瓜多尔</v>
      </c>
      <c r="B188">
        <f>VLOOKUP(抽取赛果!F188,抽取赛果!F188,1)</f>
        <v>0</v>
      </c>
      <c r="C188">
        <v>1</v>
      </c>
    </row>
    <row r="189" spans="1:3">
      <c r="A189" t="str">
        <f>VLOOKUP(抽取赛果!C189,抽取赛果!C189,1)</f>
        <v>荷兰</v>
      </c>
      <c r="B189">
        <f>VLOOKUP(抽取赛果!F189,抽取赛果!F189,1)</f>
        <v>0</v>
      </c>
      <c r="C189">
        <v>1</v>
      </c>
    </row>
    <row r="190" spans="1:3">
      <c r="A190" t="str">
        <f>VLOOKUP(抽取赛果!C190,抽取赛果!C190,1)</f>
        <v>澳大利亚</v>
      </c>
      <c r="B190">
        <f>VLOOKUP(抽取赛果!F190,抽取赛果!F190,1)</f>
        <v>0</v>
      </c>
      <c r="C190">
        <v>1</v>
      </c>
    </row>
    <row r="191" spans="1:3">
      <c r="A191" t="str">
        <f>VLOOKUP(抽取赛果!C191,抽取赛果!C191,1)</f>
        <v>乌克兰</v>
      </c>
      <c r="B191">
        <f>VLOOKUP(抽取赛果!F191,抽取赛果!F191,1)</f>
        <v>0</v>
      </c>
      <c r="C191">
        <v>1</v>
      </c>
    </row>
    <row r="192" spans="1:3">
      <c r="A192" t="str">
        <f>VLOOKUP(抽取赛果!C192,抽取赛果!C192,1)</f>
        <v>加纳</v>
      </c>
      <c r="B192">
        <f>VLOOKUP(抽取赛果!F192,抽取赛果!F192,1)</f>
        <v>0</v>
      </c>
      <c r="C192">
        <v>1</v>
      </c>
    </row>
    <row r="193" spans="1:3">
      <c r="A193" t="str">
        <f>VLOOKUP(抽取赛果!C193,抽取赛果!C193,1)</f>
        <v>法国</v>
      </c>
      <c r="B193">
        <f>VLOOKUP(抽取赛果!F193,抽取赛果!F193,1)</f>
        <v>3</v>
      </c>
      <c r="C193">
        <v>1</v>
      </c>
    </row>
    <row r="194" spans="1:3">
      <c r="A194" t="str">
        <f>VLOOKUP(抽取赛果!C194,抽取赛果!C194,1)</f>
        <v>阿根廷</v>
      </c>
      <c r="B194">
        <f>VLOOKUP(抽取赛果!F194,抽取赛果!F194,1)</f>
        <v>1</v>
      </c>
      <c r="C194">
        <v>1</v>
      </c>
    </row>
    <row r="195" spans="1:3">
      <c r="A195" t="str">
        <f>VLOOKUP(抽取赛果!C195,抽取赛果!C195,1)</f>
        <v>乌克兰</v>
      </c>
      <c r="B195">
        <f>VLOOKUP(抽取赛果!F195,抽取赛果!F195,1)</f>
        <v>0</v>
      </c>
      <c r="C195">
        <v>1</v>
      </c>
    </row>
    <row r="196" spans="1:3">
      <c r="A196" t="str">
        <f>VLOOKUP(抽取赛果!C196,抽取赛果!C196,1)</f>
        <v>葡萄牙</v>
      </c>
      <c r="B196">
        <f>VLOOKUP(抽取赛果!F196,抽取赛果!F196,1)</f>
        <v>0</v>
      </c>
      <c r="C196">
        <v>1</v>
      </c>
    </row>
    <row r="197" spans="1:3">
      <c r="A197" t="str">
        <f>VLOOKUP(抽取赛果!C197,抽取赛果!C197,1)</f>
        <v>法国</v>
      </c>
      <c r="B197">
        <f>VLOOKUP(抽取赛果!F197,抽取赛果!F197,1)</f>
        <v>1</v>
      </c>
      <c r="C197">
        <v>1</v>
      </c>
    </row>
    <row r="198" spans="1:3">
      <c r="A198" t="str">
        <f>VLOOKUP(抽取赛果!C198,抽取赛果!C198,1)</f>
        <v>意大利</v>
      </c>
      <c r="B198">
        <f>VLOOKUP(抽取赛果!F198,抽取赛果!F198,1)</f>
        <v>2</v>
      </c>
      <c r="C198">
        <v>1</v>
      </c>
    </row>
    <row r="199" spans="1:3">
      <c r="A199" t="str">
        <f>VLOOKUP(抽取赛果!C199,抽取赛果!C199,1)</f>
        <v>法国</v>
      </c>
      <c r="B199">
        <f>VLOOKUP(抽取赛果!F199,抽取赛果!F199,1)</f>
        <v>1</v>
      </c>
      <c r="C199">
        <v>1</v>
      </c>
    </row>
    <row r="200" spans="1:3">
      <c r="A200" t="str">
        <f>VLOOKUP(抽取赛果!C200,抽取赛果!C200,1)</f>
        <v>葡萄牙</v>
      </c>
      <c r="B200">
        <f>VLOOKUP(抽取赛果!F200,抽取赛果!F200,1)</f>
        <v>1</v>
      </c>
      <c r="C200">
        <v>1</v>
      </c>
    </row>
    <row r="201" spans="1:3">
      <c r="A201" t="str">
        <f>VLOOKUP(抽取赛果!C201,抽取赛果!C201,1)</f>
        <v>法国</v>
      </c>
      <c r="B201">
        <f>VLOOKUP(抽取赛果!F201,抽取赛果!F201,1)</f>
        <v>1</v>
      </c>
      <c r="C201">
        <v>1</v>
      </c>
    </row>
    <row r="206" spans="1:3">
      <c r="A206" t="str">
        <f>VLOOKUP(抽取赛果!C206,抽取赛果!C206,1)</f>
        <v>墨西哥</v>
      </c>
      <c r="B206">
        <f>VLOOKUP(抽取赛果!F206,抽取赛果!F206,1)</f>
        <v>1</v>
      </c>
      <c r="C206">
        <v>1</v>
      </c>
    </row>
    <row r="207" spans="1:3">
      <c r="A207" t="str">
        <f>VLOOKUP(抽取赛果!C207,抽取赛果!C207,1)</f>
        <v>法国</v>
      </c>
      <c r="B207">
        <f>VLOOKUP(抽取赛果!F207,抽取赛果!F207,1)</f>
        <v>0</v>
      </c>
      <c r="C207">
        <v>1</v>
      </c>
    </row>
    <row r="208" spans="1:3">
      <c r="A208" t="str">
        <f>VLOOKUP(抽取赛果!C208,抽取赛果!C208,1)</f>
        <v>乌拉圭</v>
      </c>
      <c r="B208">
        <f>VLOOKUP(抽取赛果!F208,抽取赛果!F208,1)</f>
        <v>3</v>
      </c>
      <c r="C208">
        <v>1</v>
      </c>
    </row>
    <row r="209" spans="1:3">
      <c r="A209" t="str">
        <f>VLOOKUP(抽取赛果!C209,抽取赛果!C209,1)</f>
        <v>墨西哥</v>
      </c>
      <c r="B209">
        <f>VLOOKUP(抽取赛果!F209,抽取赛果!F209,1)</f>
        <v>2</v>
      </c>
      <c r="C209">
        <v>1</v>
      </c>
    </row>
    <row r="210" spans="1:3">
      <c r="A210" t="str">
        <f>VLOOKUP(抽取赛果!C210,抽取赛果!C210,1)</f>
        <v>南非</v>
      </c>
      <c r="B210">
        <f>VLOOKUP(抽取赛果!F210,抽取赛果!F210,1)</f>
        <v>2</v>
      </c>
      <c r="C210">
        <v>1</v>
      </c>
    </row>
    <row r="211" spans="1:3">
      <c r="A211" t="str">
        <f>VLOOKUP(抽取赛果!C211,抽取赛果!C211,1)</f>
        <v>乌拉圭</v>
      </c>
      <c r="B211">
        <f>VLOOKUP(抽取赛果!F211,抽取赛果!F211,1)</f>
        <v>1</v>
      </c>
      <c r="C211">
        <v>1</v>
      </c>
    </row>
    <row r="212" spans="1:3">
      <c r="A212" t="str">
        <f>VLOOKUP(抽取赛果!C212,抽取赛果!C212,1)</f>
        <v>希腊</v>
      </c>
      <c r="B212">
        <f>VLOOKUP(抽取赛果!F212,抽取赛果!F212,1)</f>
        <v>0</v>
      </c>
      <c r="C212">
        <v>1</v>
      </c>
    </row>
    <row r="213" spans="1:3">
      <c r="A213" t="str">
        <f>VLOOKUP(抽取赛果!C213,抽取赛果!C213,1)</f>
        <v>尼日利亚</v>
      </c>
      <c r="B213">
        <f>VLOOKUP(抽取赛果!F213,抽取赛果!F213,1)</f>
        <v>0</v>
      </c>
      <c r="C213">
        <v>1</v>
      </c>
    </row>
    <row r="214" spans="1:3">
      <c r="A214" t="str">
        <f>VLOOKUP(抽取赛果!C214,抽取赛果!C214,1)</f>
        <v>韩国</v>
      </c>
      <c r="B214">
        <f>VLOOKUP(抽取赛果!F214,抽取赛果!F214,1)</f>
        <v>1</v>
      </c>
      <c r="C214">
        <v>1</v>
      </c>
    </row>
    <row r="215" spans="1:3">
      <c r="A215" t="str">
        <f>VLOOKUP(抽取赛果!C215,抽取赛果!C215,1)</f>
        <v>尼日利亚</v>
      </c>
      <c r="B215">
        <f>VLOOKUP(抽取赛果!F215,抽取赛果!F215,1)</f>
        <v>1</v>
      </c>
      <c r="C215">
        <v>1</v>
      </c>
    </row>
    <row r="216" spans="1:3">
      <c r="A216" t="str">
        <f>VLOOKUP(抽取赛果!C216,抽取赛果!C216,1)</f>
        <v>韩国</v>
      </c>
      <c r="B216">
        <f>VLOOKUP(抽取赛果!F216,抽取赛果!F216,1)</f>
        <v>2</v>
      </c>
      <c r="C216">
        <v>1</v>
      </c>
    </row>
    <row r="217" spans="1:3">
      <c r="A217" t="str">
        <f>VLOOKUP(抽取赛果!C217,抽取赛果!C217,1)</f>
        <v>阿根廷</v>
      </c>
      <c r="B217">
        <f>VLOOKUP(抽取赛果!F217,抽取赛果!F217,1)</f>
        <v>2</v>
      </c>
      <c r="C217">
        <v>1</v>
      </c>
    </row>
    <row r="218" spans="1:3">
      <c r="A218" t="str">
        <f>VLOOKUP(抽取赛果!C218,抽取赛果!C218,1)</f>
        <v>美国</v>
      </c>
      <c r="B218">
        <f>VLOOKUP(抽取赛果!F218,抽取赛果!F218,1)</f>
        <v>1</v>
      </c>
      <c r="C218">
        <v>1</v>
      </c>
    </row>
    <row r="219" spans="1:3">
      <c r="A219" t="str">
        <f>VLOOKUP(抽取赛果!C219,抽取赛果!C219,1)</f>
        <v>斯洛文尼亚</v>
      </c>
      <c r="B219">
        <f>VLOOKUP(抽取赛果!F219,抽取赛果!F219,1)</f>
        <v>1</v>
      </c>
      <c r="C219">
        <v>1</v>
      </c>
    </row>
    <row r="220" spans="1:3">
      <c r="A220" t="str">
        <f>VLOOKUP(抽取赛果!C220,抽取赛果!C220,1)</f>
        <v>美国</v>
      </c>
      <c r="B220">
        <f>VLOOKUP(抽取赛果!F220,抽取赛果!F220,1)</f>
        <v>2</v>
      </c>
      <c r="C220">
        <v>1</v>
      </c>
    </row>
    <row r="221" spans="1:3">
      <c r="A221" t="str">
        <f>VLOOKUP(抽取赛果!C221,抽取赛果!C221,1)</f>
        <v>阿尔及利亚</v>
      </c>
      <c r="B221">
        <f>VLOOKUP(抽取赛果!F221,抽取赛果!F221,1)</f>
        <v>0</v>
      </c>
      <c r="C221">
        <v>1</v>
      </c>
    </row>
    <row r="222" spans="1:3">
      <c r="A222" t="str">
        <f>VLOOKUP(抽取赛果!C222,抽取赛果!C222,1)</f>
        <v>阿尔及利亚</v>
      </c>
      <c r="B222">
        <f>VLOOKUP(抽取赛果!F222,抽取赛果!F222,1)</f>
        <v>0</v>
      </c>
      <c r="C222">
        <v>1</v>
      </c>
    </row>
    <row r="223" spans="1:3">
      <c r="A223" t="str">
        <f>VLOOKUP(抽取赛果!C223,抽取赛果!C223,1)</f>
        <v>英格兰</v>
      </c>
      <c r="B223">
        <f>VLOOKUP(抽取赛果!F223,抽取赛果!F223,1)</f>
        <v>1</v>
      </c>
      <c r="C223">
        <v>1</v>
      </c>
    </row>
    <row r="224" spans="1:3">
      <c r="A224" t="str">
        <f>VLOOKUP(抽取赛果!C224,抽取赛果!C224,1)</f>
        <v>加纳</v>
      </c>
      <c r="B224">
        <f>VLOOKUP(抽取赛果!F224,抽取赛果!F224,1)</f>
        <v>1</v>
      </c>
      <c r="C224">
        <v>1</v>
      </c>
    </row>
    <row r="225" spans="1:3">
      <c r="A225" t="str">
        <f>VLOOKUP(抽取赛果!C225,抽取赛果!C225,1)</f>
        <v>澳大利亚</v>
      </c>
      <c r="B225">
        <f>VLOOKUP(抽取赛果!F225,抽取赛果!F225,1)</f>
        <v>0</v>
      </c>
      <c r="C225">
        <v>1</v>
      </c>
    </row>
    <row r="226" spans="1:3">
      <c r="A226" t="str">
        <f>VLOOKUP(抽取赛果!C226,抽取赛果!C226,1)</f>
        <v>塞尔维亚</v>
      </c>
      <c r="B226">
        <f>VLOOKUP(抽取赛果!F226,抽取赛果!F226,1)</f>
        <v>1</v>
      </c>
      <c r="C226">
        <v>1</v>
      </c>
    </row>
    <row r="227" spans="1:3">
      <c r="A227" t="str">
        <f>VLOOKUP(抽取赛果!C227,抽取赛果!C227,1)</f>
        <v>澳大利亚</v>
      </c>
      <c r="B227">
        <f>VLOOKUP(抽取赛果!F227,抽取赛果!F227,1)</f>
        <v>1</v>
      </c>
      <c r="C227">
        <v>1</v>
      </c>
    </row>
    <row r="228" spans="1:3">
      <c r="A228" t="str">
        <f>VLOOKUP(抽取赛果!C228,抽取赛果!C228,1)</f>
        <v>德国</v>
      </c>
      <c r="B228">
        <f>VLOOKUP(抽取赛果!F228,抽取赛果!F228,1)</f>
        <v>1</v>
      </c>
      <c r="C228">
        <v>1</v>
      </c>
    </row>
    <row r="229" spans="1:3">
      <c r="A229" t="str">
        <f>VLOOKUP(抽取赛果!C229,抽取赛果!C229,1)</f>
        <v>塞尔维亚</v>
      </c>
      <c r="B229">
        <f>VLOOKUP(抽取赛果!F229,抽取赛果!F229,1)</f>
        <v>1</v>
      </c>
      <c r="C229">
        <v>1</v>
      </c>
    </row>
    <row r="230" spans="1:3">
      <c r="A230" t="str">
        <f>VLOOKUP(抽取赛果!C230,抽取赛果!C230,1)</f>
        <v>丹麦</v>
      </c>
      <c r="B230">
        <f>VLOOKUP(抽取赛果!F230,抽取赛果!F230,1)</f>
        <v>0</v>
      </c>
      <c r="C230">
        <v>1</v>
      </c>
    </row>
    <row r="231" spans="1:3">
      <c r="A231" t="str">
        <f>VLOOKUP(抽取赛果!C231,抽取赛果!C231,1)</f>
        <v>喀麦隆</v>
      </c>
      <c r="B231">
        <f>VLOOKUP(抽取赛果!F231,抽取赛果!F231,1)</f>
        <v>0</v>
      </c>
      <c r="C231">
        <v>1</v>
      </c>
    </row>
    <row r="232" spans="1:3">
      <c r="A232" t="str">
        <f>VLOOKUP(抽取赛果!C232,抽取赛果!C232,1)</f>
        <v>日本</v>
      </c>
      <c r="B232">
        <f>VLOOKUP(抽取赛果!F232,抽取赛果!F232,1)</f>
        <v>0</v>
      </c>
      <c r="C232">
        <v>1</v>
      </c>
    </row>
    <row r="233" spans="1:3">
      <c r="A233" t="str">
        <f>VLOOKUP(抽取赛果!C233,抽取赛果!C233,1)</f>
        <v>丹麦</v>
      </c>
      <c r="B233">
        <f>VLOOKUP(抽取赛果!F233,抽取赛果!F233,1)</f>
        <v>2</v>
      </c>
      <c r="C233">
        <v>1</v>
      </c>
    </row>
    <row r="234" spans="1:3">
      <c r="A234" t="str">
        <f>VLOOKUP(抽取赛果!C234,抽取赛果!C234,1)</f>
        <v>荷兰</v>
      </c>
      <c r="B234">
        <f>VLOOKUP(抽取赛果!F234,抽取赛果!F234,1)</f>
        <v>2</v>
      </c>
      <c r="C234">
        <v>1</v>
      </c>
    </row>
    <row r="235" spans="1:3">
      <c r="A235" t="str">
        <f>VLOOKUP(抽取赛果!C235,抽取赛果!C235,1)</f>
        <v>日本</v>
      </c>
      <c r="B235">
        <f>VLOOKUP(抽取赛果!F235,抽取赛果!F235,1)</f>
        <v>3</v>
      </c>
      <c r="C235">
        <v>1</v>
      </c>
    </row>
    <row r="236" spans="1:3">
      <c r="A236" t="str">
        <f>VLOOKUP(抽取赛果!C236,抽取赛果!C236,1)</f>
        <v>巴拉圭</v>
      </c>
      <c r="B236">
        <f>VLOOKUP(抽取赛果!F236,抽取赛果!F236,1)</f>
        <v>1</v>
      </c>
      <c r="C236">
        <v>1</v>
      </c>
    </row>
    <row r="237" spans="1:3">
      <c r="A237" t="str">
        <f>VLOOKUP(抽取赛果!C237,抽取赛果!C237,1)</f>
        <v>斯洛伐克</v>
      </c>
      <c r="B237">
        <f>VLOOKUP(抽取赛果!F237,抽取赛果!F237,1)</f>
        <v>1</v>
      </c>
      <c r="C237">
        <v>1</v>
      </c>
    </row>
    <row r="238" spans="1:3">
      <c r="A238" t="str">
        <f>VLOOKUP(抽取赛果!C238,抽取赛果!C238,1)</f>
        <v>巴拉圭</v>
      </c>
      <c r="B238">
        <f>VLOOKUP(抽取赛果!F238,抽取赛果!F238,1)</f>
        <v>2</v>
      </c>
      <c r="C238">
        <v>1</v>
      </c>
    </row>
    <row r="239" spans="1:3">
      <c r="A239" t="str">
        <f>VLOOKUP(抽取赛果!C239,抽取赛果!C239,1)</f>
        <v>新西兰</v>
      </c>
      <c r="B239">
        <f>VLOOKUP(抽取赛果!F239,抽取赛果!F239,1)</f>
        <v>1</v>
      </c>
      <c r="C239">
        <v>1</v>
      </c>
    </row>
    <row r="240" spans="1:3">
      <c r="A240" t="str">
        <f>VLOOKUP(抽取赛果!C240,抽取赛果!C240,1)</f>
        <v>意大利</v>
      </c>
      <c r="B240">
        <f>VLOOKUP(抽取赛果!F240,抽取赛果!F240,1)</f>
        <v>2</v>
      </c>
      <c r="C240">
        <v>1</v>
      </c>
    </row>
    <row r="241" spans="1:3">
      <c r="A241" t="str">
        <f>VLOOKUP(抽取赛果!C241,抽取赛果!C241,1)</f>
        <v>新西兰</v>
      </c>
      <c r="B241">
        <f>VLOOKUP(抽取赛果!F241,抽取赛果!F241,1)</f>
        <v>0</v>
      </c>
      <c r="C241">
        <v>1</v>
      </c>
    </row>
    <row r="242" spans="1:3">
      <c r="A242" t="str">
        <f>VLOOKUP(抽取赛果!C242,抽取赛果!C242,1)</f>
        <v>葡萄牙</v>
      </c>
      <c r="B242">
        <f>VLOOKUP(抽取赛果!F242,抽取赛果!F242,1)</f>
        <v>0</v>
      </c>
      <c r="C242">
        <v>1</v>
      </c>
    </row>
    <row r="243" spans="1:3">
      <c r="A243" t="str">
        <f>VLOOKUP(抽取赛果!C243,抽取赛果!C243,1)</f>
        <v>朝鲜</v>
      </c>
      <c r="B243">
        <f>VLOOKUP(抽取赛果!F243,抽取赛果!F243,1)</f>
        <v>1</v>
      </c>
      <c r="C243">
        <v>1</v>
      </c>
    </row>
    <row r="244" spans="1:3">
      <c r="A244" t="str">
        <f>VLOOKUP(抽取赛果!C244,抽取赛果!C244,1)</f>
        <v>科特迪瓦</v>
      </c>
      <c r="B244">
        <f>VLOOKUP(抽取赛果!F244,抽取赛果!F244,1)</f>
        <v>1</v>
      </c>
      <c r="C244">
        <v>1</v>
      </c>
    </row>
    <row r="245" spans="1:3">
      <c r="A245" t="str">
        <f>VLOOKUP(抽取赛果!C245,抽取赛果!C245,1)</f>
        <v>朝鲜</v>
      </c>
      <c r="B245">
        <f>VLOOKUP(抽取赛果!F245,抽取赛果!F245,1)</f>
        <v>0</v>
      </c>
      <c r="C245">
        <v>1</v>
      </c>
    </row>
    <row r="246" spans="1:3">
      <c r="A246" t="str">
        <f>VLOOKUP(抽取赛果!C246,抽取赛果!C246,1)</f>
        <v>巴西</v>
      </c>
      <c r="B246">
        <f>VLOOKUP(抽取赛果!F246,抽取赛果!F246,1)</f>
        <v>0</v>
      </c>
      <c r="C246">
        <v>1</v>
      </c>
    </row>
    <row r="247" spans="1:3">
      <c r="A247" t="str">
        <f>VLOOKUP(抽取赛果!C247,抽取赛果!C247,1)</f>
        <v>科特迪瓦</v>
      </c>
      <c r="B247">
        <f>VLOOKUP(抽取赛果!F247,抽取赛果!F247,1)</f>
        <v>3</v>
      </c>
      <c r="C247">
        <v>1</v>
      </c>
    </row>
    <row r="248" spans="1:3">
      <c r="A248" t="str">
        <f>VLOOKUP(抽取赛果!C248,抽取赛果!C248,1)</f>
        <v>智利</v>
      </c>
      <c r="B248">
        <f>VLOOKUP(抽取赛果!F248,抽取赛果!F248,1)</f>
        <v>1</v>
      </c>
      <c r="C248">
        <v>1</v>
      </c>
    </row>
    <row r="249" spans="1:3">
      <c r="A249" t="str">
        <f>VLOOKUP(抽取赛果!C249,抽取赛果!C249,1)</f>
        <v>瑞士</v>
      </c>
      <c r="B249">
        <f>VLOOKUP(抽取赛果!F249,抽取赛果!F249,1)</f>
        <v>1</v>
      </c>
      <c r="C249">
        <v>1</v>
      </c>
    </row>
    <row r="250" spans="1:3">
      <c r="A250" t="str">
        <f>VLOOKUP(抽取赛果!C250,抽取赛果!C250,1)</f>
        <v>瑞士</v>
      </c>
      <c r="B250">
        <f>VLOOKUP(抽取赛果!F250,抽取赛果!F250,1)</f>
        <v>0</v>
      </c>
      <c r="C250">
        <v>1</v>
      </c>
    </row>
    <row r="251" spans="1:3">
      <c r="A251" t="str">
        <f>VLOOKUP(抽取赛果!C251,抽取赛果!C251,1)</f>
        <v>洪都拉斯</v>
      </c>
      <c r="B251">
        <f>VLOOKUP(抽取赛果!F251,抽取赛果!F251,1)</f>
        <v>0</v>
      </c>
      <c r="C251">
        <v>1</v>
      </c>
    </row>
    <row r="252" spans="1:3">
      <c r="A252" t="str">
        <f>VLOOKUP(抽取赛果!C252,抽取赛果!C252,1)</f>
        <v>洪都拉斯</v>
      </c>
      <c r="B252">
        <f>VLOOKUP(抽取赛果!F252,抽取赛果!F252,1)</f>
        <v>0</v>
      </c>
      <c r="C252">
        <v>1</v>
      </c>
    </row>
    <row r="253" spans="1:3">
      <c r="A253" t="str">
        <f>VLOOKUP(抽取赛果!C253,抽取赛果!C253,1)</f>
        <v>西班牙</v>
      </c>
      <c r="B253">
        <f>VLOOKUP(抽取赛果!F253,抽取赛果!F253,1)</f>
        <v>2</v>
      </c>
      <c r="C253">
        <v>1</v>
      </c>
    </row>
    <row r="254" spans="1:3">
      <c r="A254" t="str">
        <f>VLOOKUP(抽取赛果!C254,抽取赛果!C254,1)</f>
        <v>韩国</v>
      </c>
      <c r="B254">
        <f>VLOOKUP(抽取赛果!F254,抽取赛果!F254,1)</f>
        <v>1</v>
      </c>
      <c r="C254">
        <v>1</v>
      </c>
    </row>
    <row r="255" spans="1:3">
      <c r="A255" t="str">
        <f>VLOOKUP(抽取赛果!C255,抽取赛果!C255,1)</f>
        <v>加纳</v>
      </c>
      <c r="B255">
        <f>VLOOKUP(抽取赛果!F255,抽取赛果!F255,1)</f>
        <v>2</v>
      </c>
      <c r="C255">
        <v>1</v>
      </c>
    </row>
    <row r="256" spans="1:3">
      <c r="A256" t="str">
        <f>VLOOKUP(抽取赛果!C256,抽取赛果!C256,1)</f>
        <v>英格兰</v>
      </c>
      <c r="B256">
        <f>VLOOKUP(抽取赛果!F256,抽取赛果!F256,1)</f>
        <v>1</v>
      </c>
      <c r="C256">
        <v>1</v>
      </c>
    </row>
    <row r="257" spans="1:3">
      <c r="A257" t="str">
        <f>VLOOKUP(抽取赛果!C257,抽取赛果!C257,1)</f>
        <v>墨西哥</v>
      </c>
      <c r="B257">
        <f>VLOOKUP(抽取赛果!F257,抽取赛果!F257,1)</f>
        <v>1</v>
      </c>
      <c r="C257">
        <v>1</v>
      </c>
    </row>
    <row r="258" spans="1:3">
      <c r="A258" t="str">
        <f>VLOOKUP(抽取赛果!C258,抽取赛果!C258,1)</f>
        <v>斯洛伐克</v>
      </c>
      <c r="B258">
        <f>VLOOKUP(抽取赛果!F258,抽取赛果!F258,1)</f>
        <v>1</v>
      </c>
      <c r="C258">
        <v>1</v>
      </c>
    </row>
    <row r="259" spans="1:3">
      <c r="A259" t="str">
        <f>VLOOKUP(抽取赛果!C259,抽取赛果!C259,1)</f>
        <v>智利</v>
      </c>
      <c r="B259">
        <f>VLOOKUP(抽取赛果!F259,抽取赛果!F259,1)</f>
        <v>0</v>
      </c>
      <c r="C259">
        <v>1</v>
      </c>
    </row>
    <row r="260" spans="1:3">
      <c r="A260" t="str">
        <f>VLOOKUP(抽取赛果!C260,抽取赛果!C260,1)</f>
        <v>日本</v>
      </c>
      <c r="B260">
        <f>VLOOKUP(抽取赛果!F260,抽取赛果!F260,1)</f>
        <v>3</v>
      </c>
      <c r="C260">
        <v>1</v>
      </c>
    </row>
    <row r="261" spans="1:3">
      <c r="A261" t="str">
        <f>VLOOKUP(抽取赛果!C261,抽取赛果!C261,1)</f>
        <v>葡萄牙</v>
      </c>
      <c r="B261">
        <f>VLOOKUP(抽取赛果!F261,抽取赛果!F261,1)</f>
        <v>0</v>
      </c>
      <c r="C261">
        <v>1</v>
      </c>
    </row>
    <row r="262" spans="1:3">
      <c r="A262" t="str">
        <f>VLOOKUP(抽取赛果!C262,抽取赛果!C262,1)</f>
        <v>巴西</v>
      </c>
      <c r="B262">
        <f>VLOOKUP(抽取赛果!F262,抽取赛果!F262,1)</f>
        <v>1</v>
      </c>
      <c r="C262">
        <v>1</v>
      </c>
    </row>
    <row r="263" spans="1:3">
      <c r="A263" t="str">
        <f>VLOOKUP(抽取赛果!C263,抽取赛果!C263,1)</f>
        <v>加纳</v>
      </c>
      <c r="B263">
        <f>VLOOKUP(抽取赛果!F263,抽取赛果!F263,1)</f>
        <v>3</v>
      </c>
      <c r="C263">
        <v>1</v>
      </c>
    </row>
    <row r="264" spans="1:3">
      <c r="A264" t="str">
        <f>VLOOKUP(抽取赛果!C264,抽取赛果!C264,1)</f>
        <v>德国</v>
      </c>
      <c r="B264">
        <f>VLOOKUP(抽取赛果!F264,抽取赛果!F264,1)</f>
        <v>4</v>
      </c>
      <c r="C264">
        <v>1</v>
      </c>
    </row>
    <row r="265" spans="1:3">
      <c r="A265" t="str">
        <f>VLOOKUP(抽取赛果!C265,抽取赛果!C265,1)</f>
        <v>西班牙</v>
      </c>
      <c r="B265">
        <f>VLOOKUP(抽取赛果!F265,抽取赛果!F265,1)</f>
        <v>1</v>
      </c>
      <c r="C265">
        <v>1</v>
      </c>
    </row>
    <row r="266" spans="1:3">
      <c r="A266" t="str">
        <f>VLOOKUP(抽取赛果!C266,抽取赛果!C266,1)</f>
        <v>荷兰</v>
      </c>
      <c r="B266">
        <f>VLOOKUP(抽取赛果!F266,抽取赛果!F266,1)</f>
        <v>3</v>
      </c>
      <c r="C266">
        <v>1</v>
      </c>
    </row>
    <row r="267" spans="1:3">
      <c r="A267" t="str">
        <f>VLOOKUP(抽取赛果!C267,抽取赛果!C267,1)</f>
        <v>西班牙</v>
      </c>
      <c r="B267">
        <f>VLOOKUP(抽取赛果!F267,抽取赛果!F267,1)</f>
        <v>1</v>
      </c>
      <c r="C267">
        <v>1</v>
      </c>
    </row>
    <row r="268" spans="1:3">
      <c r="A268" t="str">
        <f>VLOOKUP(抽取赛果!C268,抽取赛果!C268,1)</f>
        <v>德国</v>
      </c>
      <c r="B268">
        <f>VLOOKUP(抽取赛果!F268,抽取赛果!F268,1)</f>
        <v>3</v>
      </c>
      <c r="C268">
        <v>1</v>
      </c>
    </row>
    <row r="269" spans="1:3">
      <c r="A269" t="str">
        <f>VLOOKUP(抽取赛果!C269,抽取赛果!C269,1)</f>
        <v>西班牙</v>
      </c>
      <c r="B269">
        <f>VLOOKUP(抽取赛果!F269,抽取赛果!F269,1)</f>
        <v>1</v>
      </c>
      <c r="C269">
        <v>1</v>
      </c>
    </row>
    <row r="274" spans="1:3">
      <c r="A274" t="str">
        <f>VLOOKUP(抽取赛果!C274,抽取赛果!C274,1)</f>
        <v>克罗地亚</v>
      </c>
      <c r="B274">
        <f>VLOOKUP(抽取赛果!F274,抽取赛果!F274,1)</f>
        <v>1</v>
      </c>
      <c r="C274">
        <v>1</v>
      </c>
    </row>
    <row r="275" spans="1:3">
      <c r="A275" t="str">
        <f>VLOOKUP(抽取赛果!C275,抽取赛果!C275,1)</f>
        <v>喀麦隆</v>
      </c>
      <c r="B275">
        <f>VLOOKUP(抽取赛果!F275,抽取赛果!F275,1)</f>
        <v>0</v>
      </c>
      <c r="C275">
        <v>1</v>
      </c>
    </row>
    <row r="276" spans="1:3">
      <c r="A276" t="str">
        <f>VLOOKUP(抽取赛果!C276,抽取赛果!C276,1)</f>
        <v>墨西哥</v>
      </c>
      <c r="B276">
        <f>VLOOKUP(抽取赛果!F276,抽取赛果!F276,1)</f>
        <v>0</v>
      </c>
      <c r="C276">
        <v>1</v>
      </c>
    </row>
    <row r="277" spans="1:3">
      <c r="A277" t="str">
        <f>VLOOKUP(抽取赛果!C277,抽取赛果!C277,1)</f>
        <v>克罗地亚</v>
      </c>
      <c r="B277">
        <f>VLOOKUP(抽取赛果!F277,抽取赛果!F277,1)</f>
        <v>4</v>
      </c>
      <c r="C277">
        <v>1</v>
      </c>
    </row>
    <row r="278" spans="1:3">
      <c r="A278" t="str">
        <f>VLOOKUP(抽取赛果!C278,抽取赛果!C278,1)</f>
        <v>巴西</v>
      </c>
      <c r="B278">
        <f>VLOOKUP(抽取赛果!F278,抽取赛果!F278,1)</f>
        <v>4</v>
      </c>
      <c r="C278">
        <v>1</v>
      </c>
    </row>
    <row r="279" spans="1:3">
      <c r="A279" t="str">
        <f>VLOOKUP(抽取赛果!C279,抽取赛果!C279,1)</f>
        <v>墨西哥</v>
      </c>
      <c r="B279">
        <f>VLOOKUP(抽取赛果!F279,抽取赛果!F279,1)</f>
        <v>3</v>
      </c>
      <c r="C279">
        <v>1</v>
      </c>
    </row>
    <row r="280" spans="1:3">
      <c r="A280" t="str">
        <f>VLOOKUP(抽取赛果!C280,抽取赛果!C280,1)</f>
        <v>荷兰</v>
      </c>
      <c r="B280">
        <f>VLOOKUP(抽取赛果!F280,抽取赛果!F280,1)</f>
        <v>5</v>
      </c>
      <c r="C280">
        <v>1</v>
      </c>
    </row>
    <row r="281" spans="1:3">
      <c r="A281" t="str">
        <f>VLOOKUP(抽取赛果!C281,抽取赛果!C281,1)</f>
        <v>澳大利亚</v>
      </c>
      <c r="B281">
        <f>VLOOKUP(抽取赛果!F281,抽取赛果!F281,1)</f>
        <v>1</v>
      </c>
      <c r="C281">
        <v>1</v>
      </c>
    </row>
    <row r="282" spans="1:3">
      <c r="A282" t="str">
        <f>VLOOKUP(抽取赛果!C282,抽取赛果!C282,1)</f>
        <v>荷兰</v>
      </c>
      <c r="B282">
        <f>VLOOKUP(抽取赛果!F282,抽取赛果!F282,1)</f>
        <v>3</v>
      </c>
      <c r="C282">
        <v>1</v>
      </c>
    </row>
    <row r="283" spans="1:3">
      <c r="A283" t="str">
        <f>VLOOKUP(抽取赛果!C283,抽取赛果!C283,1)</f>
        <v>智利</v>
      </c>
      <c r="B283">
        <f>VLOOKUP(抽取赛果!F283,抽取赛果!F283,1)</f>
        <v>2</v>
      </c>
      <c r="C283">
        <v>1</v>
      </c>
    </row>
    <row r="284" spans="1:3">
      <c r="A284" t="str">
        <f>VLOOKUP(抽取赛果!C284,抽取赛果!C284,1)</f>
        <v>西班牙</v>
      </c>
      <c r="B284">
        <f>VLOOKUP(抽取赛果!F284,抽取赛果!F284,1)</f>
        <v>3</v>
      </c>
      <c r="C284">
        <v>1</v>
      </c>
    </row>
    <row r="285" spans="1:3">
      <c r="A285" t="str">
        <f>VLOOKUP(抽取赛果!C285,抽取赛果!C285,1)</f>
        <v>智利</v>
      </c>
      <c r="B285">
        <f>VLOOKUP(抽取赛果!F285,抽取赛果!F285,1)</f>
        <v>0</v>
      </c>
      <c r="C285">
        <v>1</v>
      </c>
    </row>
    <row r="286" spans="1:3">
      <c r="A286" t="str">
        <f>VLOOKUP(抽取赛果!C286,抽取赛果!C286,1)</f>
        <v>希腊</v>
      </c>
      <c r="B286">
        <f>VLOOKUP(抽取赛果!F286,抽取赛果!F286,1)</f>
        <v>0</v>
      </c>
      <c r="C286">
        <v>1</v>
      </c>
    </row>
    <row r="287" spans="1:3">
      <c r="A287" t="str">
        <f>VLOOKUP(抽取赛果!C287,抽取赛果!C287,1)</f>
        <v>日本</v>
      </c>
      <c r="B287">
        <f>VLOOKUP(抽取赛果!F287,抽取赛果!F287,1)</f>
        <v>1</v>
      </c>
      <c r="C287">
        <v>1</v>
      </c>
    </row>
    <row r="288" spans="1:3">
      <c r="A288" t="str">
        <f>VLOOKUP(抽取赛果!C288,抽取赛果!C288,1)</f>
        <v>科特迪瓦</v>
      </c>
      <c r="B288">
        <f>VLOOKUP(抽取赛果!F288,抽取赛果!F288,1)</f>
        <v>1</v>
      </c>
      <c r="C288">
        <v>1</v>
      </c>
    </row>
    <row r="289" spans="1:3">
      <c r="A289" t="str">
        <f>VLOOKUP(抽取赛果!C289,抽取赛果!C289,1)</f>
        <v>希腊</v>
      </c>
      <c r="B289">
        <f>VLOOKUP(抽取赛果!F289,抽取赛果!F289,1)</f>
        <v>0</v>
      </c>
      <c r="C289">
        <v>1</v>
      </c>
    </row>
    <row r="290" spans="1:3">
      <c r="A290" t="str">
        <f>VLOOKUP(抽取赛果!C290,抽取赛果!C290,1)</f>
        <v>哥伦比亚</v>
      </c>
      <c r="B290">
        <f>VLOOKUP(抽取赛果!F290,抽取赛果!F290,1)</f>
        <v>4</v>
      </c>
      <c r="C290">
        <v>1</v>
      </c>
    </row>
    <row r="291" spans="1:3">
      <c r="A291" t="str">
        <f>VLOOKUP(抽取赛果!C291,抽取赛果!C291,1)</f>
        <v>科特迪瓦</v>
      </c>
      <c r="B291">
        <f>VLOOKUP(抽取赛果!F291,抽取赛果!F291,1)</f>
        <v>1</v>
      </c>
      <c r="C291">
        <v>1</v>
      </c>
    </row>
    <row r="292" spans="1:3">
      <c r="A292" t="str">
        <f>VLOOKUP(抽取赛果!C292,抽取赛果!C292,1)</f>
        <v>哥斯达黎加</v>
      </c>
      <c r="B292">
        <f>VLOOKUP(抽取赛果!F292,抽取赛果!F292,1)</f>
        <v>3</v>
      </c>
      <c r="C292">
        <v>1</v>
      </c>
    </row>
    <row r="293" spans="1:3">
      <c r="A293" t="str">
        <f>VLOOKUP(抽取赛果!C293,抽取赛果!C293,1)</f>
        <v>意大利</v>
      </c>
      <c r="B293">
        <f>VLOOKUP(抽取赛果!F293,抽取赛果!F293,1)</f>
        <v>2</v>
      </c>
      <c r="C293">
        <v>1</v>
      </c>
    </row>
    <row r="294" spans="1:3">
      <c r="A294" t="str">
        <f>VLOOKUP(抽取赛果!C294,抽取赛果!C294,1)</f>
        <v>英格兰</v>
      </c>
      <c r="B294">
        <f>VLOOKUP(抽取赛果!F294,抽取赛果!F294,1)</f>
        <v>1</v>
      </c>
      <c r="C294">
        <v>1</v>
      </c>
    </row>
    <row r="295" spans="1:3">
      <c r="A295" t="str">
        <f>VLOOKUP(抽取赛果!C295,抽取赛果!C295,1)</f>
        <v>哥斯达黎加</v>
      </c>
      <c r="B295">
        <f>VLOOKUP(抽取赛果!F295,抽取赛果!F295,1)</f>
        <v>1</v>
      </c>
      <c r="C295">
        <v>1</v>
      </c>
    </row>
    <row r="296" spans="1:3">
      <c r="A296" t="str">
        <f>VLOOKUP(抽取赛果!C296,抽取赛果!C296,1)</f>
        <v>乌拉圭</v>
      </c>
      <c r="B296">
        <f>VLOOKUP(抽取赛果!F296,抽取赛果!F296,1)</f>
        <v>1</v>
      </c>
      <c r="C296">
        <v>1</v>
      </c>
    </row>
    <row r="297" spans="1:3">
      <c r="A297" t="str">
        <f>VLOOKUP(抽取赛果!C297,抽取赛果!C297,1)</f>
        <v>英格兰</v>
      </c>
      <c r="B297">
        <f>VLOOKUP(抽取赛果!F297,抽取赛果!F297,1)</f>
        <v>0</v>
      </c>
      <c r="C297">
        <v>1</v>
      </c>
    </row>
    <row r="298" spans="1:3">
      <c r="A298" t="str">
        <f>VLOOKUP(抽取赛果!C298,抽取赛果!C298,1)</f>
        <v>厄瓜多尔</v>
      </c>
      <c r="B298">
        <f>VLOOKUP(抽取赛果!F298,抽取赛果!F298,1)</f>
        <v>1</v>
      </c>
      <c r="C298">
        <v>1</v>
      </c>
    </row>
    <row r="299" spans="1:3">
      <c r="A299" t="str">
        <f>VLOOKUP(抽取赛果!C299,抽取赛果!C299,1)</f>
        <v>洪都拉斯</v>
      </c>
      <c r="B299">
        <f>VLOOKUP(抽取赛果!F299,抽取赛果!F299,1)</f>
        <v>0</v>
      </c>
      <c r="C299">
        <v>1</v>
      </c>
    </row>
    <row r="300" spans="1:3">
      <c r="A300" t="str">
        <f>VLOOKUP(抽取赛果!C300,抽取赛果!C300,1)</f>
        <v>法国</v>
      </c>
      <c r="B300">
        <f>VLOOKUP(抽取赛果!F300,抽取赛果!F300,1)</f>
        <v>5</v>
      </c>
      <c r="C300">
        <v>1</v>
      </c>
    </row>
    <row r="301" spans="1:3">
      <c r="A301" t="str">
        <f>VLOOKUP(抽取赛果!C301,抽取赛果!C301,1)</f>
        <v>厄瓜多尔</v>
      </c>
      <c r="B301">
        <f>VLOOKUP(抽取赛果!F301,抽取赛果!F301,1)</f>
        <v>2</v>
      </c>
      <c r="C301">
        <v>1</v>
      </c>
    </row>
    <row r="302" spans="1:3">
      <c r="A302" t="str">
        <f>VLOOKUP(抽取赛果!C302,抽取赛果!C302,1)</f>
        <v>瑞士</v>
      </c>
      <c r="B302">
        <f>VLOOKUP(抽取赛果!F302,抽取赛果!F302,1)</f>
        <v>3</v>
      </c>
      <c r="C302">
        <v>1</v>
      </c>
    </row>
    <row r="303" spans="1:3">
      <c r="A303" t="str">
        <f>VLOOKUP(抽取赛果!C303,抽取赛果!C303,1)</f>
        <v>法国</v>
      </c>
      <c r="B303">
        <f>VLOOKUP(抽取赛果!F303,抽取赛果!F303,1)</f>
        <v>0</v>
      </c>
      <c r="C303">
        <v>1</v>
      </c>
    </row>
    <row r="304" spans="1:3">
      <c r="A304" t="str">
        <f>VLOOKUP(抽取赛果!C304,抽取赛果!C304,1)</f>
        <v>波黑</v>
      </c>
      <c r="B304">
        <f>VLOOKUP(抽取赛果!F304,抽取赛果!F304,1)</f>
        <v>1</v>
      </c>
      <c r="C304">
        <v>1</v>
      </c>
    </row>
    <row r="305" spans="1:3">
      <c r="A305" t="str">
        <f>VLOOKUP(抽取赛果!C305,抽取赛果!C305,1)</f>
        <v>尼日利亚</v>
      </c>
      <c r="B305">
        <f>VLOOKUP(抽取赛果!F305,抽取赛果!F305,1)</f>
        <v>0</v>
      </c>
      <c r="C305">
        <v>1</v>
      </c>
    </row>
    <row r="306" spans="1:3">
      <c r="A306" t="str">
        <f>VLOOKUP(抽取赛果!C306,抽取赛果!C306,1)</f>
        <v>伊朗</v>
      </c>
      <c r="B306">
        <f>VLOOKUP(抽取赛果!F306,抽取赛果!F306,1)</f>
        <v>0</v>
      </c>
      <c r="C306">
        <v>1</v>
      </c>
    </row>
    <row r="307" spans="1:3">
      <c r="A307" t="str">
        <f>VLOOKUP(抽取赛果!C307,抽取赛果!C307,1)</f>
        <v>波黑</v>
      </c>
      <c r="B307">
        <f>VLOOKUP(抽取赛果!F307,抽取赛果!F307,1)</f>
        <v>0</v>
      </c>
      <c r="C307">
        <v>1</v>
      </c>
    </row>
    <row r="308" spans="1:3">
      <c r="A308" t="str">
        <f>VLOOKUP(抽取赛果!C308,抽取赛果!C308,1)</f>
        <v>阿根廷</v>
      </c>
      <c r="B308">
        <f>VLOOKUP(抽取赛果!F308,抽取赛果!F308,1)</f>
        <v>3</v>
      </c>
      <c r="C308">
        <v>1</v>
      </c>
    </row>
    <row r="309" spans="1:3">
      <c r="A309" t="str">
        <f>VLOOKUP(抽取赛果!C309,抽取赛果!C309,1)</f>
        <v>伊朗</v>
      </c>
      <c r="B309">
        <f>VLOOKUP(抽取赛果!F309,抽取赛果!F309,1)</f>
        <v>1</v>
      </c>
      <c r="C309">
        <v>1</v>
      </c>
    </row>
    <row r="310" spans="1:3">
      <c r="A310" t="str">
        <f>VLOOKUP(抽取赛果!C310,抽取赛果!C310,1)</f>
        <v>葡萄牙</v>
      </c>
      <c r="B310">
        <f>VLOOKUP(抽取赛果!F310,抽取赛果!F310,1)</f>
        <v>0</v>
      </c>
      <c r="C310">
        <v>1</v>
      </c>
    </row>
    <row r="311" spans="1:3">
      <c r="A311" t="str">
        <f>VLOOKUP(抽取赛果!C311,抽取赛果!C311,1)</f>
        <v>美国</v>
      </c>
      <c r="B311">
        <f>VLOOKUP(抽取赛果!F311,抽取赛果!F311,1)</f>
        <v>2</v>
      </c>
      <c r="C311">
        <v>1</v>
      </c>
    </row>
    <row r="312" spans="1:3">
      <c r="A312" t="str">
        <f>VLOOKUP(抽取赛果!C312,抽取赛果!C312,1)</f>
        <v>加纳</v>
      </c>
      <c r="B312">
        <f>VLOOKUP(抽取赛果!F312,抽取赛果!F312,1)</f>
        <v>2</v>
      </c>
      <c r="C312">
        <v>1</v>
      </c>
    </row>
    <row r="313" spans="1:3">
      <c r="A313" t="str">
        <f>VLOOKUP(抽取赛果!C313,抽取赛果!C313,1)</f>
        <v>葡萄牙</v>
      </c>
      <c r="B313">
        <f>VLOOKUP(抽取赛果!F313,抽取赛果!F313,1)</f>
        <v>2</v>
      </c>
      <c r="C313">
        <v>1</v>
      </c>
    </row>
    <row r="314" spans="1:3">
      <c r="A314" t="str">
        <f>VLOOKUP(抽取赛果!C314,抽取赛果!C314,1)</f>
        <v>德国</v>
      </c>
      <c r="B314">
        <f>VLOOKUP(抽取赛果!F314,抽取赛果!F314,1)</f>
        <v>1</v>
      </c>
      <c r="C314">
        <v>1</v>
      </c>
    </row>
    <row r="315" spans="1:3">
      <c r="A315" t="str">
        <f>VLOOKUP(抽取赛果!C315,抽取赛果!C315,1)</f>
        <v>加纳</v>
      </c>
      <c r="B315">
        <f>VLOOKUP(抽取赛果!F315,抽取赛果!F315,1)</f>
        <v>1</v>
      </c>
      <c r="C315">
        <v>1</v>
      </c>
    </row>
    <row r="316" spans="1:3">
      <c r="A316" t="str">
        <f>VLOOKUP(抽取赛果!C316,抽取赛果!C316,1)</f>
        <v>阿尔及利亚</v>
      </c>
      <c r="B316">
        <f>VLOOKUP(抽取赛果!F316,抽取赛果!F316,1)</f>
        <v>1</v>
      </c>
      <c r="C316">
        <v>1</v>
      </c>
    </row>
    <row r="317" spans="1:3">
      <c r="A317" t="str">
        <f>VLOOKUP(抽取赛果!C317,抽取赛果!C317,1)</f>
        <v>韩国</v>
      </c>
      <c r="B317">
        <f>VLOOKUP(抽取赛果!F317,抽取赛果!F317,1)</f>
        <v>1</v>
      </c>
      <c r="C317">
        <v>1</v>
      </c>
    </row>
    <row r="318" spans="1:3">
      <c r="A318" t="str">
        <f>VLOOKUP(抽取赛果!C318,抽取赛果!C318,1)</f>
        <v>俄罗斯</v>
      </c>
      <c r="B318">
        <f>VLOOKUP(抽取赛果!F318,抽取赛果!F318,1)</f>
        <v>0</v>
      </c>
      <c r="C318">
        <v>1</v>
      </c>
    </row>
    <row r="319" spans="1:3">
      <c r="A319" t="str">
        <f>VLOOKUP(抽取赛果!C319,抽取赛果!C319,1)</f>
        <v>阿尔及利亚</v>
      </c>
      <c r="B319">
        <f>VLOOKUP(抽取赛果!F319,抽取赛果!F319,1)</f>
        <v>4</v>
      </c>
      <c r="C319">
        <v>1</v>
      </c>
    </row>
    <row r="320" spans="1:3">
      <c r="A320" t="str">
        <f>VLOOKUP(抽取赛果!C320,抽取赛果!C320,1)</f>
        <v>比利时</v>
      </c>
      <c r="B320">
        <f>VLOOKUP(抽取赛果!F320,抽取赛果!F320,1)</f>
        <v>1</v>
      </c>
      <c r="C320">
        <v>1</v>
      </c>
    </row>
    <row r="321" spans="1:3">
      <c r="A321" t="str">
        <f>VLOOKUP(抽取赛果!C321,抽取赛果!C321,1)</f>
        <v>俄罗斯</v>
      </c>
      <c r="B321">
        <f>VLOOKUP(抽取赛果!F321,抽取赛果!F321,1)</f>
        <v>1</v>
      </c>
      <c r="C321">
        <v>1</v>
      </c>
    </row>
    <row r="322" spans="1:3">
      <c r="A322" t="str">
        <f>VLOOKUP(抽取赛果!C322,抽取赛果!C322,1)</f>
        <v>智利</v>
      </c>
      <c r="B322">
        <f>VLOOKUP(抽取赛果!F322,抽取赛果!F322,1)</f>
        <v>1</v>
      </c>
      <c r="C322">
        <v>1</v>
      </c>
    </row>
    <row r="323" spans="1:3">
      <c r="A323" t="str">
        <f>VLOOKUP(抽取赛果!C323,抽取赛果!C323,1)</f>
        <v>墨西哥</v>
      </c>
      <c r="B323">
        <f>VLOOKUP(抽取赛果!F323,抽取赛果!F323,1)</f>
        <v>1</v>
      </c>
      <c r="C323">
        <v>1</v>
      </c>
    </row>
    <row r="324" spans="1:3">
      <c r="A324" t="str">
        <f>VLOOKUP(抽取赛果!C324,抽取赛果!C324,1)</f>
        <v>乌拉圭</v>
      </c>
      <c r="B324">
        <f>VLOOKUP(抽取赛果!F324,抽取赛果!F324,1)</f>
        <v>0</v>
      </c>
      <c r="C324">
        <v>1</v>
      </c>
    </row>
    <row r="325" spans="1:3">
      <c r="A325" t="str">
        <f>VLOOKUP(抽取赛果!C325,抽取赛果!C325,1)</f>
        <v>希腊</v>
      </c>
      <c r="B325">
        <f>VLOOKUP(抽取赛果!F325,抽取赛果!F325,1)</f>
        <v>1</v>
      </c>
      <c r="C325">
        <v>1</v>
      </c>
    </row>
    <row r="326" spans="1:3">
      <c r="A326" t="str">
        <f>VLOOKUP(抽取赛果!C326,抽取赛果!C326,1)</f>
        <v>尼日利亚</v>
      </c>
      <c r="B326">
        <f>VLOOKUP(抽取赛果!F326,抽取赛果!F326,1)</f>
        <v>0</v>
      </c>
      <c r="C326">
        <v>1</v>
      </c>
    </row>
    <row r="327" spans="1:3">
      <c r="A327" t="str">
        <f>VLOOKUP(抽取赛果!C327,抽取赛果!C327,1)</f>
        <v>瑞士</v>
      </c>
      <c r="B327">
        <f>VLOOKUP(抽取赛果!F327,抽取赛果!F327,1)</f>
        <v>0</v>
      </c>
      <c r="C327">
        <v>1</v>
      </c>
    </row>
    <row r="328" spans="1:3">
      <c r="A328" t="str">
        <f>VLOOKUP(抽取赛果!C328,抽取赛果!C328,1)</f>
        <v>阿尔及利亚</v>
      </c>
      <c r="B328">
        <f>VLOOKUP(抽取赛果!F328,抽取赛果!F328,1)</f>
        <v>1</v>
      </c>
      <c r="C328">
        <v>1</v>
      </c>
    </row>
    <row r="329" spans="1:3">
      <c r="A329" t="str">
        <f>VLOOKUP(抽取赛果!C329,抽取赛果!C329,1)</f>
        <v>美国</v>
      </c>
      <c r="B329">
        <f>VLOOKUP(抽取赛果!F329,抽取赛果!F329,1)</f>
        <v>1</v>
      </c>
      <c r="C329">
        <v>1</v>
      </c>
    </row>
    <row r="330" spans="1:3">
      <c r="A330" t="str">
        <f>VLOOKUP(抽取赛果!C330,抽取赛果!C330,1)</f>
        <v>哥伦比亚</v>
      </c>
      <c r="B330">
        <f>VLOOKUP(抽取赛果!F330,抽取赛果!F330,1)</f>
        <v>1</v>
      </c>
      <c r="C330">
        <v>1</v>
      </c>
    </row>
    <row r="331" spans="1:3">
      <c r="A331" t="str">
        <f>VLOOKUP(抽取赛果!C331,抽取赛果!C331,1)</f>
        <v>哥斯达黎加</v>
      </c>
      <c r="B331">
        <f>VLOOKUP(抽取赛果!F331,抽取赛果!F331,1)</f>
        <v>0</v>
      </c>
      <c r="C331">
        <v>1</v>
      </c>
    </row>
    <row r="332" spans="1:3">
      <c r="A332" t="str">
        <f>VLOOKUP(抽取赛果!C332,抽取赛果!C332,1)</f>
        <v>德国</v>
      </c>
      <c r="B332">
        <f>VLOOKUP(抽取赛果!F332,抽取赛果!F332,1)</f>
        <v>1</v>
      </c>
      <c r="C332">
        <v>1</v>
      </c>
    </row>
    <row r="333" spans="1:3">
      <c r="A333" t="str">
        <f>VLOOKUP(抽取赛果!C333,抽取赛果!C333,1)</f>
        <v>比利时</v>
      </c>
      <c r="B333">
        <f>VLOOKUP(抽取赛果!F333,抽取赛果!F333,1)</f>
        <v>0</v>
      </c>
      <c r="C333">
        <v>1</v>
      </c>
    </row>
    <row r="334" spans="1:3">
      <c r="A334" t="str">
        <f>VLOOKUP(抽取赛果!C334,抽取赛果!C334,1)</f>
        <v>德国</v>
      </c>
      <c r="B334">
        <f>VLOOKUP(抽取赛果!F334,抽取赛果!F334,1)</f>
        <v>7</v>
      </c>
      <c r="C334">
        <v>1</v>
      </c>
    </row>
    <row r="335" spans="1:3">
      <c r="A335" t="str">
        <f>VLOOKUP(抽取赛果!C335,抽取赛果!C335,1)</f>
        <v>阿根廷</v>
      </c>
      <c r="B335">
        <f>VLOOKUP(抽取赛果!F335,抽取赛果!F335,1)</f>
        <v>0</v>
      </c>
      <c r="C335">
        <v>1</v>
      </c>
    </row>
    <row r="336" spans="1:3">
      <c r="A336" t="str">
        <f>VLOOKUP(抽取赛果!C336,抽取赛果!C336,1)</f>
        <v>荷兰</v>
      </c>
      <c r="B336">
        <f>VLOOKUP(抽取赛果!F336,抽取赛果!F336,1)</f>
        <v>3</v>
      </c>
      <c r="C336">
        <v>1</v>
      </c>
    </row>
    <row r="337" spans="1:3">
      <c r="A337" t="str">
        <f>VLOOKUP(抽取赛果!C337,抽取赛果!C337,1)</f>
        <v>阿根廷</v>
      </c>
      <c r="B337">
        <f>VLOOKUP(抽取赛果!F337,抽取赛果!F337,1)</f>
        <v>0</v>
      </c>
      <c r="C337">
        <v>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9"/>
  <sheetViews>
    <sheetView workbookViewId="0">
      <selection activeCell="D21" sqref="D21"/>
    </sheetView>
  </sheetViews>
  <sheetFormatPr defaultRowHeight="13.5"/>
  <cols>
    <col min="1" max="1" width="17.25" bestFit="1" customWidth="1"/>
    <col min="2" max="3" width="15.375" bestFit="1" customWidth="1"/>
  </cols>
  <sheetData>
    <row r="3" spans="1:4">
      <c r="A3" s="15" t="s">
        <v>170</v>
      </c>
      <c r="B3" t="s">
        <v>178</v>
      </c>
      <c r="C3" t="s">
        <v>174</v>
      </c>
      <c r="D3" t="s">
        <v>179</v>
      </c>
    </row>
    <row r="4" spans="1:4">
      <c r="A4" s="16" t="s">
        <v>130</v>
      </c>
      <c r="B4" s="13">
        <v>6</v>
      </c>
      <c r="C4" s="13">
        <v>5</v>
      </c>
      <c r="D4">
        <f>B4/C4</f>
        <v>1.2</v>
      </c>
    </row>
    <row r="5" spans="1:4">
      <c r="A5" s="16" t="s">
        <v>56</v>
      </c>
      <c r="B5" s="13">
        <v>8</v>
      </c>
      <c r="C5" s="13">
        <v>8</v>
      </c>
      <c r="D5">
        <f t="shared" ref="D5:D67" si="0">B5/C5</f>
        <v>1</v>
      </c>
    </row>
    <row r="6" spans="1:4">
      <c r="A6" s="16" t="s">
        <v>91</v>
      </c>
      <c r="B6" s="13">
        <v>7</v>
      </c>
      <c r="C6" s="13">
        <v>3</v>
      </c>
      <c r="D6">
        <f t="shared" si="0"/>
        <v>2.3333333333333335</v>
      </c>
    </row>
    <row r="7" spans="1:4">
      <c r="A7" s="16" t="s">
        <v>110</v>
      </c>
      <c r="B7" s="13">
        <v>1</v>
      </c>
      <c r="C7" s="13">
        <v>2</v>
      </c>
      <c r="D7">
        <f t="shared" si="0"/>
        <v>0.5</v>
      </c>
    </row>
    <row r="8" spans="1:4">
      <c r="A8" s="16" t="s">
        <v>23</v>
      </c>
      <c r="B8" s="13">
        <v>3</v>
      </c>
      <c r="C8" s="13">
        <v>3</v>
      </c>
      <c r="D8">
        <f t="shared" si="0"/>
        <v>1</v>
      </c>
    </row>
    <row r="9" spans="1:4">
      <c r="A9" s="16" t="s">
        <v>114</v>
      </c>
      <c r="B9" s="13">
        <v>4</v>
      </c>
      <c r="C9" s="13">
        <v>6</v>
      </c>
      <c r="D9">
        <f t="shared" si="0"/>
        <v>0.66666666666666663</v>
      </c>
    </row>
    <row r="10" spans="1:4">
      <c r="A10" s="16" t="s">
        <v>35</v>
      </c>
      <c r="B10" s="13">
        <v>7</v>
      </c>
      <c r="C10" s="13">
        <v>9</v>
      </c>
      <c r="D10">
        <f t="shared" si="0"/>
        <v>0.77777777777777779</v>
      </c>
    </row>
    <row r="11" spans="1:4">
      <c r="A11" s="16" t="s">
        <v>2</v>
      </c>
      <c r="B11" s="13">
        <v>18</v>
      </c>
      <c r="C11" s="13">
        <v>8</v>
      </c>
      <c r="D11">
        <f t="shared" si="0"/>
        <v>2.25</v>
      </c>
    </row>
    <row r="12" spans="1:4">
      <c r="A12" s="16" t="s">
        <v>37</v>
      </c>
      <c r="B12" s="13">
        <v>1</v>
      </c>
      <c r="C12" s="13">
        <v>3</v>
      </c>
      <c r="D12">
        <f t="shared" si="0"/>
        <v>0.33333333333333331</v>
      </c>
    </row>
    <row r="13" spans="1:4">
      <c r="A13" s="16" t="s">
        <v>41</v>
      </c>
      <c r="B13" s="13">
        <v>6</v>
      </c>
      <c r="C13" s="13">
        <v>7</v>
      </c>
      <c r="D13">
        <f t="shared" si="0"/>
        <v>0.8571428571428571</v>
      </c>
    </row>
    <row r="14" spans="1:4">
      <c r="A14" s="16" t="s">
        <v>149</v>
      </c>
      <c r="B14" s="13">
        <v>1</v>
      </c>
      <c r="C14" s="13">
        <v>2</v>
      </c>
      <c r="D14">
        <f t="shared" si="0"/>
        <v>0.5</v>
      </c>
    </row>
    <row r="15" spans="1:4">
      <c r="A15" s="16" t="s">
        <v>90</v>
      </c>
      <c r="B15" s="13">
        <v>2</v>
      </c>
      <c r="C15" s="13">
        <v>4</v>
      </c>
      <c r="D15">
        <f t="shared" si="0"/>
        <v>0.5</v>
      </c>
    </row>
    <row r="16" spans="1:4">
      <c r="A16" s="16" t="s">
        <v>134</v>
      </c>
      <c r="B16" s="13">
        <v>1</v>
      </c>
      <c r="C16" s="13">
        <v>2</v>
      </c>
      <c r="D16">
        <f t="shared" si="0"/>
        <v>0.5</v>
      </c>
    </row>
    <row r="17" spans="1:4">
      <c r="A17" s="16" t="s">
        <v>28</v>
      </c>
      <c r="B17" s="13">
        <v>8</v>
      </c>
      <c r="C17" s="13">
        <v>6</v>
      </c>
      <c r="D17">
        <f t="shared" si="0"/>
        <v>1.3333333333333333</v>
      </c>
    </row>
    <row r="18" spans="1:4">
      <c r="A18" s="16" t="s">
        <v>47</v>
      </c>
      <c r="B18" s="13">
        <v>22</v>
      </c>
      <c r="C18" s="13">
        <v>8</v>
      </c>
      <c r="D18">
        <f t="shared" si="0"/>
        <v>2.75</v>
      </c>
    </row>
    <row r="19" spans="1:4">
      <c r="A19" s="16" t="s">
        <v>117</v>
      </c>
      <c r="B19" s="13">
        <v>1</v>
      </c>
      <c r="C19" s="13">
        <v>1</v>
      </c>
      <c r="D19">
        <f t="shared" si="0"/>
        <v>1</v>
      </c>
    </row>
    <row r="20" spans="1:4">
      <c r="A20" s="16" t="s">
        <v>94</v>
      </c>
      <c r="B20" s="13">
        <v>3</v>
      </c>
      <c r="C20" s="13">
        <v>4</v>
      </c>
      <c r="D20">
        <f t="shared" si="0"/>
        <v>0.75</v>
      </c>
    </row>
    <row r="21" spans="1:4">
      <c r="A21" s="16" t="s">
        <v>93</v>
      </c>
      <c r="B21" s="13">
        <v>6</v>
      </c>
      <c r="C21" s="13">
        <v>6</v>
      </c>
      <c r="D21">
        <f t="shared" si="0"/>
        <v>1</v>
      </c>
    </row>
    <row r="22" spans="1:4">
      <c r="A22" s="16" t="s">
        <v>24</v>
      </c>
      <c r="B22" s="13">
        <v>13</v>
      </c>
      <c r="C22" s="13">
        <v>9</v>
      </c>
      <c r="D22">
        <f t="shared" si="0"/>
        <v>1.4444444444444444</v>
      </c>
    </row>
    <row r="23" spans="1:4">
      <c r="A23" s="16" t="s">
        <v>55</v>
      </c>
      <c r="B23" s="13">
        <v>5</v>
      </c>
      <c r="C23" s="13">
        <v>3</v>
      </c>
      <c r="D23">
        <f t="shared" si="0"/>
        <v>1.6666666666666667</v>
      </c>
    </row>
    <row r="24" spans="1:4">
      <c r="A24" s="16" t="s">
        <v>86</v>
      </c>
      <c r="B24" s="13">
        <v>8</v>
      </c>
      <c r="C24" s="13">
        <v>6</v>
      </c>
      <c r="D24">
        <f t="shared" si="0"/>
        <v>1.3333333333333333</v>
      </c>
    </row>
    <row r="25" spans="1:4">
      <c r="A25" s="16" t="s">
        <v>43</v>
      </c>
      <c r="B25" s="13">
        <v>14</v>
      </c>
      <c r="C25" s="13">
        <v>12</v>
      </c>
      <c r="D25">
        <f t="shared" si="0"/>
        <v>1.1666666666666667</v>
      </c>
    </row>
    <row r="26" spans="1:4">
      <c r="A26" s="16" t="s">
        <v>40</v>
      </c>
      <c r="B26" s="13">
        <v>19</v>
      </c>
      <c r="C26" s="13">
        <v>9</v>
      </c>
      <c r="D26">
        <f t="shared" si="0"/>
        <v>2.1111111111111112</v>
      </c>
    </row>
    <row r="27" spans="1:4">
      <c r="A27" s="16" t="s">
        <v>136</v>
      </c>
      <c r="B27" s="13">
        <v>0</v>
      </c>
      <c r="C27" s="13">
        <v>3</v>
      </c>
      <c r="D27">
        <f t="shared" si="0"/>
        <v>0</v>
      </c>
    </row>
    <row r="28" spans="1:4">
      <c r="A28" s="16" t="s">
        <v>112</v>
      </c>
      <c r="B28" s="13">
        <v>11</v>
      </c>
      <c r="C28" s="13">
        <v>8</v>
      </c>
      <c r="D28">
        <f t="shared" si="0"/>
        <v>1.375</v>
      </c>
    </row>
    <row r="29" spans="1:4">
      <c r="A29" s="16" t="s">
        <v>113</v>
      </c>
      <c r="B29" s="13">
        <v>3</v>
      </c>
      <c r="C29" s="13">
        <v>1</v>
      </c>
      <c r="D29">
        <f t="shared" si="0"/>
        <v>3</v>
      </c>
    </row>
    <row r="30" spans="1:4">
      <c r="A30" s="16" t="s">
        <v>22</v>
      </c>
      <c r="B30" s="13">
        <v>1</v>
      </c>
      <c r="C30" s="13">
        <v>4</v>
      </c>
      <c r="D30">
        <f t="shared" si="0"/>
        <v>0.25</v>
      </c>
    </row>
    <row r="31" spans="1:4">
      <c r="A31" s="16" t="s">
        <v>107</v>
      </c>
      <c r="B31" s="13">
        <v>8</v>
      </c>
      <c r="C31" s="13">
        <v>6</v>
      </c>
      <c r="D31">
        <f t="shared" si="0"/>
        <v>1.3333333333333333</v>
      </c>
    </row>
    <row r="32" spans="1:4">
      <c r="A32" s="16" t="s">
        <v>58</v>
      </c>
      <c r="B32" s="13">
        <v>11</v>
      </c>
      <c r="C32" s="13">
        <v>9</v>
      </c>
      <c r="D32">
        <f t="shared" si="0"/>
        <v>1.2222222222222223</v>
      </c>
    </row>
    <row r="33" spans="1:4">
      <c r="A33" s="16" t="s">
        <v>54</v>
      </c>
      <c r="B33" s="13">
        <v>4</v>
      </c>
      <c r="C33" s="13">
        <v>4</v>
      </c>
      <c r="D33">
        <f t="shared" si="0"/>
        <v>1</v>
      </c>
    </row>
    <row r="34" spans="1:4">
      <c r="A34" s="16" t="s">
        <v>49</v>
      </c>
      <c r="B34" s="13">
        <v>13</v>
      </c>
      <c r="C34" s="13">
        <v>13</v>
      </c>
      <c r="D34">
        <f t="shared" si="0"/>
        <v>1</v>
      </c>
    </row>
    <row r="35" spans="1:4">
      <c r="A35" s="16" t="s">
        <v>5</v>
      </c>
      <c r="B35" s="13">
        <v>3</v>
      </c>
      <c r="C35" s="13">
        <v>2</v>
      </c>
      <c r="D35">
        <f t="shared" si="0"/>
        <v>1.5</v>
      </c>
    </row>
    <row r="36" spans="1:4">
      <c r="A36" s="16" t="s">
        <v>44</v>
      </c>
      <c r="B36" s="13">
        <v>14</v>
      </c>
      <c r="C36" s="13">
        <v>11</v>
      </c>
      <c r="D36">
        <f t="shared" si="0"/>
        <v>1.2727272727272727</v>
      </c>
    </row>
    <row r="37" spans="1:4">
      <c r="A37" s="16" t="s">
        <v>25</v>
      </c>
      <c r="B37" s="13">
        <v>5</v>
      </c>
      <c r="C37" s="13">
        <v>4</v>
      </c>
      <c r="D37">
        <f t="shared" si="0"/>
        <v>1.25</v>
      </c>
    </row>
    <row r="38" spans="1:4">
      <c r="A38" s="16" t="s">
        <v>50</v>
      </c>
      <c r="B38" s="13">
        <v>3</v>
      </c>
      <c r="C38" s="13">
        <v>2</v>
      </c>
      <c r="D38">
        <f t="shared" si="0"/>
        <v>1.5</v>
      </c>
    </row>
    <row r="39" spans="1:4">
      <c r="A39" s="16" t="s">
        <v>33</v>
      </c>
      <c r="B39" s="13">
        <v>7</v>
      </c>
      <c r="C39" s="13">
        <v>9</v>
      </c>
      <c r="D39">
        <f t="shared" si="0"/>
        <v>0.77777777777777779</v>
      </c>
    </row>
    <row r="40" spans="1:4">
      <c r="A40" s="16" t="s">
        <v>7</v>
      </c>
      <c r="B40" s="13">
        <v>5</v>
      </c>
      <c r="C40" s="13">
        <v>4</v>
      </c>
      <c r="D40">
        <f t="shared" si="0"/>
        <v>1.25</v>
      </c>
    </row>
    <row r="41" spans="1:4">
      <c r="A41" s="16" t="s">
        <v>89</v>
      </c>
      <c r="B41" s="13">
        <v>6</v>
      </c>
      <c r="C41" s="13">
        <v>8</v>
      </c>
      <c r="D41">
        <f t="shared" si="0"/>
        <v>0.75</v>
      </c>
    </row>
    <row r="42" spans="1:4">
      <c r="A42" s="16" t="s">
        <v>57</v>
      </c>
      <c r="B42" s="13">
        <v>11</v>
      </c>
      <c r="C42" s="13">
        <v>9</v>
      </c>
      <c r="D42">
        <f t="shared" si="0"/>
        <v>1.2222222222222223</v>
      </c>
    </row>
    <row r="43" spans="1:4">
      <c r="A43" s="16" t="s">
        <v>78</v>
      </c>
      <c r="B43" s="13">
        <v>1</v>
      </c>
      <c r="C43" s="13">
        <v>3</v>
      </c>
      <c r="D43">
        <f t="shared" si="0"/>
        <v>0.33333333333333331</v>
      </c>
    </row>
    <row r="44" spans="1:4">
      <c r="A44" s="16" t="s">
        <v>116</v>
      </c>
      <c r="B44" s="13">
        <v>6</v>
      </c>
      <c r="C44" s="13">
        <v>6</v>
      </c>
      <c r="D44">
        <f t="shared" si="0"/>
        <v>1</v>
      </c>
    </row>
    <row r="45" spans="1:4">
      <c r="A45" s="16" t="s">
        <v>131</v>
      </c>
      <c r="B45" s="13">
        <v>2</v>
      </c>
      <c r="C45" s="13">
        <v>2</v>
      </c>
      <c r="D45">
        <f t="shared" si="0"/>
        <v>1</v>
      </c>
    </row>
    <row r="46" spans="1:4">
      <c r="A46" s="16" t="s">
        <v>108</v>
      </c>
      <c r="B46" s="13">
        <v>2</v>
      </c>
      <c r="C46" s="13">
        <v>2</v>
      </c>
      <c r="D46">
        <f t="shared" si="0"/>
        <v>1</v>
      </c>
    </row>
    <row r="47" spans="1:4">
      <c r="A47" s="16" t="s">
        <v>75</v>
      </c>
      <c r="B47" s="13">
        <v>4</v>
      </c>
      <c r="C47" s="13">
        <v>3</v>
      </c>
      <c r="D47">
        <f t="shared" si="0"/>
        <v>1.3333333333333333</v>
      </c>
    </row>
    <row r="48" spans="1:4">
      <c r="A48" s="16" t="s">
        <v>27</v>
      </c>
      <c r="B48" s="13">
        <v>2</v>
      </c>
      <c r="C48" s="13">
        <v>4</v>
      </c>
      <c r="D48">
        <f t="shared" si="0"/>
        <v>0.5</v>
      </c>
    </row>
    <row r="49" spans="1:4">
      <c r="A49" s="16" t="s">
        <v>119</v>
      </c>
      <c r="B49" s="13">
        <v>2</v>
      </c>
      <c r="C49" s="13">
        <v>1</v>
      </c>
      <c r="D49">
        <f t="shared" si="0"/>
        <v>2</v>
      </c>
    </row>
    <row r="50" spans="1:4">
      <c r="A50" s="16" t="s">
        <v>133</v>
      </c>
      <c r="B50" s="13">
        <v>2</v>
      </c>
      <c r="C50" s="13">
        <v>2</v>
      </c>
      <c r="D50">
        <f t="shared" si="0"/>
        <v>1</v>
      </c>
    </row>
    <row r="51" spans="1:4">
      <c r="A51" s="16" t="s">
        <v>79</v>
      </c>
      <c r="B51" s="13">
        <v>2</v>
      </c>
      <c r="C51" s="13">
        <v>3</v>
      </c>
      <c r="D51">
        <f t="shared" si="0"/>
        <v>0.66666666666666663</v>
      </c>
    </row>
    <row r="52" spans="1:4">
      <c r="A52" s="16" t="s">
        <v>4</v>
      </c>
      <c r="B52" s="13">
        <v>1</v>
      </c>
      <c r="C52" s="13">
        <v>1</v>
      </c>
      <c r="D52">
        <f t="shared" si="0"/>
        <v>1</v>
      </c>
    </row>
    <row r="53" spans="1:4">
      <c r="A53" s="16" t="s">
        <v>106</v>
      </c>
      <c r="B53" s="13">
        <v>0</v>
      </c>
      <c r="C53" s="13">
        <v>2</v>
      </c>
      <c r="D53">
        <f t="shared" si="0"/>
        <v>0</v>
      </c>
    </row>
    <row r="54" spans="1:4">
      <c r="A54" s="16" t="s">
        <v>53</v>
      </c>
      <c r="B54" s="13">
        <v>1</v>
      </c>
      <c r="C54" s="13">
        <v>5</v>
      </c>
      <c r="D54">
        <f t="shared" si="0"/>
        <v>0.2</v>
      </c>
    </row>
    <row r="55" spans="1:4">
      <c r="A55" s="16" t="s">
        <v>81</v>
      </c>
      <c r="B55" s="13">
        <v>7</v>
      </c>
      <c r="C55" s="13">
        <v>6</v>
      </c>
      <c r="D55">
        <f t="shared" si="0"/>
        <v>1.1666666666666667</v>
      </c>
    </row>
    <row r="56" spans="1:4">
      <c r="A56" s="16" t="s">
        <v>118</v>
      </c>
      <c r="B56" s="13">
        <v>4</v>
      </c>
      <c r="C56" s="13">
        <v>4</v>
      </c>
      <c r="D56">
        <f t="shared" si="0"/>
        <v>1</v>
      </c>
    </row>
    <row r="57" spans="1:4">
      <c r="A57" s="16" t="s">
        <v>76</v>
      </c>
      <c r="B57" s="13">
        <v>8</v>
      </c>
      <c r="C57" s="13">
        <v>6</v>
      </c>
      <c r="D57">
        <f t="shared" si="0"/>
        <v>1.3333333333333333</v>
      </c>
    </row>
    <row r="58" spans="1:4">
      <c r="A58" s="16" t="s">
        <v>31</v>
      </c>
      <c r="B58" s="13">
        <v>12</v>
      </c>
      <c r="C58" s="13">
        <v>7</v>
      </c>
      <c r="D58">
        <f t="shared" si="0"/>
        <v>1.7142857142857142</v>
      </c>
    </row>
    <row r="59" spans="1:4">
      <c r="A59" s="16" t="s">
        <v>129</v>
      </c>
      <c r="B59" s="13">
        <v>1</v>
      </c>
      <c r="C59" s="13">
        <v>4</v>
      </c>
      <c r="D59">
        <f t="shared" si="0"/>
        <v>0.25</v>
      </c>
    </row>
    <row r="60" spans="1:4">
      <c r="A60" s="16" t="s">
        <v>132</v>
      </c>
      <c r="B60" s="13">
        <v>1</v>
      </c>
      <c r="C60" s="13">
        <v>2</v>
      </c>
      <c r="D60">
        <f t="shared" si="0"/>
        <v>0.5</v>
      </c>
    </row>
    <row r="61" spans="1:4">
      <c r="A61" s="16" t="s">
        <v>59</v>
      </c>
      <c r="B61" s="13">
        <v>1</v>
      </c>
      <c r="C61" s="13">
        <v>2</v>
      </c>
      <c r="D61">
        <f t="shared" si="0"/>
        <v>0.5</v>
      </c>
    </row>
    <row r="62" spans="1:4">
      <c r="A62" s="16" t="s">
        <v>51</v>
      </c>
      <c r="B62" s="13">
        <v>2</v>
      </c>
      <c r="C62" s="13">
        <v>6</v>
      </c>
      <c r="D62">
        <f t="shared" si="0"/>
        <v>0.33333333333333331</v>
      </c>
    </row>
    <row r="63" spans="1:4">
      <c r="A63" s="16" t="s">
        <v>20</v>
      </c>
      <c r="B63" s="13">
        <v>10</v>
      </c>
      <c r="C63" s="13">
        <v>7</v>
      </c>
      <c r="D63">
        <f t="shared" si="0"/>
        <v>1.4285714285714286</v>
      </c>
    </row>
    <row r="64" spans="1:4">
      <c r="A64" s="16" t="s">
        <v>52</v>
      </c>
      <c r="B64" s="13">
        <v>11</v>
      </c>
      <c r="C64" s="13">
        <v>9</v>
      </c>
      <c r="D64">
        <f t="shared" si="0"/>
        <v>1.2222222222222223</v>
      </c>
    </row>
    <row r="65" spans="1:4">
      <c r="A65" s="16" t="s">
        <v>21</v>
      </c>
      <c r="B65" s="13">
        <v>8</v>
      </c>
      <c r="C65" s="13">
        <v>8</v>
      </c>
      <c r="D65">
        <f t="shared" si="0"/>
        <v>1</v>
      </c>
    </row>
    <row r="66" spans="1:4">
      <c r="A66" s="16" t="s">
        <v>82</v>
      </c>
      <c r="B66" s="13">
        <v>0</v>
      </c>
      <c r="C66" s="13">
        <v>1</v>
      </c>
      <c r="D66">
        <f t="shared" si="0"/>
        <v>0</v>
      </c>
    </row>
    <row r="67" spans="1:4">
      <c r="A67" s="16" t="s">
        <v>87</v>
      </c>
      <c r="B67" s="13">
        <v>0</v>
      </c>
      <c r="C67" s="13">
        <v>1</v>
      </c>
      <c r="D67">
        <f t="shared" si="0"/>
        <v>0</v>
      </c>
    </row>
    <row r="68" spans="1:4">
      <c r="A68" s="16" t="s">
        <v>180</v>
      </c>
      <c r="B68" s="13"/>
      <c r="C68" s="13"/>
    </row>
    <row r="69" spans="1:4">
      <c r="A69" s="16" t="s">
        <v>171</v>
      </c>
      <c r="B69" s="13">
        <v>359</v>
      </c>
      <c r="C69" s="13">
        <v>320</v>
      </c>
      <c r="D69">
        <f>AVERAGE(D4:D67)</f>
        <v>1.033731849747475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C3" sqref="C3"/>
    </sheetView>
  </sheetViews>
  <sheetFormatPr defaultRowHeight="13.5"/>
  <cols>
    <col min="1" max="3" width="11" bestFit="1" customWidth="1"/>
  </cols>
  <sheetData>
    <row r="1" spans="1:14">
      <c r="A1" t="s">
        <v>168</v>
      </c>
      <c r="B1" t="s">
        <v>176</v>
      </c>
      <c r="C1" t="s">
        <v>179</v>
      </c>
      <c r="D1" t="s">
        <v>181</v>
      </c>
      <c r="E1" t="s">
        <v>182</v>
      </c>
    </row>
    <row r="2" spans="1:14">
      <c r="A2" t="s">
        <v>47</v>
      </c>
      <c r="B2">
        <f>VLOOKUP(A2,进球透视!$A$3:$D$64,4,FALSE)</f>
        <v>1.92</v>
      </c>
      <c r="C2">
        <f>VLOOKUP(A2,失球透视!$A$3:$D$69,4,FALSE)</f>
        <v>2.75</v>
      </c>
      <c r="D2">
        <f>B2/1.17</f>
        <v>1.641025641025641</v>
      </c>
      <c r="E2">
        <f>C2/1.033732</f>
        <v>2.6602639755758744</v>
      </c>
    </row>
    <row r="3" spans="1:14">
      <c r="A3" t="s">
        <v>2</v>
      </c>
      <c r="B3">
        <f>VLOOKUP(A3,进球透视!$A$3:$D$64,4,FALSE)</f>
        <v>1.9130434782608696</v>
      </c>
      <c r="C3">
        <f>VLOOKUP(A3,失球透视!$A$3:$D$69,4,FALSE)</f>
        <v>2.25</v>
      </c>
      <c r="D3">
        <f>B3/1.17</f>
        <v>1.6350798959494612</v>
      </c>
      <c r="E3">
        <f>C3/1.033732</f>
        <v>2.1765796163802609</v>
      </c>
    </row>
    <row r="4" spans="1:14">
      <c r="A4" t="s">
        <v>31</v>
      </c>
      <c r="B4">
        <f>VLOOKUP(A4,进球透视!$A$3:$D$64,4,FALSE)</f>
        <v>2.2000000000000002</v>
      </c>
      <c r="C4">
        <f>VLOOKUP(A4,失球透视!$A$3:$D$69,4,FALSE)</f>
        <v>1.7142857142857142</v>
      </c>
      <c r="D4">
        <f>B4/1.17</f>
        <v>1.8803418803418805</v>
      </c>
      <c r="E4">
        <f>C4/1.033732</f>
        <v>1.6583463743849605</v>
      </c>
      <c r="N4" t="s">
        <v>31</v>
      </c>
    </row>
    <row r="5" spans="1:14">
      <c r="A5" t="s">
        <v>55</v>
      </c>
      <c r="B5">
        <f>VLOOKUP(A5,进球透视!$A$3:$D$64,4,FALSE)</f>
        <v>1.6</v>
      </c>
      <c r="C5">
        <f>VLOOKUP(A5,失球透视!$A$3:$D$69,4,FALSE)</f>
        <v>1.6666666666666667</v>
      </c>
      <c r="D5">
        <f>B5/1.17</f>
        <v>1.3675213675213678</v>
      </c>
      <c r="E5">
        <f>C5/1.033732</f>
        <v>1.6122811973187119</v>
      </c>
      <c r="N5" t="s">
        <v>5</v>
      </c>
    </row>
    <row r="6" spans="1:14">
      <c r="A6" t="s">
        <v>5</v>
      </c>
      <c r="B6">
        <f>VLOOKUP(A6,进球透视!$A$3:$D$64,4,FALSE)</f>
        <v>2</v>
      </c>
      <c r="C6">
        <f>VLOOKUP(A6,失球透视!$A$3:$D$69,4,FALSE)</f>
        <v>1.5</v>
      </c>
      <c r="D6">
        <f>B6/1.17</f>
        <v>1.7094017094017095</v>
      </c>
      <c r="E6">
        <f>C6/1.033732</f>
        <v>1.4510530775868407</v>
      </c>
      <c r="N6" t="s">
        <v>89</v>
      </c>
    </row>
    <row r="7" spans="1:14">
      <c r="A7" t="s">
        <v>24</v>
      </c>
      <c r="B7">
        <f>VLOOKUP(A7,进球透视!$A$3:$D$64,4,FALSE)</f>
        <v>1.375</v>
      </c>
      <c r="C7">
        <f>VLOOKUP(A7,失球透视!$A$3:$D$69,4,FALSE)</f>
        <v>1.4444444444444444</v>
      </c>
      <c r="D7">
        <f>B7/1.17</f>
        <v>1.1752136752136753</v>
      </c>
      <c r="E7">
        <f>C7/1.033732</f>
        <v>1.3973103710095502</v>
      </c>
      <c r="N7" t="s">
        <v>56</v>
      </c>
    </row>
    <row r="8" spans="1:14">
      <c r="A8" t="s">
        <v>76</v>
      </c>
      <c r="B8">
        <f>VLOOKUP(A8,进球透视!$A$3:$D$64,4,FALSE)</f>
        <v>1.875</v>
      </c>
      <c r="C8">
        <f>VLOOKUP(A8,失球透视!$A$3:$D$69,4,FALSE)</f>
        <v>1.3333333333333333</v>
      </c>
      <c r="D8">
        <f>B8/1.17</f>
        <v>1.6025641025641026</v>
      </c>
      <c r="E8">
        <f>C8/1.033732</f>
        <v>1.2898249578549692</v>
      </c>
      <c r="N8" t="s">
        <v>47</v>
      </c>
    </row>
    <row r="9" spans="1:14">
      <c r="A9" t="s">
        <v>75</v>
      </c>
      <c r="B9">
        <f>VLOOKUP(A9,进球透视!$A$3:$D$64,4,FALSE)</f>
        <v>1.5</v>
      </c>
      <c r="C9">
        <f>VLOOKUP(A9,失球透视!$A$3:$D$69,4,FALSE)</f>
        <v>1.3333333333333333</v>
      </c>
      <c r="D9">
        <f>B9/1.17</f>
        <v>1.2820512820512822</v>
      </c>
      <c r="E9">
        <f>C9/1.033732</f>
        <v>1.2898249578549692</v>
      </c>
      <c r="N9" t="s">
        <v>2</v>
      </c>
    </row>
    <row r="10" spans="1:14">
      <c r="A10" t="s">
        <v>28</v>
      </c>
      <c r="B10">
        <f>VLOOKUP(A10,进球透视!$A$3:$D$64,4,FALSE)</f>
        <v>1.5</v>
      </c>
      <c r="C10">
        <f>VLOOKUP(A10,失球透视!$A$3:$D$69,4,FALSE)</f>
        <v>1.3333333333333333</v>
      </c>
      <c r="D10">
        <f>B10/1.17</f>
        <v>1.2820512820512822</v>
      </c>
      <c r="E10">
        <f>C10/1.033732</f>
        <v>1.2898249578549692</v>
      </c>
      <c r="N10" t="s">
        <v>55</v>
      </c>
    </row>
    <row r="11" spans="1:14">
      <c r="A11" t="s">
        <v>86</v>
      </c>
      <c r="B11">
        <f>VLOOKUP(A11,进球透视!$A$3:$D$64,4,FALSE)</f>
        <v>1</v>
      </c>
      <c r="C11">
        <f>VLOOKUP(A11,失球透视!$A$3:$D$69,4,FALSE)</f>
        <v>1.3333333333333333</v>
      </c>
      <c r="D11">
        <f>B11/1.17</f>
        <v>0.85470085470085477</v>
      </c>
      <c r="E11">
        <f>C11/1.033732</f>
        <v>1.2898249578549692</v>
      </c>
    </row>
    <row r="12" spans="1:14">
      <c r="A12" t="s">
        <v>44</v>
      </c>
      <c r="B12">
        <f>VLOOKUP(A12,进球透视!$A$3:$D$64,4,FALSE)</f>
        <v>1.3333333333333333</v>
      </c>
      <c r="C12">
        <f>VLOOKUP(A12,失球透视!$A$3:$D$69,4,FALSE)</f>
        <v>1.2727272727272727</v>
      </c>
      <c r="D12">
        <f>B12/1.17</f>
        <v>1.1396011396011396</v>
      </c>
      <c r="E12">
        <f>C12/1.033732</f>
        <v>1.2311965506797435</v>
      </c>
    </row>
    <row r="13" spans="1:14">
      <c r="A13" t="s">
        <v>58</v>
      </c>
      <c r="B13">
        <f>VLOOKUP(A13,进球透视!$A$3:$D$64,4,FALSE)</f>
        <v>1.4285714285714286</v>
      </c>
      <c r="C13">
        <f>VLOOKUP(A13,失球透视!$A$3:$D$69,4,FALSE)</f>
        <v>1.2222222222222223</v>
      </c>
      <c r="D13">
        <f>B13/1.17</f>
        <v>1.2210012210012211</v>
      </c>
      <c r="E13">
        <f>C13/1.033732</f>
        <v>1.1823395447003886</v>
      </c>
    </row>
    <row r="14" spans="1:14">
      <c r="A14" t="s">
        <v>52</v>
      </c>
      <c r="B14">
        <f>VLOOKUP(A14,进球透视!$A$3:$D$64,4,FALSE)</f>
        <v>1.0833333333333333</v>
      </c>
      <c r="C14">
        <f>VLOOKUP(A14,失球透视!$A$3:$D$69,4,FALSE)</f>
        <v>1.2222222222222223</v>
      </c>
      <c r="D14">
        <f>B14/1.17</f>
        <v>0.92592592592592593</v>
      </c>
      <c r="E14">
        <f>C14/1.033732</f>
        <v>1.1823395447003886</v>
      </c>
    </row>
    <row r="15" spans="1:14">
      <c r="A15" t="s">
        <v>57</v>
      </c>
      <c r="B15">
        <f>VLOOKUP(A15,进球透视!$A$3:$D$64,4,FALSE)</f>
        <v>0.75</v>
      </c>
      <c r="C15">
        <f>VLOOKUP(A15,失球透视!$A$3:$D$69,4,FALSE)</f>
        <v>1.2222222222222223</v>
      </c>
      <c r="D15">
        <f>B15/1.17</f>
        <v>0.64102564102564108</v>
      </c>
      <c r="E15">
        <f>C15/1.033732</f>
        <v>1.1823395447003886</v>
      </c>
    </row>
    <row r="16" spans="1:14">
      <c r="A16" t="s">
        <v>43</v>
      </c>
      <c r="B16">
        <f>VLOOKUP(A16,进球透视!$A$3:$D$64,4,FALSE)</f>
        <v>1.625</v>
      </c>
      <c r="C16">
        <f>VLOOKUP(A16,失球透视!$A$3:$D$69,4,FALSE)</f>
        <v>1.1666666666666667</v>
      </c>
      <c r="D16">
        <f>B16/1.17</f>
        <v>1.3888888888888891</v>
      </c>
      <c r="E16">
        <f>C16/1.033732</f>
        <v>1.1285968381230982</v>
      </c>
    </row>
    <row r="17" spans="1:5">
      <c r="A17" t="s">
        <v>56</v>
      </c>
      <c r="B17">
        <f>VLOOKUP(A17,进球透视!$A$3:$D$64,4,FALSE)</f>
        <v>1.9411764705882353</v>
      </c>
      <c r="C17">
        <f>VLOOKUP(A17,失球透视!$A$3:$D$69,4,FALSE)</f>
        <v>1</v>
      </c>
      <c r="D17">
        <f>B17/1.17</f>
        <v>1.6591251885369533</v>
      </c>
      <c r="E17">
        <f>C17/1.033732</f>
        <v>0.96736871839122707</v>
      </c>
    </row>
    <row r="18" spans="1:5">
      <c r="A18" t="s">
        <v>116</v>
      </c>
      <c r="B18">
        <f>VLOOKUP(A18,进球透视!$A$3:$D$64,4,FALSE)</f>
        <v>1.2</v>
      </c>
      <c r="C18">
        <f>VLOOKUP(A18,失球透视!$A$3:$D$69,4,FALSE)</f>
        <v>1</v>
      </c>
      <c r="D18">
        <f>B18/1.17</f>
        <v>1.0256410256410258</v>
      </c>
      <c r="E18">
        <f>C18/1.033732</f>
        <v>0.96736871839122707</v>
      </c>
    </row>
    <row r="19" spans="1:5">
      <c r="A19" t="s">
        <v>131</v>
      </c>
      <c r="B19">
        <f>VLOOKUP(A19,进球透视!$A$3:$D$64,4,FALSE)</f>
        <v>0</v>
      </c>
      <c r="C19">
        <f>VLOOKUP(A19,失球透视!$A$3:$D$69,4,FALSE)</f>
        <v>1</v>
      </c>
      <c r="D19">
        <f>B19/1.17</f>
        <v>0</v>
      </c>
      <c r="E19">
        <f>C19/1.033732</f>
        <v>0.96736871839122707</v>
      </c>
    </row>
    <row r="20" spans="1:5">
      <c r="A20" t="s">
        <v>41</v>
      </c>
      <c r="B20">
        <f>VLOOKUP(A20,进球透视!$A$3:$D$64,4,FALSE)</f>
        <v>1.8</v>
      </c>
      <c r="C20">
        <f>VLOOKUP(A20,失球透视!$A$3:$D$69,4,FALSE)</f>
        <v>0.8571428571428571</v>
      </c>
      <c r="D20">
        <f>B20/1.17</f>
        <v>1.5384615384615385</v>
      </c>
      <c r="E20">
        <f>C20/1.033732</f>
        <v>0.82917318719248023</v>
      </c>
    </row>
    <row r="21" spans="1:5">
      <c r="A21" t="s">
        <v>33</v>
      </c>
      <c r="B21">
        <f>VLOOKUP(A21,进球透视!$A$3:$D$64,4,FALSE)</f>
        <v>1.2</v>
      </c>
      <c r="C21">
        <f>VLOOKUP(A21,失球透视!$A$3:$D$69,4,FALSE)</f>
        <v>0.77777777777777779</v>
      </c>
      <c r="D21">
        <f>B21/1.17</f>
        <v>1.0256410256410258</v>
      </c>
      <c r="E21">
        <f>C21/1.033732</f>
        <v>0.75239789208206553</v>
      </c>
    </row>
    <row r="22" spans="1:5">
      <c r="A22" t="s">
        <v>89</v>
      </c>
      <c r="B22">
        <f>VLOOKUP(A22,进球透视!$A$3:$D$64,4,FALSE)</f>
        <v>2</v>
      </c>
      <c r="C22">
        <f>VLOOKUP(A22,失球透视!$A$3:$D$69,4,FALSE)</f>
        <v>0.75</v>
      </c>
      <c r="D22">
        <f>B22/1.17</f>
        <v>1.7094017094017095</v>
      </c>
      <c r="E22">
        <f>C22/1.033732</f>
        <v>0.72552653879342033</v>
      </c>
    </row>
    <row r="23" spans="1:5">
      <c r="A23" t="s">
        <v>94</v>
      </c>
      <c r="B23">
        <f>VLOOKUP(A23,进球透视!$A$3:$D$64,4,FALSE)</f>
        <v>1.5</v>
      </c>
      <c r="C23">
        <f>VLOOKUP(A23,失球透视!$A$3:$D$69,4,FALSE)</f>
        <v>0.75</v>
      </c>
      <c r="D23">
        <f>B23/1.17</f>
        <v>1.2820512820512822</v>
      </c>
      <c r="E23">
        <f>C23/1.033732</f>
        <v>0.72552653879342033</v>
      </c>
    </row>
    <row r="24" spans="1:5">
      <c r="A24" t="s">
        <v>114</v>
      </c>
      <c r="B24">
        <f>VLOOKUP(A24,进球透视!$A$3:$D$64,4,FALSE)</f>
        <v>1.75</v>
      </c>
      <c r="C24">
        <f>VLOOKUP(A24,失球透视!$A$3:$D$69,4,FALSE)</f>
        <v>0.66666666666666663</v>
      </c>
      <c r="D24">
        <f>B24/1.17</f>
        <v>1.4957264957264957</v>
      </c>
      <c r="E24">
        <f>C24/1.033732</f>
        <v>0.6449124789274846</v>
      </c>
    </row>
    <row r="25" spans="1:5">
      <c r="A25" t="s">
        <v>90</v>
      </c>
      <c r="B25">
        <f>VLOOKUP(A25,进球透视!$A$3:$D$64,4,FALSE)</f>
        <v>1.5</v>
      </c>
      <c r="C25">
        <f>VLOOKUP(A25,失球透视!$A$3:$D$69,4,FALSE)</f>
        <v>0.5</v>
      </c>
      <c r="D25">
        <f>B25/1.17</f>
        <v>1.2820512820512822</v>
      </c>
      <c r="E25">
        <f>C25/1.033732</f>
        <v>0.48368435919561353</v>
      </c>
    </row>
    <row r="26" spans="1:5">
      <c r="A26" t="s">
        <v>27</v>
      </c>
      <c r="B26">
        <f>VLOOKUP(A26,进球透视!$A$3:$D$64,4,FALSE)</f>
        <v>0</v>
      </c>
      <c r="C26">
        <f>VLOOKUP(A26,失球透视!$A$3:$D$69,4,FALSE)</f>
        <v>0.5</v>
      </c>
      <c r="D26">
        <f>B26/1.17</f>
        <v>0</v>
      </c>
      <c r="E26">
        <f>C26/1.033732</f>
        <v>0.48368435919561353</v>
      </c>
    </row>
    <row r="27" spans="1:5">
      <c r="A27" t="s">
        <v>78</v>
      </c>
      <c r="B27">
        <f>VLOOKUP(A27,进球透视!$A$3:$D$64,4,FALSE)</f>
        <v>1.4</v>
      </c>
      <c r="C27">
        <f>VLOOKUP(A27,失球透视!$A$3:$D$69,4,FALSE)</f>
        <v>0.33333333333333331</v>
      </c>
      <c r="D27">
        <f>B27/1.17</f>
        <v>1.1965811965811965</v>
      </c>
      <c r="E27">
        <f>C27/1.033732</f>
        <v>0.3224562394637423</v>
      </c>
    </row>
    <row r="28" spans="1:5">
      <c r="A28" t="s">
        <v>51</v>
      </c>
      <c r="B28">
        <f>VLOOKUP(A28,进球透视!$A$3:$D$64,4,FALSE)</f>
        <v>1</v>
      </c>
      <c r="C28">
        <f>VLOOKUP(A28,失球透视!$A$3:$D$69,4,FALSE)</f>
        <v>0.33333333333333331</v>
      </c>
      <c r="D28">
        <f>B28/1.17</f>
        <v>0.85470085470085477</v>
      </c>
      <c r="E28">
        <f>C28/1.033732</f>
        <v>0.3224562394637423</v>
      </c>
    </row>
    <row r="29" spans="1:5">
      <c r="A29" t="s">
        <v>53</v>
      </c>
      <c r="B29">
        <f>VLOOKUP(A29,进球透视!$A$3:$D$64,4,FALSE)</f>
        <v>1</v>
      </c>
      <c r="C29">
        <f>VLOOKUP(A29,失球透视!$A$3:$D$69,4,FALSE)</f>
        <v>0.2</v>
      </c>
      <c r="D29">
        <f>B29/1.17</f>
        <v>0.85470085470085477</v>
      </c>
      <c r="E29">
        <f>C29/1.033732</f>
        <v>0.19347374367824541</v>
      </c>
    </row>
    <row r="30" spans="1:5">
      <c r="A30" t="s">
        <v>187</v>
      </c>
      <c r="B30">
        <v>0</v>
      </c>
      <c r="C30">
        <v>0</v>
      </c>
      <c r="D30">
        <f>B30/1.17</f>
        <v>0</v>
      </c>
      <c r="E30">
        <f>C30/1.033732</f>
        <v>0</v>
      </c>
    </row>
    <row r="31" spans="1:5">
      <c r="A31" t="s">
        <v>183</v>
      </c>
      <c r="B31">
        <v>0</v>
      </c>
      <c r="C31">
        <v>0</v>
      </c>
      <c r="D31">
        <f>B31/1.17</f>
        <v>0</v>
      </c>
      <c r="E31">
        <f>C31/1.033732</f>
        <v>0</v>
      </c>
    </row>
    <row r="32" spans="1:5">
      <c r="A32" t="s">
        <v>184</v>
      </c>
      <c r="B32">
        <v>0</v>
      </c>
      <c r="C32">
        <v>0</v>
      </c>
      <c r="D32">
        <f>B32/1.17</f>
        <v>0</v>
      </c>
      <c r="E32">
        <f>C32/1.033732</f>
        <v>0</v>
      </c>
    </row>
    <row r="33" spans="1:5">
      <c r="A33" t="s">
        <v>185</v>
      </c>
      <c r="B33">
        <v>0</v>
      </c>
      <c r="C33">
        <v>0</v>
      </c>
      <c r="D33">
        <f>B33/1.17</f>
        <v>0</v>
      </c>
      <c r="E33">
        <f>C33/1.033732</f>
        <v>0</v>
      </c>
    </row>
  </sheetData>
  <sortState ref="A2:E33">
    <sortCondition descending="1" ref="E1"/>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workbookViewId="0">
      <selection activeCell="H23" sqref="H23"/>
    </sheetView>
  </sheetViews>
  <sheetFormatPr defaultRowHeight="13.5"/>
  <sheetData>
    <row r="1" spans="1:9">
      <c r="A1" t="s">
        <v>236</v>
      </c>
      <c r="B1" t="s">
        <v>237</v>
      </c>
      <c r="C1" t="s">
        <v>238</v>
      </c>
      <c r="D1" t="s">
        <v>239</v>
      </c>
      <c r="E1" t="s">
        <v>240</v>
      </c>
      <c r="F1" t="s">
        <v>241</v>
      </c>
      <c r="G1" t="s">
        <v>242</v>
      </c>
      <c r="H1" t="s">
        <v>243</v>
      </c>
      <c r="I1" t="s">
        <v>244</v>
      </c>
    </row>
    <row r="2" spans="1:9">
      <c r="A2" t="s">
        <v>31</v>
      </c>
      <c r="B2" t="s">
        <v>5</v>
      </c>
      <c r="C2">
        <f>VLOOKUP(A2,各国攻防评估!$A$1:$E$33,4,FALSE)</f>
        <v>1.8803418803418805</v>
      </c>
      <c r="D2">
        <f>VLOOKUP(B2,各国攻防评估!$A$1:$E$33,5,FALSE)</f>
        <v>1.4510530775868407</v>
      </c>
      <c r="E2">
        <f>(C2-D2)*1.17</f>
        <v>0.50226789922339665</v>
      </c>
      <c r="F2">
        <f>VLOOKUP(A2,各国攻防评估!$A$1:$E$33,5,FALSE)</f>
        <v>1.6583463743849605</v>
      </c>
      <c r="G2">
        <f>VLOOKUP(B2,各国攻防评估!$A$1:$E$33,4,FALSE)</f>
        <v>1.7094017094017095</v>
      </c>
      <c r="H2">
        <f>(G2-F2)*1.17</f>
        <v>5.9734741969596425E-2</v>
      </c>
      <c r="I2" t="str">
        <f>IF(E2&gt;H2,A2,B2)</f>
        <v>西班牙</v>
      </c>
    </row>
    <row r="3" spans="1:9">
      <c r="A3" t="s">
        <v>31</v>
      </c>
      <c r="B3" t="s">
        <v>89</v>
      </c>
      <c r="C3">
        <f>VLOOKUP(A3,各国攻防评估!$A$1:$E$33,4,FALSE)</f>
        <v>1.8803418803418805</v>
      </c>
      <c r="D3">
        <f>VLOOKUP(B3,各国攻防评估!$A$1:$E$33,5,FALSE)</f>
        <v>0.72552653879342033</v>
      </c>
      <c r="E3">
        <f t="shared" ref="E3:E43" si="0">(C3-D3)*1.17</f>
        <v>1.3511339496116985</v>
      </c>
      <c r="F3">
        <f>VLOOKUP(A3,各国攻防评估!$A$1:$E$33,5,FALSE)</f>
        <v>1.6583463743849605</v>
      </c>
      <c r="G3">
        <f>VLOOKUP(B3,各国攻防评估!$A$1:$E$33,4,FALSE)</f>
        <v>1.7094017094017095</v>
      </c>
      <c r="H3">
        <f t="shared" ref="H3:H43" si="1">(G3-F3)*1.17</f>
        <v>5.9734741969596425E-2</v>
      </c>
      <c r="I3" t="str">
        <f t="shared" ref="I3:I43" si="2">IF(E3&gt;H3,A3,B3)</f>
        <v>西班牙</v>
      </c>
    </row>
    <row r="4" spans="1:9">
      <c r="A4" t="s">
        <v>31</v>
      </c>
      <c r="B4" t="s">
        <v>56</v>
      </c>
      <c r="C4">
        <f>VLOOKUP(A4,各国攻防评估!$A$1:$E$33,4,FALSE)</f>
        <v>1.8803418803418805</v>
      </c>
      <c r="D4">
        <f>VLOOKUP(B4,各国攻防评估!$A$1:$E$33,5,FALSE)</f>
        <v>0.96736871839122707</v>
      </c>
      <c r="E4">
        <f t="shared" si="0"/>
        <v>1.0681785994822646</v>
      </c>
      <c r="F4">
        <f>VLOOKUP(A4,各国攻防评估!$A$1:$E$33,5,FALSE)</f>
        <v>1.6583463743849605</v>
      </c>
      <c r="G4">
        <f>VLOOKUP(B4,各国攻防评估!$A$1:$E$33,4,FALSE)</f>
        <v>1.6591251885369533</v>
      </c>
      <c r="H4">
        <f t="shared" si="1"/>
        <v>9.1121255783166866E-4</v>
      </c>
      <c r="I4" t="str">
        <f t="shared" si="2"/>
        <v>西班牙</v>
      </c>
    </row>
    <row r="5" spans="1:9">
      <c r="A5" t="s">
        <v>31</v>
      </c>
      <c r="B5" t="s">
        <v>47</v>
      </c>
      <c r="C5">
        <f>VLOOKUP(A5,各国攻防评估!$A$1:$E$33,4,FALSE)</f>
        <v>1.8803418803418805</v>
      </c>
      <c r="D5">
        <f>VLOOKUP(B5,各国攻防评估!$A$1:$E$33,5,FALSE)</f>
        <v>2.6602639755758744</v>
      </c>
      <c r="E5">
        <f t="shared" si="0"/>
        <v>-0.91250885142377269</v>
      </c>
      <c r="F5">
        <f>VLOOKUP(A5,各国攻防评估!$A$1:$E$33,5,FALSE)</f>
        <v>1.6583463743849605</v>
      </c>
      <c r="G5">
        <f>VLOOKUP(B5,各国攻防评估!$A$1:$E$33,4,FALSE)</f>
        <v>1.641025641025641</v>
      </c>
      <c r="H5">
        <f t="shared" si="1"/>
        <v>-2.0265258030403809E-2</v>
      </c>
      <c r="I5" t="str">
        <f t="shared" si="2"/>
        <v>德国</v>
      </c>
    </row>
    <row r="6" spans="1:9">
      <c r="A6" t="s">
        <v>31</v>
      </c>
      <c r="B6" t="s">
        <v>2</v>
      </c>
      <c r="C6">
        <f>VLOOKUP(A6,各国攻防评估!$A$1:$E$33,4,FALSE)</f>
        <v>1.8803418803418805</v>
      </c>
      <c r="D6">
        <f>VLOOKUP(B6,各国攻防评估!$A$1:$E$33,5,FALSE)</f>
        <v>2.1765796163802609</v>
      </c>
      <c r="E6">
        <f t="shared" si="0"/>
        <v>-0.34659815116490494</v>
      </c>
      <c r="F6">
        <f>VLOOKUP(A6,各国攻防评估!$A$1:$E$33,5,FALSE)</f>
        <v>1.6583463743849605</v>
      </c>
      <c r="G6">
        <f>VLOOKUP(B6,各国攻防评估!$A$1:$E$33,4,FALSE)</f>
        <v>1.6350798959494612</v>
      </c>
      <c r="H6">
        <f t="shared" si="1"/>
        <v>-2.7221779769534094E-2</v>
      </c>
      <c r="I6" t="str">
        <f t="shared" si="2"/>
        <v>巴西</v>
      </c>
    </row>
    <row r="7" spans="1:9">
      <c r="A7" t="s">
        <v>31</v>
      </c>
      <c r="B7" t="s">
        <v>55</v>
      </c>
      <c r="C7">
        <f>VLOOKUP(A7,各国攻防评估!$A$1:$E$33,4,FALSE)</f>
        <v>1.8803418803418805</v>
      </c>
      <c r="D7">
        <f>VLOOKUP(B7,各国攻防评估!$A$1:$E$33,5,FALSE)</f>
        <v>1.6122811973187119</v>
      </c>
      <c r="E7">
        <f t="shared" si="0"/>
        <v>0.31363099913710729</v>
      </c>
      <c r="F7">
        <f>VLOOKUP(A7,各国攻防评估!$A$1:$E$33,5,FALSE)</f>
        <v>1.6583463743849605</v>
      </c>
      <c r="G7">
        <f>VLOOKUP(B7,各国攻防评估!$A$1:$E$33,4,FALSE)</f>
        <v>1.3675213675213678</v>
      </c>
      <c r="H7">
        <f t="shared" si="1"/>
        <v>-0.34026525803040342</v>
      </c>
      <c r="I7" t="str">
        <f t="shared" si="2"/>
        <v>西班牙</v>
      </c>
    </row>
    <row r="8" spans="1:9">
      <c r="A8" t="s">
        <v>5</v>
      </c>
      <c r="B8" t="s">
        <v>31</v>
      </c>
      <c r="C8">
        <f>VLOOKUP(A8,各国攻防评估!$A$1:$E$33,4,FALSE)</f>
        <v>1.7094017094017095</v>
      </c>
      <c r="D8">
        <f>VLOOKUP(B8,各国攻防评估!$A$1:$E$33,5,FALSE)</f>
        <v>1.6583463743849605</v>
      </c>
      <c r="E8">
        <f t="shared" si="0"/>
        <v>5.9734741969596425E-2</v>
      </c>
      <c r="F8">
        <f>VLOOKUP(A8,各国攻防评估!$A$1:$E$33,5,FALSE)</f>
        <v>1.4510530775868407</v>
      </c>
      <c r="G8">
        <f>VLOOKUP(B8,各国攻防评估!$A$1:$E$33,4,FALSE)</f>
        <v>1.8803418803418805</v>
      </c>
      <c r="H8">
        <f t="shared" si="1"/>
        <v>0.50226789922339665</v>
      </c>
      <c r="I8" t="str">
        <f t="shared" si="2"/>
        <v>西班牙</v>
      </c>
    </row>
    <row r="9" spans="1:9">
      <c r="A9" t="s">
        <v>5</v>
      </c>
      <c r="B9" t="s">
        <v>89</v>
      </c>
      <c r="C9">
        <f>VLOOKUP(A9,各国攻防评估!$A$1:$E$33,4,FALSE)</f>
        <v>1.7094017094017095</v>
      </c>
      <c r="D9">
        <f>VLOOKUP(B9,各国攻防评估!$A$1:$E$33,5,FALSE)</f>
        <v>0.72552653879342033</v>
      </c>
      <c r="E9">
        <f t="shared" si="0"/>
        <v>1.1511339496116983</v>
      </c>
      <c r="F9">
        <f>VLOOKUP(A9,各国攻防评估!$A$1:$E$33,5,FALSE)</f>
        <v>1.4510530775868407</v>
      </c>
      <c r="G9">
        <f>VLOOKUP(B9,各国攻防评估!$A$1:$E$33,4,FALSE)</f>
        <v>1.7094017094017095</v>
      </c>
      <c r="H9">
        <f t="shared" si="1"/>
        <v>0.30226789922339659</v>
      </c>
      <c r="I9" t="str">
        <f t="shared" si="2"/>
        <v>摩洛哥</v>
      </c>
    </row>
    <row r="10" spans="1:9">
      <c r="A10" t="s">
        <v>5</v>
      </c>
      <c r="B10" t="s">
        <v>56</v>
      </c>
      <c r="C10">
        <f>VLOOKUP(A10,各国攻防评估!$A$1:$E$33,4,FALSE)</f>
        <v>1.7094017094017095</v>
      </c>
      <c r="D10">
        <f>VLOOKUP(B10,各国攻防评估!$A$1:$E$33,5,FALSE)</f>
        <v>0.96736871839122707</v>
      </c>
      <c r="E10">
        <f t="shared" si="0"/>
        <v>0.8681785994822645</v>
      </c>
      <c r="F10">
        <f>VLOOKUP(A10,各国攻防评估!$A$1:$E$33,5,FALSE)</f>
        <v>1.4510530775868407</v>
      </c>
      <c r="G10">
        <f>VLOOKUP(B10,各国攻防评估!$A$1:$E$33,4,FALSE)</f>
        <v>1.6591251885369533</v>
      </c>
      <c r="H10">
        <f t="shared" si="1"/>
        <v>0.24344436981163184</v>
      </c>
      <c r="I10" t="str">
        <f t="shared" si="2"/>
        <v>摩洛哥</v>
      </c>
    </row>
    <row r="11" spans="1:9">
      <c r="A11" t="s">
        <v>5</v>
      </c>
      <c r="B11" t="s">
        <v>47</v>
      </c>
      <c r="C11">
        <f>VLOOKUP(A11,各国攻防评估!$A$1:$E$33,4,FALSE)</f>
        <v>1.7094017094017095</v>
      </c>
      <c r="D11">
        <f>VLOOKUP(B11,各国攻防评估!$A$1:$E$33,5,FALSE)</f>
        <v>2.6602639755758744</v>
      </c>
      <c r="E11">
        <f t="shared" si="0"/>
        <v>-1.1125088514237726</v>
      </c>
      <c r="F11">
        <f>VLOOKUP(A11,各国攻防评估!$A$1:$E$33,5,FALSE)</f>
        <v>1.4510530775868407</v>
      </c>
      <c r="G11">
        <f>VLOOKUP(B11,各国攻防评估!$A$1:$E$33,4,FALSE)</f>
        <v>1.641025641025641</v>
      </c>
      <c r="H11">
        <f t="shared" si="1"/>
        <v>0.22226789922339635</v>
      </c>
      <c r="I11" t="str">
        <f t="shared" si="2"/>
        <v>德国</v>
      </c>
    </row>
    <row r="12" spans="1:9">
      <c r="A12" t="s">
        <v>5</v>
      </c>
      <c r="B12" t="s">
        <v>2</v>
      </c>
      <c r="C12">
        <f>VLOOKUP(A12,各国攻防评估!$A$1:$E$33,4,FALSE)</f>
        <v>1.7094017094017095</v>
      </c>
      <c r="D12">
        <f>VLOOKUP(B12,各国攻防评估!$A$1:$E$33,5,FALSE)</f>
        <v>2.1765796163802609</v>
      </c>
      <c r="E12">
        <f t="shared" si="0"/>
        <v>-0.54659815116490507</v>
      </c>
      <c r="F12">
        <f>VLOOKUP(A12,各国攻防评估!$A$1:$E$33,5,FALSE)</f>
        <v>1.4510530775868407</v>
      </c>
      <c r="G12">
        <f>VLOOKUP(B12,各国攻防评估!$A$1:$E$33,4,FALSE)</f>
        <v>1.6350798959494612</v>
      </c>
      <c r="H12">
        <f t="shared" si="1"/>
        <v>0.21531137748426607</v>
      </c>
      <c r="I12" t="str">
        <f t="shared" si="2"/>
        <v>巴西</v>
      </c>
    </row>
    <row r="13" spans="1:9">
      <c r="A13" t="s">
        <v>5</v>
      </c>
      <c r="B13" t="s">
        <v>55</v>
      </c>
      <c r="C13">
        <f>VLOOKUP(A13,各国攻防评估!$A$1:$E$33,4,FALSE)</f>
        <v>1.7094017094017095</v>
      </c>
      <c r="D13">
        <f>VLOOKUP(B13,各国攻防评估!$A$1:$E$33,5,FALSE)</f>
        <v>1.6122811973187119</v>
      </c>
      <c r="E13">
        <f t="shared" si="0"/>
        <v>0.11363099913710725</v>
      </c>
      <c r="F13">
        <f>VLOOKUP(A13,各国攻防评估!$A$1:$E$33,5,FALSE)</f>
        <v>1.4510530775868407</v>
      </c>
      <c r="G13">
        <f>VLOOKUP(B13,各国攻防评估!$A$1:$E$33,4,FALSE)</f>
        <v>1.3675213675213678</v>
      </c>
      <c r="H13">
        <f t="shared" si="1"/>
        <v>-9.773210077660327E-2</v>
      </c>
      <c r="I13" t="str">
        <f t="shared" si="2"/>
        <v>摩洛哥</v>
      </c>
    </row>
    <row r="14" spans="1:9">
      <c r="A14" t="s">
        <v>89</v>
      </c>
      <c r="B14" t="s">
        <v>31</v>
      </c>
      <c r="C14">
        <f>VLOOKUP(A14,各国攻防评估!$A$1:$E$33,4,FALSE)</f>
        <v>1.7094017094017095</v>
      </c>
      <c r="D14">
        <f>VLOOKUP(B14,各国攻防评估!$A$1:$E$33,5,FALSE)</f>
        <v>1.6583463743849605</v>
      </c>
      <c r="E14">
        <f t="shared" si="0"/>
        <v>5.9734741969596425E-2</v>
      </c>
      <c r="F14">
        <f>VLOOKUP(A14,各国攻防评估!$A$1:$E$33,5,FALSE)</f>
        <v>0.72552653879342033</v>
      </c>
      <c r="G14">
        <f>VLOOKUP(B14,各国攻防评估!$A$1:$E$33,4,FALSE)</f>
        <v>1.8803418803418805</v>
      </c>
      <c r="H14">
        <f t="shared" si="1"/>
        <v>1.3511339496116985</v>
      </c>
      <c r="I14" t="str">
        <f t="shared" si="2"/>
        <v>西班牙</v>
      </c>
    </row>
    <row r="15" spans="1:9">
      <c r="A15" t="s">
        <v>89</v>
      </c>
      <c r="B15" t="s">
        <v>5</v>
      </c>
      <c r="C15">
        <f>VLOOKUP(A15,各国攻防评估!$A$1:$E$33,4,FALSE)</f>
        <v>1.7094017094017095</v>
      </c>
      <c r="D15">
        <f>VLOOKUP(B15,各国攻防评估!$A$1:$E$33,5,FALSE)</f>
        <v>1.4510530775868407</v>
      </c>
      <c r="E15">
        <f t="shared" si="0"/>
        <v>0.30226789922339659</v>
      </c>
      <c r="F15">
        <f>VLOOKUP(A15,各国攻防评估!$A$1:$E$33,5,FALSE)</f>
        <v>0.72552653879342033</v>
      </c>
      <c r="G15">
        <f>VLOOKUP(B15,各国攻防评估!$A$1:$E$33,4,FALSE)</f>
        <v>1.7094017094017095</v>
      </c>
      <c r="H15">
        <f t="shared" si="1"/>
        <v>1.1511339496116983</v>
      </c>
      <c r="I15" t="str">
        <f t="shared" si="2"/>
        <v>摩洛哥</v>
      </c>
    </row>
    <row r="16" spans="1:9">
      <c r="A16" t="s">
        <v>89</v>
      </c>
      <c r="B16" t="s">
        <v>56</v>
      </c>
      <c r="C16">
        <f>VLOOKUP(A16,各国攻防评估!$A$1:$E$33,4,FALSE)</f>
        <v>1.7094017094017095</v>
      </c>
      <c r="D16">
        <f>VLOOKUP(B16,各国攻防评估!$A$1:$E$33,5,FALSE)</f>
        <v>0.96736871839122707</v>
      </c>
      <c r="E16">
        <f t="shared" si="0"/>
        <v>0.8681785994822645</v>
      </c>
      <c r="F16">
        <f>VLOOKUP(A16,各国攻防评估!$A$1:$E$33,5,FALSE)</f>
        <v>0.72552653879342033</v>
      </c>
      <c r="G16">
        <f>VLOOKUP(B16,各国攻防评估!$A$1:$E$33,4,FALSE)</f>
        <v>1.6591251885369533</v>
      </c>
      <c r="H16">
        <f t="shared" si="1"/>
        <v>1.0923104201999336</v>
      </c>
      <c r="I16" t="str">
        <f t="shared" si="2"/>
        <v>阿根廷</v>
      </c>
    </row>
    <row r="17" spans="1:9">
      <c r="A17" t="s">
        <v>89</v>
      </c>
      <c r="B17" t="s">
        <v>47</v>
      </c>
      <c r="C17">
        <f>VLOOKUP(A17,各国攻防评估!$A$1:$E$33,4,FALSE)</f>
        <v>1.7094017094017095</v>
      </c>
      <c r="D17">
        <f>VLOOKUP(B17,各国攻防评估!$A$1:$E$33,5,FALSE)</f>
        <v>2.6602639755758744</v>
      </c>
      <c r="E17">
        <f t="shared" si="0"/>
        <v>-1.1125088514237726</v>
      </c>
      <c r="F17">
        <f>VLOOKUP(A17,各国攻防评估!$A$1:$E$33,5,FALSE)</f>
        <v>0.72552653879342033</v>
      </c>
      <c r="G17">
        <f>VLOOKUP(B17,各国攻防评估!$A$1:$E$33,4,FALSE)</f>
        <v>1.641025641025641</v>
      </c>
      <c r="H17">
        <f t="shared" si="1"/>
        <v>1.0711339496116981</v>
      </c>
      <c r="I17" t="str">
        <f t="shared" si="2"/>
        <v>德国</v>
      </c>
    </row>
    <row r="18" spans="1:9">
      <c r="A18" t="s">
        <v>89</v>
      </c>
      <c r="B18" t="s">
        <v>2</v>
      </c>
      <c r="C18">
        <f>VLOOKUP(A18,各国攻防评估!$A$1:$E$33,4,FALSE)</f>
        <v>1.7094017094017095</v>
      </c>
      <c r="D18">
        <f>VLOOKUP(B18,各国攻防评估!$A$1:$E$33,5,FALSE)</f>
        <v>2.1765796163802609</v>
      </c>
      <c r="E18">
        <f t="shared" si="0"/>
        <v>-0.54659815116490507</v>
      </c>
      <c r="F18">
        <f>VLOOKUP(A18,各国攻防评估!$A$1:$E$33,5,FALSE)</f>
        <v>0.72552653879342033</v>
      </c>
      <c r="G18">
        <f>VLOOKUP(B18,各国攻防评估!$A$1:$E$33,4,FALSE)</f>
        <v>1.6350798959494612</v>
      </c>
      <c r="H18">
        <f t="shared" si="1"/>
        <v>1.0641774278725677</v>
      </c>
      <c r="I18" t="str">
        <f t="shared" si="2"/>
        <v>巴西</v>
      </c>
    </row>
    <row r="19" spans="1:9">
      <c r="A19" t="s">
        <v>89</v>
      </c>
      <c r="B19" t="s">
        <v>55</v>
      </c>
      <c r="C19">
        <f>VLOOKUP(A19,各国攻防评估!$A$1:$E$33,4,FALSE)</f>
        <v>1.7094017094017095</v>
      </c>
      <c r="D19">
        <f>VLOOKUP(B19,各国攻防评估!$A$1:$E$33,5,FALSE)</f>
        <v>1.6122811973187119</v>
      </c>
      <c r="E19">
        <f t="shared" si="0"/>
        <v>0.11363099913710725</v>
      </c>
      <c r="F19">
        <f>VLOOKUP(A19,各国攻防评估!$A$1:$E$33,5,FALSE)</f>
        <v>0.72552653879342033</v>
      </c>
      <c r="G19">
        <f>VLOOKUP(B19,各国攻防评估!$A$1:$E$33,4,FALSE)</f>
        <v>1.3675213675213678</v>
      </c>
      <c r="H19">
        <f t="shared" si="1"/>
        <v>0.75113394961169844</v>
      </c>
      <c r="I19" t="str">
        <f t="shared" si="2"/>
        <v>哥伦比亚</v>
      </c>
    </row>
    <row r="20" spans="1:9">
      <c r="A20" t="s">
        <v>56</v>
      </c>
      <c r="B20" t="s">
        <v>31</v>
      </c>
      <c r="C20">
        <f>VLOOKUP(A20,各国攻防评估!$A$1:$E$33,4,FALSE)</f>
        <v>1.6591251885369533</v>
      </c>
      <c r="D20">
        <f>VLOOKUP(B20,各国攻防评估!$A$1:$E$33,5,FALSE)</f>
        <v>1.6583463743849605</v>
      </c>
      <c r="E20">
        <f t="shared" si="0"/>
        <v>9.1121255783166866E-4</v>
      </c>
      <c r="F20">
        <f>VLOOKUP(A20,各国攻防评估!$A$1:$E$33,5,FALSE)</f>
        <v>0.96736871839122707</v>
      </c>
      <c r="G20">
        <f>VLOOKUP(B20,各国攻防评估!$A$1:$E$33,4,FALSE)</f>
        <v>1.8803418803418805</v>
      </c>
      <c r="H20">
        <f t="shared" si="1"/>
        <v>1.0681785994822646</v>
      </c>
      <c r="I20" t="str">
        <f t="shared" si="2"/>
        <v>西班牙</v>
      </c>
    </row>
    <row r="21" spans="1:9">
      <c r="A21" t="s">
        <v>56</v>
      </c>
      <c r="B21" t="s">
        <v>5</v>
      </c>
      <c r="C21">
        <f>VLOOKUP(A21,各国攻防评估!$A$1:$E$33,4,FALSE)</f>
        <v>1.6591251885369533</v>
      </c>
      <c r="D21">
        <f>VLOOKUP(B21,各国攻防评估!$A$1:$E$33,5,FALSE)</f>
        <v>1.4510530775868407</v>
      </c>
      <c r="E21">
        <f t="shared" si="0"/>
        <v>0.24344436981163184</v>
      </c>
      <c r="F21">
        <f>VLOOKUP(A21,各国攻防评估!$A$1:$E$33,5,FALSE)</f>
        <v>0.96736871839122707</v>
      </c>
      <c r="G21">
        <f>VLOOKUP(B21,各国攻防评估!$A$1:$E$33,4,FALSE)</f>
        <v>1.7094017094017095</v>
      </c>
      <c r="H21">
        <f t="shared" si="1"/>
        <v>0.8681785994822645</v>
      </c>
      <c r="I21" t="str">
        <f t="shared" si="2"/>
        <v>摩洛哥</v>
      </c>
    </row>
    <row r="22" spans="1:9">
      <c r="A22" t="s">
        <v>56</v>
      </c>
      <c r="B22" t="s">
        <v>89</v>
      </c>
      <c r="C22">
        <f>VLOOKUP(A22,各国攻防评估!$A$1:$E$33,4,FALSE)</f>
        <v>1.6591251885369533</v>
      </c>
      <c r="D22">
        <f>VLOOKUP(B22,各国攻防评估!$A$1:$E$33,5,FALSE)</f>
        <v>0.72552653879342033</v>
      </c>
      <c r="E22">
        <f t="shared" si="0"/>
        <v>1.0923104201999336</v>
      </c>
      <c r="F22">
        <f>VLOOKUP(A22,各国攻防评估!$A$1:$E$33,5,FALSE)</f>
        <v>0.96736871839122707</v>
      </c>
      <c r="G22">
        <f>VLOOKUP(B22,各国攻防评估!$A$1:$E$33,4,FALSE)</f>
        <v>1.7094017094017095</v>
      </c>
      <c r="H22">
        <f t="shared" si="1"/>
        <v>0.8681785994822645</v>
      </c>
      <c r="I22" t="str">
        <f t="shared" si="2"/>
        <v>阿根廷</v>
      </c>
    </row>
    <row r="23" spans="1:9">
      <c r="A23" t="s">
        <v>56</v>
      </c>
      <c r="B23" t="s">
        <v>47</v>
      </c>
      <c r="C23">
        <f>VLOOKUP(A23,各国攻防评估!$A$1:$E$33,4,FALSE)</f>
        <v>1.6591251885369533</v>
      </c>
      <c r="D23">
        <f>VLOOKUP(B23,各国攻防评估!$A$1:$E$33,5,FALSE)</f>
        <v>2.6602639755758744</v>
      </c>
      <c r="E23">
        <f t="shared" si="0"/>
        <v>-1.1713323808355376</v>
      </c>
      <c r="F23">
        <f>VLOOKUP(A23,各国攻防评估!$A$1:$E$33,5,FALSE)</f>
        <v>0.96736871839122707</v>
      </c>
      <c r="G23">
        <f>VLOOKUP(B23,各国攻防评估!$A$1:$E$33,4,FALSE)</f>
        <v>1.641025641025641</v>
      </c>
      <c r="H23">
        <f t="shared" si="1"/>
        <v>0.78817859948226421</v>
      </c>
      <c r="I23" t="str">
        <f t="shared" si="2"/>
        <v>德国</v>
      </c>
    </row>
    <row r="24" spans="1:9">
      <c r="A24" t="s">
        <v>56</v>
      </c>
      <c r="B24" t="s">
        <v>2</v>
      </c>
      <c r="C24">
        <f>VLOOKUP(A24,各国攻防评估!$A$1:$E$33,4,FALSE)</f>
        <v>1.6591251885369533</v>
      </c>
      <c r="D24">
        <f>VLOOKUP(B24,各国攻防评估!$A$1:$E$33,5,FALSE)</f>
        <v>2.1765796163802609</v>
      </c>
      <c r="E24">
        <f t="shared" si="0"/>
        <v>-0.60542168057666979</v>
      </c>
      <c r="F24">
        <f>VLOOKUP(A24,各国攻防评估!$A$1:$E$33,5,FALSE)</f>
        <v>0.96736871839122707</v>
      </c>
      <c r="G24">
        <f>VLOOKUP(B24,各国攻防评估!$A$1:$E$33,4,FALSE)</f>
        <v>1.6350798959494612</v>
      </c>
      <c r="H24">
        <f t="shared" si="1"/>
        <v>0.7812220777431339</v>
      </c>
      <c r="I24" t="str">
        <f t="shared" si="2"/>
        <v>巴西</v>
      </c>
    </row>
    <row r="25" spans="1:9">
      <c r="A25" t="s">
        <v>56</v>
      </c>
      <c r="B25" t="s">
        <v>55</v>
      </c>
      <c r="C25">
        <f>VLOOKUP(A25,各国攻防评估!$A$1:$E$33,4,FALSE)</f>
        <v>1.6591251885369533</v>
      </c>
      <c r="D25">
        <f>VLOOKUP(B25,各国攻防评估!$A$1:$E$33,5,FALSE)</f>
        <v>1.6122811973187119</v>
      </c>
      <c r="E25">
        <f t="shared" si="0"/>
        <v>5.4807469725342499E-2</v>
      </c>
      <c r="F25">
        <f>VLOOKUP(A25,各国攻防评估!$A$1:$E$33,5,FALSE)</f>
        <v>0.96736871839122707</v>
      </c>
      <c r="G25">
        <f>VLOOKUP(B25,各国攻防评估!$A$1:$E$33,4,FALSE)</f>
        <v>1.3675213675213678</v>
      </c>
      <c r="H25">
        <f t="shared" si="1"/>
        <v>0.46817859948226459</v>
      </c>
      <c r="I25" t="str">
        <f t="shared" si="2"/>
        <v>哥伦比亚</v>
      </c>
    </row>
    <row r="26" spans="1:9">
      <c r="A26" t="s">
        <v>47</v>
      </c>
      <c r="B26" t="s">
        <v>31</v>
      </c>
      <c r="C26">
        <f>VLOOKUP(A26,各国攻防评估!$A$1:$E$33,4,FALSE)</f>
        <v>1.641025641025641</v>
      </c>
      <c r="D26">
        <f>VLOOKUP(B26,各国攻防评估!$A$1:$E$33,5,FALSE)</f>
        <v>1.6583463743849605</v>
      </c>
      <c r="E26">
        <f t="shared" si="0"/>
        <v>-2.0265258030403809E-2</v>
      </c>
      <c r="F26">
        <f>VLOOKUP(A26,各国攻防评估!$A$1:$E$33,5,FALSE)</f>
        <v>2.6602639755758744</v>
      </c>
      <c r="G26">
        <f>VLOOKUP(B26,各国攻防评估!$A$1:$E$33,4,FALSE)</f>
        <v>1.8803418803418805</v>
      </c>
      <c r="H26">
        <f t="shared" si="1"/>
        <v>-0.91250885142377269</v>
      </c>
      <c r="I26" t="str">
        <f t="shared" si="2"/>
        <v>德国</v>
      </c>
    </row>
    <row r="27" spans="1:9">
      <c r="A27" t="s">
        <v>47</v>
      </c>
      <c r="B27" t="s">
        <v>5</v>
      </c>
      <c r="C27">
        <f>VLOOKUP(A27,各国攻防评估!$A$1:$E$33,4,FALSE)</f>
        <v>1.641025641025641</v>
      </c>
      <c r="D27">
        <f>VLOOKUP(B27,各国攻防评估!$A$1:$E$33,5,FALSE)</f>
        <v>1.4510530775868407</v>
      </c>
      <c r="E27">
        <f t="shared" si="0"/>
        <v>0.22226789922339635</v>
      </c>
      <c r="F27">
        <f>VLOOKUP(A27,各国攻防评估!$A$1:$E$33,5,FALSE)</f>
        <v>2.6602639755758744</v>
      </c>
      <c r="G27">
        <f>VLOOKUP(B27,各国攻防评估!$A$1:$E$33,4,FALSE)</f>
        <v>1.7094017094017095</v>
      </c>
      <c r="H27">
        <f t="shared" si="1"/>
        <v>-1.1125088514237726</v>
      </c>
      <c r="I27" t="str">
        <f t="shared" si="2"/>
        <v>德国</v>
      </c>
    </row>
    <row r="28" spans="1:9">
      <c r="A28" t="s">
        <v>47</v>
      </c>
      <c r="B28" t="s">
        <v>89</v>
      </c>
      <c r="C28">
        <f>VLOOKUP(A28,各国攻防评估!$A$1:$E$33,4,FALSE)</f>
        <v>1.641025641025641</v>
      </c>
      <c r="D28">
        <f>VLOOKUP(B28,各国攻防评估!$A$1:$E$33,5,FALSE)</f>
        <v>0.72552653879342033</v>
      </c>
      <c r="E28">
        <f t="shared" si="0"/>
        <v>1.0711339496116981</v>
      </c>
      <c r="F28">
        <f>VLOOKUP(A28,各国攻防评估!$A$1:$E$33,5,FALSE)</f>
        <v>2.6602639755758744</v>
      </c>
      <c r="G28">
        <f>VLOOKUP(B28,各国攻防评估!$A$1:$E$33,4,FALSE)</f>
        <v>1.7094017094017095</v>
      </c>
      <c r="H28">
        <f t="shared" si="1"/>
        <v>-1.1125088514237726</v>
      </c>
      <c r="I28" t="str">
        <f t="shared" si="2"/>
        <v>德国</v>
      </c>
    </row>
    <row r="29" spans="1:9">
      <c r="A29" t="s">
        <v>47</v>
      </c>
      <c r="B29" t="s">
        <v>56</v>
      </c>
      <c r="C29">
        <f>VLOOKUP(A29,各国攻防评估!$A$1:$E$33,4,FALSE)</f>
        <v>1.641025641025641</v>
      </c>
      <c r="D29">
        <f>VLOOKUP(B29,各国攻防评估!$A$1:$E$33,5,FALSE)</f>
        <v>0.96736871839122707</v>
      </c>
      <c r="E29">
        <f t="shared" si="0"/>
        <v>0.78817859948226421</v>
      </c>
      <c r="F29">
        <f>VLOOKUP(A29,各国攻防评估!$A$1:$E$33,5,FALSE)</f>
        <v>2.6602639755758744</v>
      </c>
      <c r="G29">
        <f>VLOOKUP(B29,各国攻防评估!$A$1:$E$33,4,FALSE)</f>
        <v>1.6591251885369533</v>
      </c>
      <c r="H29">
        <f t="shared" si="1"/>
        <v>-1.1713323808355376</v>
      </c>
      <c r="I29" t="str">
        <f t="shared" si="2"/>
        <v>德国</v>
      </c>
    </row>
    <row r="30" spans="1:9">
      <c r="A30" t="s">
        <v>47</v>
      </c>
      <c r="B30" t="s">
        <v>2</v>
      </c>
      <c r="C30">
        <f>VLOOKUP(A30,各国攻防评估!$A$1:$E$33,4,FALSE)</f>
        <v>1.641025641025641</v>
      </c>
      <c r="D30">
        <f>VLOOKUP(B30,各国攻防评估!$A$1:$E$33,5,FALSE)</f>
        <v>2.1765796163802609</v>
      </c>
      <c r="E30">
        <f t="shared" si="0"/>
        <v>-0.62659815116490525</v>
      </c>
      <c r="F30">
        <f>VLOOKUP(A30,各国攻防评估!$A$1:$E$33,5,FALSE)</f>
        <v>2.6602639755758744</v>
      </c>
      <c r="G30">
        <f>VLOOKUP(B30,各国攻防评估!$A$1:$E$33,4,FALSE)</f>
        <v>1.6350798959494612</v>
      </c>
      <c r="H30">
        <f t="shared" si="1"/>
        <v>-1.1994653731629032</v>
      </c>
      <c r="I30" t="str">
        <f t="shared" si="2"/>
        <v>德国</v>
      </c>
    </row>
    <row r="31" spans="1:9">
      <c r="A31" t="s">
        <v>47</v>
      </c>
      <c r="B31" t="s">
        <v>55</v>
      </c>
      <c r="C31">
        <f>VLOOKUP(A31,各国攻防评估!$A$1:$E$33,4,FALSE)</f>
        <v>1.641025641025641</v>
      </c>
      <c r="D31">
        <f>VLOOKUP(B31,各国攻防评估!$A$1:$E$33,5,FALSE)</f>
        <v>1.6122811973187119</v>
      </c>
      <c r="E31">
        <f t="shared" si="0"/>
        <v>3.3630999137107022E-2</v>
      </c>
      <c r="F31">
        <f>VLOOKUP(A31,各国攻防评估!$A$1:$E$33,5,FALSE)</f>
        <v>2.6602639755758744</v>
      </c>
      <c r="G31">
        <f>VLOOKUP(B31,各国攻防评估!$A$1:$E$33,4,FALSE)</f>
        <v>1.3675213675213678</v>
      </c>
      <c r="H31">
        <f t="shared" si="1"/>
        <v>-1.5125088514237726</v>
      </c>
      <c r="I31" t="str">
        <f t="shared" si="2"/>
        <v>德国</v>
      </c>
    </row>
    <row r="32" spans="1:9">
      <c r="A32" t="s">
        <v>2</v>
      </c>
      <c r="B32" t="s">
        <v>31</v>
      </c>
      <c r="C32">
        <f>VLOOKUP(A32,各国攻防评估!$A$1:$E$33,4,FALSE)</f>
        <v>1.6350798959494612</v>
      </c>
      <c r="D32">
        <f>VLOOKUP(B32,各国攻防评估!$A$1:$E$33,5,FALSE)</f>
        <v>1.6583463743849605</v>
      </c>
      <c r="E32">
        <f t="shared" si="0"/>
        <v>-2.7221779769534094E-2</v>
      </c>
      <c r="F32">
        <f>VLOOKUP(A32,各国攻防评估!$A$1:$E$33,5,FALSE)</f>
        <v>2.1765796163802609</v>
      </c>
      <c r="G32">
        <f>VLOOKUP(B32,各国攻防评估!$A$1:$E$33,4,FALSE)</f>
        <v>1.8803418803418805</v>
      </c>
      <c r="H32">
        <f t="shared" si="1"/>
        <v>-0.34659815116490494</v>
      </c>
      <c r="I32" t="str">
        <f t="shared" si="2"/>
        <v>巴西</v>
      </c>
    </row>
    <row r="33" spans="1:9">
      <c r="A33" t="s">
        <v>2</v>
      </c>
      <c r="B33" t="s">
        <v>5</v>
      </c>
      <c r="C33">
        <f>VLOOKUP(A33,各国攻防评估!$A$1:$E$33,4,FALSE)</f>
        <v>1.6350798959494612</v>
      </c>
      <c r="D33">
        <f>VLOOKUP(B33,各国攻防评估!$A$1:$E$33,5,FALSE)</f>
        <v>1.4510530775868407</v>
      </c>
      <c r="E33">
        <f t="shared" si="0"/>
        <v>0.21531137748426607</v>
      </c>
      <c r="F33">
        <f>VLOOKUP(A33,各国攻防评估!$A$1:$E$33,5,FALSE)</f>
        <v>2.1765796163802609</v>
      </c>
      <c r="G33">
        <f>VLOOKUP(B33,各国攻防评估!$A$1:$E$33,4,FALSE)</f>
        <v>1.7094017094017095</v>
      </c>
      <c r="H33">
        <f t="shared" si="1"/>
        <v>-0.54659815116490507</v>
      </c>
      <c r="I33" t="str">
        <f t="shared" si="2"/>
        <v>巴西</v>
      </c>
    </row>
    <row r="34" spans="1:9">
      <c r="A34" t="s">
        <v>2</v>
      </c>
      <c r="B34" t="s">
        <v>89</v>
      </c>
      <c r="C34">
        <f>VLOOKUP(A34,各国攻防评估!$A$1:$E$33,4,FALSE)</f>
        <v>1.6350798959494612</v>
      </c>
      <c r="D34">
        <f>VLOOKUP(B34,各国攻防评估!$A$1:$E$33,5,FALSE)</f>
        <v>0.72552653879342033</v>
      </c>
      <c r="E34">
        <f t="shared" si="0"/>
        <v>1.0641774278725677</v>
      </c>
      <c r="F34">
        <f>VLOOKUP(A34,各国攻防评估!$A$1:$E$33,5,FALSE)</f>
        <v>2.1765796163802609</v>
      </c>
      <c r="G34">
        <f>VLOOKUP(B34,各国攻防评估!$A$1:$E$33,4,FALSE)</f>
        <v>1.7094017094017095</v>
      </c>
      <c r="H34">
        <f t="shared" si="1"/>
        <v>-0.54659815116490507</v>
      </c>
      <c r="I34" t="str">
        <f t="shared" si="2"/>
        <v>巴西</v>
      </c>
    </row>
    <row r="35" spans="1:9">
      <c r="A35" t="s">
        <v>2</v>
      </c>
      <c r="B35" t="s">
        <v>56</v>
      </c>
      <c r="C35">
        <f>VLOOKUP(A35,各国攻防评估!$A$1:$E$33,4,FALSE)</f>
        <v>1.6350798959494612</v>
      </c>
      <c r="D35">
        <f>VLOOKUP(B35,各国攻防评估!$A$1:$E$33,5,FALSE)</f>
        <v>0.96736871839122707</v>
      </c>
      <c r="E35">
        <f t="shared" si="0"/>
        <v>0.7812220777431339</v>
      </c>
      <c r="F35">
        <f>VLOOKUP(A35,各国攻防评估!$A$1:$E$33,5,FALSE)</f>
        <v>2.1765796163802609</v>
      </c>
      <c r="G35">
        <f>VLOOKUP(B35,各国攻防评估!$A$1:$E$33,4,FALSE)</f>
        <v>1.6591251885369533</v>
      </c>
      <c r="H35">
        <f t="shared" si="1"/>
        <v>-0.60542168057666979</v>
      </c>
      <c r="I35" t="str">
        <f t="shared" si="2"/>
        <v>巴西</v>
      </c>
    </row>
    <row r="36" spans="1:9">
      <c r="A36" t="s">
        <v>2</v>
      </c>
      <c r="B36" t="s">
        <v>47</v>
      </c>
      <c r="C36">
        <f>VLOOKUP(A36,各国攻防评估!$A$1:$E$33,4,FALSE)</f>
        <v>1.6350798959494612</v>
      </c>
      <c r="D36">
        <f>VLOOKUP(B36,各国攻防评估!$A$1:$E$33,5,FALSE)</f>
        <v>2.6602639755758744</v>
      </c>
      <c r="E36">
        <f t="shared" si="0"/>
        <v>-1.1994653731629032</v>
      </c>
      <c r="F36">
        <f>VLOOKUP(A36,各国攻防评估!$A$1:$E$33,5,FALSE)</f>
        <v>2.1765796163802609</v>
      </c>
      <c r="G36">
        <f>VLOOKUP(B36,各国攻防评估!$A$1:$E$33,4,FALSE)</f>
        <v>1.641025641025641</v>
      </c>
      <c r="H36">
        <f t="shared" si="1"/>
        <v>-0.62659815116490525</v>
      </c>
      <c r="I36" t="str">
        <f t="shared" si="2"/>
        <v>德国</v>
      </c>
    </row>
    <row r="37" spans="1:9">
      <c r="A37" t="s">
        <v>2</v>
      </c>
      <c r="B37" t="s">
        <v>55</v>
      </c>
      <c r="C37">
        <f>VLOOKUP(A37,各国攻防评估!$A$1:$E$33,4,FALSE)</f>
        <v>1.6350798959494612</v>
      </c>
      <c r="D37">
        <f>VLOOKUP(B37,各国攻防评估!$A$1:$E$33,5,FALSE)</f>
        <v>1.6122811973187119</v>
      </c>
      <c r="E37">
        <f t="shared" si="0"/>
        <v>2.6674477397976737E-2</v>
      </c>
      <c r="F37">
        <f>VLOOKUP(A37,各国攻防评估!$A$1:$E$33,5,FALSE)</f>
        <v>2.1765796163802609</v>
      </c>
      <c r="G37">
        <f>VLOOKUP(B37,各国攻防评估!$A$1:$E$33,4,FALSE)</f>
        <v>1.3675213675213678</v>
      </c>
      <c r="H37">
        <f t="shared" si="1"/>
        <v>-0.94659815116490487</v>
      </c>
      <c r="I37" t="str">
        <f t="shared" si="2"/>
        <v>巴西</v>
      </c>
    </row>
    <row r="38" spans="1:9">
      <c r="A38" t="s">
        <v>55</v>
      </c>
      <c r="B38" t="s">
        <v>31</v>
      </c>
      <c r="C38">
        <f>VLOOKUP(A38,各国攻防评估!$A$1:$E$33,4,FALSE)</f>
        <v>1.3675213675213678</v>
      </c>
      <c r="D38">
        <f>VLOOKUP(B38,各国攻防评估!$A$1:$E$33,5,FALSE)</f>
        <v>1.6583463743849605</v>
      </c>
      <c r="E38">
        <f t="shared" si="0"/>
        <v>-0.34026525803040342</v>
      </c>
      <c r="F38">
        <f>VLOOKUP(A38,各国攻防评估!$A$1:$E$33,5,FALSE)</f>
        <v>1.6122811973187119</v>
      </c>
      <c r="G38">
        <f>VLOOKUP(B38,各国攻防评估!$A$1:$E$33,4,FALSE)</f>
        <v>1.8803418803418805</v>
      </c>
      <c r="H38">
        <f t="shared" si="1"/>
        <v>0.31363099913710729</v>
      </c>
      <c r="I38" t="str">
        <f t="shared" si="2"/>
        <v>西班牙</v>
      </c>
    </row>
    <row r="39" spans="1:9">
      <c r="A39" t="s">
        <v>55</v>
      </c>
      <c r="B39" t="s">
        <v>5</v>
      </c>
      <c r="C39">
        <f>VLOOKUP(A39,各国攻防评估!$A$1:$E$33,4,FALSE)</f>
        <v>1.3675213675213678</v>
      </c>
      <c r="D39">
        <f>VLOOKUP(B39,各国攻防评估!$A$1:$E$33,5,FALSE)</f>
        <v>1.4510530775868407</v>
      </c>
      <c r="E39">
        <f t="shared" si="0"/>
        <v>-9.773210077660327E-2</v>
      </c>
      <c r="F39">
        <f>VLOOKUP(A39,各国攻防评估!$A$1:$E$33,5,FALSE)</f>
        <v>1.6122811973187119</v>
      </c>
      <c r="G39">
        <f>VLOOKUP(B39,各国攻防评估!$A$1:$E$33,4,FALSE)</f>
        <v>1.7094017094017095</v>
      </c>
      <c r="H39">
        <f t="shared" si="1"/>
        <v>0.11363099913710725</v>
      </c>
      <c r="I39" t="str">
        <f t="shared" si="2"/>
        <v>摩洛哥</v>
      </c>
    </row>
    <row r="40" spans="1:9">
      <c r="A40" t="s">
        <v>55</v>
      </c>
      <c r="B40" t="s">
        <v>89</v>
      </c>
      <c r="C40">
        <f>VLOOKUP(A40,各国攻防评估!$A$1:$E$33,4,FALSE)</f>
        <v>1.3675213675213678</v>
      </c>
      <c r="D40">
        <f>VLOOKUP(B40,各国攻防评估!$A$1:$E$33,5,FALSE)</f>
        <v>0.72552653879342033</v>
      </c>
      <c r="E40">
        <f t="shared" si="0"/>
        <v>0.75113394961169844</v>
      </c>
      <c r="F40">
        <f>VLOOKUP(A40,各国攻防评估!$A$1:$E$33,5,FALSE)</f>
        <v>1.6122811973187119</v>
      </c>
      <c r="G40">
        <f>VLOOKUP(B40,各国攻防评估!$A$1:$E$33,4,FALSE)</f>
        <v>1.7094017094017095</v>
      </c>
      <c r="H40">
        <f t="shared" si="1"/>
        <v>0.11363099913710725</v>
      </c>
      <c r="I40" t="str">
        <f t="shared" si="2"/>
        <v>哥伦比亚</v>
      </c>
    </row>
    <row r="41" spans="1:9">
      <c r="A41" t="s">
        <v>55</v>
      </c>
      <c r="B41" t="s">
        <v>56</v>
      </c>
      <c r="C41">
        <f>VLOOKUP(A41,各国攻防评估!$A$1:$E$33,4,FALSE)</f>
        <v>1.3675213675213678</v>
      </c>
      <c r="D41">
        <f>VLOOKUP(B41,各国攻防评估!$A$1:$E$33,5,FALSE)</f>
        <v>0.96736871839122707</v>
      </c>
      <c r="E41">
        <f t="shared" si="0"/>
        <v>0.46817859948226459</v>
      </c>
      <c r="F41">
        <f>VLOOKUP(A41,各国攻防评估!$A$1:$E$33,5,FALSE)</f>
        <v>1.6122811973187119</v>
      </c>
      <c r="G41">
        <f>VLOOKUP(B41,各国攻防评估!$A$1:$E$33,4,FALSE)</f>
        <v>1.6591251885369533</v>
      </c>
      <c r="H41">
        <f t="shared" si="1"/>
        <v>5.4807469725342499E-2</v>
      </c>
      <c r="I41" t="str">
        <f t="shared" si="2"/>
        <v>哥伦比亚</v>
      </c>
    </row>
    <row r="42" spans="1:9">
      <c r="A42" t="s">
        <v>55</v>
      </c>
      <c r="B42" t="s">
        <v>47</v>
      </c>
      <c r="C42">
        <f>VLOOKUP(A42,各国攻防评估!$A$1:$E$33,4,FALSE)</f>
        <v>1.3675213675213678</v>
      </c>
      <c r="D42">
        <f>VLOOKUP(B42,各国攻防评估!$A$1:$E$33,5,FALSE)</f>
        <v>2.6602639755758744</v>
      </c>
      <c r="E42">
        <f t="shared" si="0"/>
        <v>-1.5125088514237726</v>
      </c>
      <c r="F42">
        <f>VLOOKUP(A42,各国攻防评估!$A$1:$E$33,5,FALSE)</f>
        <v>1.6122811973187119</v>
      </c>
      <c r="G42">
        <f>VLOOKUP(B42,各国攻防评估!$A$1:$E$33,4,FALSE)</f>
        <v>1.641025641025641</v>
      </c>
      <c r="H42">
        <f t="shared" si="1"/>
        <v>3.3630999137107022E-2</v>
      </c>
      <c r="I42" t="str">
        <f t="shared" si="2"/>
        <v>德国</v>
      </c>
    </row>
    <row r="43" spans="1:9">
      <c r="A43" t="s">
        <v>55</v>
      </c>
      <c r="B43" t="s">
        <v>2</v>
      </c>
      <c r="C43">
        <f>VLOOKUP(A43,各国攻防评估!$A$1:$E$33,4,FALSE)</f>
        <v>1.3675213675213678</v>
      </c>
      <c r="D43">
        <f>VLOOKUP(B43,各国攻防评估!$A$1:$E$33,5,FALSE)</f>
        <v>2.1765796163802609</v>
      </c>
      <c r="E43">
        <f t="shared" si="0"/>
        <v>-0.94659815116490487</v>
      </c>
      <c r="F43">
        <f>VLOOKUP(A43,各国攻防评估!$A$1:$E$33,5,FALSE)</f>
        <v>1.6122811973187119</v>
      </c>
      <c r="G43">
        <f>VLOOKUP(B43,各国攻防评估!$A$1:$E$33,4,FALSE)</f>
        <v>1.6350798959494612</v>
      </c>
      <c r="H43">
        <f t="shared" si="1"/>
        <v>2.6674477397976737E-2</v>
      </c>
      <c r="I43" t="str">
        <f t="shared" si="2"/>
        <v>巴西</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G27" sqref="G27"/>
    </sheetView>
  </sheetViews>
  <sheetFormatPr defaultRowHeight="13.5"/>
  <cols>
    <col min="1" max="1" width="9.75" bestFit="1" customWidth="1"/>
    <col min="2" max="2" width="13.125" bestFit="1" customWidth="1"/>
  </cols>
  <sheetData>
    <row r="3" spans="1:6">
      <c r="A3" s="15" t="s">
        <v>170</v>
      </c>
      <c r="B3" t="s">
        <v>247</v>
      </c>
      <c r="E3" t="s">
        <v>248</v>
      </c>
      <c r="F3" t="s">
        <v>249</v>
      </c>
    </row>
    <row r="4" spans="1:6">
      <c r="A4" s="16" t="s">
        <v>56</v>
      </c>
      <c r="B4" s="13">
        <v>2</v>
      </c>
      <c r="E4" t="s">
        <v>250</v>
      </c>
      <c r="F4" t="s">
        <v>251</v>
      </c>
    </row>
    <row r="5" spans="1:6">
      <c r="A5" s="16" t="s">
        <v>2</v>
      </c>
      <c r="B5" s="13">
        <v>10</v>
      </c>
      <c r="E5" t="s">
        <v>252</v>
      </c>
      <c r="F5" t="s">
        <v>253</v>
      </c>
    </row>
    <row r="6" spans="1:6">
      <c r="A6" s="16" t="s">
        <v>47</v>
      </c>
      <c r="B6" s="13">
        <v>12</v>
      </c>
    </row>
    <row r="7" spans="1:6">
      <c r="A7" s="16" t="s">
        <v>55</v>
      </c>
      <c r="B7" s="13">
        <v>4</v>
      </c>
    </row>
    <row r="8" spans="1:6">
      <c r="A8" s="16" t="s">
        <v>5</v>
      </c>
      <c r="B8" s="13">
        <v>6</v>
      </c>
    </row>
    <row r="9" spans="1:6">
      <c r="A9" s="16" t="s">
        <v>31</v>
      </c>
      <c r="B9" s="13">
        <v>8</v>
      </c>
    </row>
    <row r="10" spans="1:6">
      <c r="A10" s="16" t="s">
        <v>171</v>
      </c>
      <c r="B10" s="13">
        <v>42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数据</vt:lpstr>
      <vt:lpstr>抽取赛果</vt:lpstr>
      <vt:lpstr>各国进球数</vt:lpstr>
      <vt:lpstr>进球透视</vt:lpstr>
      <vt:lpstr>各国失球数</vt:lpstr>
      <vt:lpstr>失球透视</vt:lpstr>
      <vt:lpstr>各国攻防评估</vt:lpstr>
      <vt:lpstr>模拟比较结果</vt:lpstr>
      <vt:lpstr>结果数据透视</vt:lpstr>
      <vt:lpstr>dfghs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2018-05-24T17:08:25Z</dcterms:modified>
</cp:coreProperties>
</file>