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cience\CESD\ABL\Project Files\eDNA\APC0266\Metabarcoding\"/>
    </mc:Choice>
  </mc:AlternateContent>
  <xr:revisionPtr revIDLastSave="0" documentId="13_ncr:1_{EB7B924A-3BC8-4CFE-B3A7-6F17B78E0A38}" xr6:coauthVersionLast="47" xr6:coauthVersionMax="47" xr10:uidLastSave="{00000000-0000-0000-0000-000000000000}"/>
  <bookViews>
    <workbookView xWindow="29400" yWindow="855" windowWidth="28140" windowHeight="14550" xr2:uid="{634022EC-475B-475D-966C-8059B5DD8233}"/>
  </bookViews>
  <sheets>
    <sheet name="Sample Information" sheetId="1" r:id="rId1"/>
    <sheet name="Sample Randomization" sheetId="2" r:id="rId2"/>
    <sheet name="Metabarcoding Plate" sheetId="3" r:id="rId3"/>
    <sheet name="Barcodes" sheetId="5" r:id="rId4"/>
    <sheet name="COI-1 Primer Plate Layout" sheetId="6" r:id="rId5"/>
    <sheet name="COI-1 Randomized" sheetId="7" r:id="rId6"/>
    <sheet name="12S Primer Plate Layout" sheetId="10" r:id="rId7"/>
    <sheet name="12S Randomized" sheetId="11" r:id="rId8"/>
  </sheets>
  <definedNames>
    <definedName name="_xlnm._FilterDatabase" localSheetId="7" hidden="1">'12S Randomized'!$A$1:$O$97</definedName>
    <definedName name="_xlnm._FilterDatabase" localSheetId="5" hidden="1">'COI-1 Randomized'!$A$1:$O$97</definedName>
    <definedName name="_xlnm._FilterDatabase" localSheetId="1" hidden="1">'Sample Randomization'!$A$1:$D$97</definedName>
    <definedName name="_xlnm.Print_Titles" localSheetId="1">'Sample Randomization'!$1:$1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3" i="3"/>
  <c r="L4" i="3"/>
  <c r="L5" i="3"/>
  <c r="L6" i="3"/>
  <c r="L7" i="3"/>
  <c r="L8" i="3"/>
  <c r="L9" i="3"/>
  <c r="L10" i="3"/>
  <c r="L3" i="3"/>
  <c r="K4" i="3"/>
  <c r="K5" i="3"/>
  <c r="K6" i="3"/>
  <c r="K7" i="3"/>
  <c r="K8" i="3"/>
  <c r="K9" i="3"/>
  <c r="K10" i="3"/>
  <c r="K3" i="3"/>
  <c r="J4" i="3"/>
  <c r="J5" i="3"/>
  <c r="J6" i="3"/>
  <c r="J7" i="3"/>
  <c r="J8" i="3"/>
  <c r="J9" i="3"/>
  <c r="J10" i="3"/>
  <c r="J3" i="3"/>
  <c r="I4" i="3"/>
  <c r="I5" i="3"/>
  <c r="I6" i="3"/>
  <c r="I7" i="3"/>
  <c r="I8" i="3"/>
  <c r="I9" i="3"/>
  <c r="I10" i="3"/>
  <c r="I3" i="3"/>
  <c r="H4" i="3"/>
  <c r="H5" i="3"/>
  <c r="H6" i="3"/>
  <c r="H7" i="3"/>
  <c r="H8" i="3"/>
  <c r="H9" i="3"/>
  <c r="H10" i="3"/>
  <c r="H3" i="3"/>
  <c r="G4" i="3"/>
  <c r="G5" i="3"/>
  <c r="G6" i="3"/>
  <c r="G7" i="3"/>
  <c r="G8" i="3"/>
  <c r="G9" i="3"/>
  <c r="G10" i="3"/>
  <c r="G3" i="3"/>
  <c r="F4" i="3"/>
  <c r="F5" i="3"/>
  <c r="F6" i="3"/>
  <c r="F7" i="3"/>
  <c r="F8" i="3"/>
  <c r="F9" i="3"/>
  <c r="F10" i="3"/>
  <c r="F3" i="3"/>
  <c r="E4" i="3"/>
  <c r="E5" i="3"/>
  <c r="E6" i="3"/>
  <c r="E7" i="3"/>
  <c r="E8" i="3"/>
  <c r="E9" i="3"/>
  <c r="E10" i="3"/>
  <c r="E3" i="3"/>
  <c r="D4" i="3"/>
  <c r="D5" i="3"/>
  <c r="D6" i="3"/>
  <c r="D7" i="3"/>
  <c r="D8" i="3"/>
  <c r="D9" i="3"/>
  <c r="D10" i="3"/>
  <c r="D3" i="3"/>
  <c r="C4" i="3"/>
  <c r="C5" i="3"/>
  <c r="C6" i="3"/>
  <c r="C7" i="3"/>
  <c r="C8" i="3"/>
  <c r="C9" i="3"/>
  <c r="C10" i="3"/>
  <c r="C3" i="3"/>
  <c r="B4" i="3"/>
  <c r="B5" i="3"/>
  <c r="B6" i="3"/>
  <c r="B7" i="3"/>
  <c r="B8" i="3"/>
  <c r="B9" i="3"/>
  <c r="B10" i="3"/>
  <c r="B3" i="3"/>
  <c r="O90" i="11"/>
  <c r="N90" i="11"/>
  <c r="L90" i="11"/>
  <c r="K90" i="11"/>
  <c r="O89" i="11"/>
  <c r="N89" i="11"/>
  <c r="L89" i="11"/>
  <c r="K89" i="11"/>
  <c r="O88" i="11"/>
  <c r="N88" i="11"/>
  <c r="L88" i="11"/>
  <c r="K88" i="11"/>
  <c r="O87" i="11"/>
  <c r="N87" i="11"/>
  <c r="L87" i="11"/>
  <c r="K87" i="11"/>
  <c r="O86" i="11"/>
  <c r="N86" i="11"/>
  <c r="L86" i="11"/>
  <c r="K86" i="11"/>
  <c r="O85" i="11"/>
  <c r="N85" i="11"/>
  <c r="L85" i="11"/>
  <c r="K85" i="11"/>
  <c r="O84" i="11"/>
  <c r="N84" i="11"/>
  <c r="L84" i="11"/>
  <c r="K84" i="11"/>
  <c r="O83" i="11"/>
  <c r="N83" i="11"/>
  <c r="L83" i="11"/>
  <c r="K83" i="11"/>
  <c r="O82" i="11"/>
  <c r="N82" i="11"/>
  <c r="L82" i="11"/>
  <c r="K82" i="11"/>
  <c r="O81" i="11"/>
  <c r="N81" i="11"/>
  <c r="L81" i="11"/>
  <c r="K81" i="11"/>
  <c r="O80" i="11"/>
  <c r="N80" i="11"/>
  <c r="L80" i="11"/>
  <c r="K80" i="11"/>
  <c r="O79" i="11"/>
  <c r="N79" i="11"/>
  <c r="L79" i="11"/>
  <c r="K79" i="11"/>
  <c r="O78" i="11"/>
  <c r="N78" i="11"/>
  <c r="L78" i="11"/>
  <c r="K78" i="11"/>
  <c r="O77" i="11"/>
  <c r="N77" i="11"/>
  <c r="L77" i="11"/>
  <c r="K77" i="11"/>
  <c r="O76" i="11"/>
  <c r="N76" i="11"/>
  <c r="L76" i="11"/>
  <c r="K76" i="11"/>
  <c r="O75" i="11"/>
  <c r="N75" i="11"/>
  <c r="L75" i="11"/>
  <c r="K75" i="11"/>
  <c r="O74" i="11"/>
  <c r="N74" i="11"/>
  <c r="L74" i="11"/>
  <c r="K74" i="11"/>
  <c r="O73" i="11"/>
  <c r="N73" i="11"/>
  <c r="L73" i="11"/>
  <c r="K73" i="11"/>
  <c r="O72" i="11"/>
  <c r="N72" i="11"/>
  <c r="L72" i="11"/>
  <c r="K72" i="11"/>
  <c r="O71" i="11"/>
  <c r="N71" i="11"/>
  <c r="L71" i="11"/>
  <c r="K71" i="11"/>
  <c r="O70" i="11"/>
  <c r="N70" i="11"/>
  <c r="L70" i="11"/>
  <c r="K70" i="11"/>
  <c r="O69" i="11"/>
  <c r="N69" i="11"/>
  <c r="L69" i="11"/>
  <c r="K69" i="11"/>
  <c r="O68" i="11"/>
  <c r="N68" i="11"/>
  <c r="L68" i="11"/>
  <c r="K68" i="11"/>
  <c r="O67" i="11"/>
  <c r="N67" i="11"/>
  <c r="L67" i="11"/>
  <c r="K67" i="11"/>
  <c r="O66" i="11"/>
  <c r="N66" i="11"/>
  <c r="L66" i="11"/>
  <c r="K66" i="11"/>
  <c r="O65" i="11"/>
  <c r="N65" i="11"/>
  <c r="L65" i="11"/>
  <c r="K65" i="11"/>
  <c r="O64" i="11"/>
  <c r="N64" i="11"/>
  <c r="L64" i="11"/>
  <c r="K64" i="11"/>
  <c r="O63" i="11"/>
  <c r="N63" i="11"/>
  <c r="L63" i="11"/>
  <c r="K63" i="11"/>
  <c r="O62" i="11"/>
  <c r="N62" i="11"/>
  <c r="L62" i="11"/>
  <c r="K62" i="11"/>
  <c r="O61" i="11"/>
  <c r="N61" i="11"/>
  <c r="L61" i="11"/>
  <c r="K61" i="11"/>
  <c r="O60" i="11"/>
  <c r="N60" i="11"/>
  <c r="L60" i="11"/>
  <c r="K60" i="11"/>
  <c r="O59" i="11"/>
  <c r="N59" i="11"/>
  <c r="L59" i="11"/>
  <c r="K59" i="11"/>
  <c r="O58" i="11"/>
  <c r="N58" i="11"/>
  <c r="L58" i="11"/>
  <c r="K58" i="11"/>
  <c r="O57" i="11"/>
  <c r="N57" i="11"/>
  <c r="L57" i="11"/>
  <c r="K57" i="11"/>
  <c r="O56" i="11"/>
  <c r="N56" i="11"/>
  <c r="L56" i="11"/>
  <c r="K56" i="11"/>
  <c r="O55" i="11"/>
  <c r="N55" i="11"/>
  <c r="L55" i="11"/>
  <c r="K55" i="11"/>
  <c r="O54" i="11"/>
  <c r="N54" i="11"/>
  <c r="L54" i="11"/>
  <c r="K54" i="11"/>
  <c r="O53" i="11"/>
  <c r="N53" i="11"/>
  <c r="L53" i="11"/>
  <c r="K53" i="11"/>
  <c r="O52" i="11"/>
  <c r="N52" i="11"/>
  <c r="L52" i="11"/>
  <c r="K52" i="11"/>
  <c r="O51" i="11"/>
  <c r="N51" i="11"/>
  <c r="L51" i="11"/>
  <c r="K51" i="11"/>
  <c r="O50" i="11"/>
  <c r="N50" i="11"/>
  <c r="L50" i="11"/>
  <c r="K50" i="11"/>
  <c r="O49" i="11"/>
  <c r="N49" i="11"/>
  <c r="L49" i="11"/>
  <c r="K49" i="11"/>
  <c r="O48" i="11"/>
  <c r="N48" i="11"/>
  <c r="L48" i="11"/>
  <c r="K48" i="11"/>
  <c r="O47" i="11"/>
  <c r="N47" i="11"/>
  <c r="L47" i="11"/>
  <c r="K47" i="11"/>
  <c r="O46" i="11"/>
  <c r="N46" i="11"/>
  <c r="L46" i="11"/>
  <c r="K46" i="11"/>
  <c r="O45" i="11"/>
  <c r="N45" i="11"/>
  <c r="L45" i="11"/>
  <c r="K45" i="11"/>
  <c r="O44" i="11"/>
  <c r="N44" i="11"/>
  <c r="L44" i="11"/>
  <c r="K44" i="11"/>
  <c r="O43" i="11"/>
  <c r="N43" i="11"/>
  <c r="L43" i="11"/>
  <c r="K43" i="11"/>
  <c r="O42" i="11"/>
  <c r="N42" i="11"/>
  <c r="L42" i="11"/>
  <c r="K42" i="11"/>
  <c r="O41" i="11"/>
  <c r="N41" i="11"/>
  <c r="L41" i="11"/>
  <c r="K41" i="11"/>
  <c r="O40" i="11"/>
  <c r="N40" i="11"/>
  <c r="L40" i="11"/>
  <c r="K40" i="11"/>
  <c r="O39" i="11"/>
  <c r="N39" i="11"/>
  <c r="L39" i="11"/>
  <c r="K39" i="11"/>
  <c r="O38" i="11"/>
  <c r="N38" i="11"/>
  <c r="L38" i="11"/>
  <c r="K38" i="11"/>
  <c r="O37" i="11"/>
  <c r="N37" i="11"/>
  <c r="L37" i="11"/>
  <c r="K37" i="11"/>
  <c r="O36" i="11"/>
  <c r="N36" i="11"/>
  <c r="L36" i="11"/>
  <c r="K36" i="11"/>
  <c r="O35" i="11"/>
  <c r="N35" i="11"/>
  <c r="L35" i="11"/>
  <c r="K35" i="11"/>
  <c r="O34" i="11"/>
  <c r="N34" i="11"/>
  <c r="L34" i="11"/>
  <c r="K34" i="11"/>
  <c r="O33" i="11"/>
  <c r="N33" i="11"/>
  <c r="L33" i="11"/>
  <c r="K33" i="11"/>
  <c r="O32" i="11"/>
  <c r="N32" i="11"/>
  <c r="L32" i="11"/>
  <c r="K32" i="11"/>
  <c r="O31" i="11"/>
  <c r="N31" i="11"/>
  <c r="L31" i="11"/>
  <c r="K31" i="11"/>
  <c r="O30" i="11"/>
  <c r="N30" i="11"/>
  <c r="L30" i="11"/>
  <c r="K30" i="11"/>
  <c r="O29" i="11"/>
  <c r="N29" i="11"/>
  <c r="L29" i="11"/>
  <c r="K29" i="11"/>
  <c r="O28" i="11"/>
  <c r="N28" i="11"/>
  <c r="L28" i="11"/>
  <c r="K28" i="11"/>
  <c r="O27" i="11"/>
  <c r="N27" i="11"/>
  <c r="L27" i="11"/>
  <c r="K27" i="11"/>
  <c r="O26" i="11"/>
  <c r="N26" i="11"/>
  <c r="L26" i="11"/>
  <c r="K26" i="11"/>
  <c r="O25" i="11"/>
  <c r="N25" i="11"/>
  <c r="L25" i="11"/>
  <c r="K25" i="11"/>
  <c r="O24" i="11"/>
  <c r="N24" i="11"/>
  <c r="L24" i="11"/>
  <c r="K24" i="11"/>
  <c r="O23" i="11"/>
  <c r="N23" i="11"/>
  <c r="L23" i="11"/>
  <c r="K23" i="11"/>
  <c r="O22" i="11"/>
  <c r="N22" i="11"/>
  <c r="L22" i="11"/>
  <c r="K22" i="11"/>
  <c r="O21" i="11"/>
  <c r="N21" i="11"/>
  <c r="L21" i="11"/>
  <c r="K21" i="11"/>
  <c r="O20" i="11"/>
  <c r="N20" i="11"/>
  <c r="L20" i="11"/>
  <c r="K20" i="11"/>
  <c r="O19" i="11"/>
  <c r="N19" i="11"/>
  <c r="L19" i="11"/>
  <c r="K19" i="11"/>
  <c r="O18" i="11"/>
  <c r="N18" i="11"/>
  <c r="L18" i="11"/>
  <c r="K18" i="11"/>
  <c r="O17" i="11"/>
  <c r="N17" i="11"/>
  <c r="L17" i="11"/>
  <c r="K17" i="11"/>
  <c r="O16" i="11"/>
  <c r="N16" i="11"/>
  <c r="L16" i="11"/>
  <c r="K16" i="11"/>
  <c r="O15" i="11"/>
  <c r="N15" i="11"/>
  <c r="L15" i="11"/>
  <c r="K15" i="11"/>
  <c r="O14" i="11"/>
  <c r="N14" i="11"/>
  <c r="L14" i="11"/>
  <c r="K14" i="11"/>
  <c r="O13" i="11"/>
  <c r="N13" i="11"/>
  <c r="L13" i="11"/>
  <c r="K13" i="11"/>
  <c r="O12" i="11"/>
  <c r="N12" i="11"/>
  <c r="L12" i="11"/>
  <c r="K12" i="11"/>
  <c r="O11" i="11"/>
  <c r="N11" i="11"/>
  <c r="L11" i="11"/>
  <c r="K11" i="11"/>
  <c r="O10" i="11"/>
  <c r="N10" i="11"/>
  <c r="L10" i="11"/>
  <c r="K10" i="11"/>
  <c r="O9" i="11"/>
  <c r="N9" i="11"/>
  <c r="L9" i="11"/>
  <c r="K9" i="11"/>
  <c r="O8" i="11"/>
  <c r="N8" i="11"/>
  <c r="L8" i="11"/>
  <c r="K8" i="11"/>
  <c r="O7" i="11"/>
  <c r="N7" i="11"/>
  <c r="L7" i="11"/>
  <c r="K7" i="11"/>
  <c r="O6" i="11"/>
  <c r="N6" i="11"/>
  <c r="L6" i="11"/>
  <c r="K6" i="11"/>
  <c r="O5" i="11"/>
  <c r="N5" i="11"/>
  <c r="L5" i="11"/>
  <c r="K5" i="11"/>
  <c r="O4" i="11"/>
  <c r="N4" i="11"/>
  <c r="L4" i="11"/>
  <c r="K4" i="11"/>
  <c r="O3" i="11"/>
  <c r="N3" i="11"/>
  <c r="L3" i="11"/>
  <c r="K3" i="11"/>
  <c r="O2" i="11"/>
  <c r="N2" i="11"/>
  <c r="L2" i="11"/>
  <c r="K2" i="11"/>
  <c r="D3" i="10"/>
  <c r="E3" i="10"/>
  <c r="F3" i="10"/>
  <c r="G3" i="10"/>
  <c r="H3" i="10"/>
  <c r="I3" i="10"/>
  <c r="J3" i="10"/>
  <c r="K3" i="10"/>
  <c r="L3" i="10"/>
  <c r="M3" i="10"/>
  <c r="N3" i="10"/>
  <c r="D4" i="10"/>
  <c r="E4" i="10"/>
  <c r="F4" i="10"/>
  <c r="G4" i="10"/>
  <c r="H4" i="10"/>
  <c r="I4" i="10"/>
  <c r="J4" i="10"/>
  <c r="K4" i="10"/>
  <c r="L4" i="10"/>
  <c r="M4" i="10"/>
  <c r="N4" i="10"/>
  <c r="D5" i="10"/>
  <c r="E5" i="10"/>
  <c r="F5" i="10"/>
  <c r="G5" i="10"/>
  <c r="H5" i="10"/>
  <c r="I5" i="10"/>
  <c r="J5" i="10"/>
  <c r="K5" i="10"/>
  <c r="L5" i="10"/>
  <c r="M5" i="10"/>
  <c r="N5" i="10"/>
  <c r="D6" i="10"/>
  <c r="E6" i="10"/>
  <c r="F6" i="10"/>
  <c r="G6" i="10"/>
  <c r="H6" i="10"/>
  <c r="I6" i="10"/>
  <c r="J6" i="10"/>
  <c r="K6" i="10"/>
  <c r="L6" i="10"/>
  <c r="M6" i="10"/>
  <c r="N6" i="10"/>
  <c r="D7" i="10"/>
  <c r="E7" i="10"/>
  <c r="F7" i="10"/>
  <c r="G7" i="10"/>
  <c r="H7" i="10"/>
  <c r="I7" i="10"/>
  <c r="J7" i="10"/>
  <c r="K7" i="10"/>
  <c r="L7" i="10"/>
  <c r="M7" i="10"/>
  <c r="N7" i="10"/>
  <c r="D8" i="10"/>
  <c r="E8" i="10"/>
  <c r="F8" i="10"/>
  <c r="G8" i="10"/>
  <c r="H8" i="10"/>
  <c r="I8" i="10"/>
  <c r="J8" i="10"/>
  <c r="K8" i="10"/>
  <c r="L8" i="10"/>
  <c r="M8" i="10"/>
  <c r="N8" i="10"/>
  <c r="D9" i="10"/>
  <c r="E9" i="10"/>
  <c r="F9" i="10"/>
  <c r="G9" i="10"/>
  <c r="H9" i="10"/>
  <c r="I9" i="10"/>
  <c r="J9" i="10"/>
  <c r="K9" i="10"/>
  <c r="L9" i="10"/>
  <c r="M9" i="10"/>
  <c r="N9" i="10"/>
  <c r="D10" i="10"/>
  <c r="E10" i="10"/>
  <c r="F10" i="10"/>
  <c r="G10" i="10"/>
  <c r="H10" i="10"/>
  <c r="I10" i="10"/>
  <c r="J10" i="10"/>
  <c r="K10" i="10"/>
  <c r="L10" i="10"/>
  <c r="M10" i="10"/>
  <c r="N10" i="10"/>
  <c r="C4" i="10"/>
  <c r="C5" i="10"/>
  <c r="C6" i="10"/>
  <c r="C7" i="10"/>
  <c r="C8" i="10"/>
  <c r="C9" i="10"/>
  <c r="C10" i="10"/>
  <c r="C3" i="10"/>
  <c r="N90" i="7" l="1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2" i="7"/>
  <c r="N10" i="6"/>
  <c r="M10" i="6"/>
  <c r="L10" i="6"/>
  <c r="K10" i="6"/>
  <c r="J10" i="6"/>
  <c r="I10" i="6"/>
  <c r="H10" i="6"/>
  <c r="G10" i="6"/>
  <c r="F10" i="6"/>
  <c r="E10" i="6"/>
  <c r="D10" i="6"/>
  <c r="C10" i="6"/>
  <c r="N9" i="6"/>
  <c r="M9" i="6"/>
  <c r="L9" i="6"/>
  <c r="K9" i="6"/>
  <c r="J9" i="6"/>
  <c r="I9" i="6"/>
  <c r="H9" i="6"/>
  <c r="G9" i="6"/>
  <c r="F9" i="6"/>
  <c r="E9" i="6"/>
  <c r="D9" i="6"/>
  <c r="C9" i="6"/>
  <c r="N8" i="6"/>
  <c r="M8" i="6"/>
  <c r="L8" i="6"/>
  <c r="K8" i="6"/>
  <c r="J8" i="6"/>
  <c r="I8" i="6"/>
  <c r="H8" i="6"/>
  <c r="G8" i="6"/>
  <c r="F8" i="6"/>
  <c r="E8" i="6"/>
  <c r="D8" i="6"/>
  <c r="C8" i="6"/>
  <c r="N7" i="6"/>
  <c r="M7" i="6"/>
  <c r="L7" i="6"/>
  <c r="K7" i="6"/>
  <c r="J7" i="6"/>
  <c r="I7" i="6"/>
  <c r="H7" i="6"/>
  <c r="G7" i="6"/>
  <c r="F7" i="6"/>
  <c r="E7" i="6"/>
  <c r="D7" i="6"/>
  <c r="C7" i="6"/>
  <c r="N6" i="6"/>
  <c r="M6" i="6"/>
  <c r="L6" i="6"/>
  <c r="K6" i="6"/>
  <c r="J6" i="6"/>
  <c r="I6" i="6"/>
  <c r="H6" i="6"/>
  <c r="G6" i="6"/>
  <c r="F6" i="6"/>
  <c r="E6" i="6"/>
  <c r="D6" i="6"/>
  <c r="C6" i="6"/>
  <c r="N5" i="6"/>
  <c r="M5" i="6"/>
  <c r="L5" i="6"/>
  <c r="K5" i="6"/>
  <c r="J5" i="6"/>
  <c r="I5" i="6"/>
  <c r="H5" i="6"/>
  <c r="G5" i="6"/>
  <c r="F5" i="6"/>
  <c r="E5" i="6"/>
  <c r="D5" i="6"/>
  <c r="C5" i="6"/>
  <c r="N4" i="6"/>
  <c r="M4" i="6"/>
  <c r="L4" i="6"/>
  <c r="K4" i="6"/>
  <c r="J4" i="6"/>
  <c r="I4" i="6"/>
  <c r="H4" i="6"/>
  <c r="G4" i="6"/>
  <c r="F4" i="6"/>
  <c r="E4" i="6"/>
  <c r="D4" i="6"/>
  <c r="C4" i="6"/>
  <c r="N3" i="6"/>
  <c r="M3" i="6"/>
  <c r="L3" i="6"/>
  <c r="K3" i="6"/>
  <c r="J3" i="6"/>
  <c r="I3" i="6"/>
  <c r="H3" i="6"/>
  <c r="G3" i="6"/>
  <c r="F3" i="6"/>
  <c r="E3" i="6"/>
  <c r="D3" i="6"/>
  <c r="C3" i="6"/>
</calcChain>
</file>

<file path=xl/sharedStrings.xml><?xml version="1.0" encoding="utf-8"?>
<sst xmlns="http://schemas.openxmlformats.org/spreadsheetml/2006/main" count="2461" uniqueCount="418">
  <si>
    <t>Site</t>
  </si>
  <si>
    <t>Sample_Type</t>
  </si>
  <si>
    <t>ABL_Sample_ID</t>
  </si>
  <si>
    <t>Extraction_ID</t>
  </si>
  <si>
    <t>Concentration (ng/uL)</t>
  </si>
  <si>
    <t>Little Harbour</t>
  </si>
  <si>
    <t>Sample</t>
  </si>
  <si>
    <t>MCRG24_001</t>
  </si>
  <si>
    <t>TUBES886</t>
  </si>
  <si>
    <t>MCRG24_002</t>
  </si>
  <si>
    <t>MCRG24_003</t>
  </si>
  <si>
    <t>Field Blank</t>
  </si>
  <si>
    <t>MCRG24_004</t>
  </si>
  <si>
    <t>Conrod Beach</t>
  </si>
  <si>
    <t>MCRG24_005</t>
  </si>
  <si>
    <t>MCRG24_006</t>
  </si>
  <si>
    <t>MCRG24_007</t>
  </si>
  <si>
    <t>MCRG24_008</t>
  </si>
  <si>
    <t>TaylorHead</t>
  </si>
  <si>
    <t>MCRG24_009</t>
  </si>
  <si>
    <t>MCRG24_010</t>
  </si>
  <si>
    <t>MCRG24_011</t>
  </si>
  <si>
    <t>MCRG24_012</t>
  </si>
  <si>
    <t>Moosehead</t>
  </si>
  <si>
    <t>MCRG24_013</t>
  </si>
  <si>
    <t>MCRG24_014</t>
  </si>
  <si>
    <t>MCRG24_015</t>
  </si>
  <si>
    <t>MCRG24_016</t>
  </si>
  <si>
    <t>Goldboro</t>
  </si>
  <si>
    <t>MCRG24_017</t>
  </si>
  <si>
    <t>MCRG24_018</t>
  </si>
  <si>
    <t>MCRG24_019</t>
  </si>
  <si>
    <t>MCRG24_020</t>
  </si>
  <si>
    <t>MCRG24_021</t>
  </si>
  <si>
    <t>MCRG24_022</t>
  </si>
  <si>
    <t>Extraction Negative</t>
  </si>
  <si>
    <t>886-ENEG-1</t>
  </si>
  <si>
    <t>BQL</t>
  </si>
  <si>
    <t>886-ENEG-2</t>
  </si>
  <si>
    <t>MCRG24_023</t>
  </si>
  <si>
    <t>TUBES887</t>
  </si>
  <si>
    <t>MCRG24_024</t>
  </si>
  <si>
    <t>MCRG24_025</t>
  </si>
  <si>
    <t>MCRG24_026</t>
  </si>
  <si>
    <t>MCRG24_027</t>
  </si>
  <si>
    <t>MCRG24_028</t>
  </si>
  <si>
    <t>MCRG24_029</t>
  </si>
  <si>
    <t>MCRG24_030</t>
  </si>
  <si>
    <t>MCRG24_031</t>
  </si>
  <si>
    <t>MCRG24_032</t>
  </si>
  <si>
    <t>MCRG24_033</t>
  </si>
  <si>
    <t>MCRG24_034</t>
  </si>
  <si>
    <t>MCRG24_035</t>
  </si>
  <si>
    <t>MCRG24_036</t>
  </si>
  <si>
    <t>MCRG24_037</t>
  </si>
  <si>
    <t>MCRG24_038</t>
  </si>
  <si>
    <t>MCRG24_039</t>
  </si>
  <si>
    <t>MCRG24_040</t>
  </si>
  <si>
    <t>Keji Seaside</t>
  </si>
  <si>
    <t>KEJI_1</t>
  </si>
  <si>
    <t>KEJI_2</t>
  </si>
  <si>
    <t>KEJI_3</t>
  </si>
  <si>
    <t>KEJI_4</t>
  </si>
  <si>
    <t>887-ENEG-1</t>
  </si>
  <si>
    <t>887-ENEG-2</t>
  </si>
  <si>
    <t>MCRG24_041</t>
  </si>
  <si>
    <t>TUBES921</t>
  </si>
  <si>
    <t>MCRG24_042</t>
  </si>
  <si>
    <t>MCRG24_043</t>
  </si>
  <si>
    <t>MCRG24_044</t>
  </si>
  <si>
    <t>MCRG24_045</t>
  </si>
  <si>
    <t>MCRG24_046</t>
  </si>
  <si>
    <t>MCRG24_047</t>
  </si>
  <si>
    <t>MCRG24_048</t>
  </si>
  <si>
    <t>MCRG24_049</t>
  </si>
  <si>
    <t>MCRG24_050</t>
  </si>
  <si>
    <t>MCRG24_051</t>
  </si>
  <si>
    <t>MCRG24_052</t>
  </si>
  <si>
    <t>MCRG24_053</t>
  </si>
  <si>
    <t>MCRG24_054</t>
  </si>
  <si>
    <t>MCRG24_055</t>
  </si>
  <si>
    <t>MCRG24_056</t>
  </si>
  <si>
    <t>MCRG24_057</t>
  </si>
  <si>
    <t>MCRG24_058</t>
  </si>
  <si>
    <t>MCRG24_059</t>
  </si>
  <si>
    <t>MCRG24_060</t>
  </si>
  <si>
    <t>921-ENEG-1</t>
  </si>
  <si>
    <t>921-ENEG-2</t>
  </si>
  <si>
    <t>Sample_ID</t>
  </si>
  <si>
    <t>DNA_Sample_#</t>
  </si>
  <si>
    <t>Randomized_#</t>
  </si>
  <si>
    <t>APC0266 Metabarcoding Plate 01</t>
  </si>
  <si>
    <t>A</t>
  </si>
  <si>
    <t>B</t>
  </si>
  <si>
    <t>C</t>
  </si>
  <si>
    <t>D</t>
  </si>
  <si>
    <t>E</t>
  </si>
  <si>
    <t>F</t>
  </si>
  <si>
    <t>G</t>
  </si>
  <si>
    <t>H</t>
  </si>
  <si>
    <r>
      <t xml:space="preserve">Samples in </t>
    </r>
    <r>
      <rPr>
        <sz val="11"/>
        <color rgb="FFFF0000"/>
        <rFont val="Calibri"/>
        <family val="2"/>
        <scheme val="minor"/>
      </rPr>
      <t>red</t>
    </r>
    <r>
      <rPr>
        <sz val="11"/>
        <rFont val="Calibri"/>
        <family val="2"/>
        <scheme val="minor"/>
      </rPr>
      <t xml:space="preserve"> were excluded from one or both libraries.</t>
    </r>
  </si>
  <si>
    <t>Index Position</t>
  </si>
  <si>
    <t>Barcode Name</t>
  </si>
  <si>
    <t>Alternate Name</t>
  </si>
  <si>
    <t>Primer Index</t>
  </si>
  <si>
    <t>Sample Sheet Index</t>
  </si>
  <si>
    <t>i7</t>
  </si>
  <si>
    <t>N701-A</t>
  </si>
  <si>
    <t>N701-C</t>
  </si>
  <si>
    <t>TCGCCTTA</t>
  </si>
  <si>
    <t>TAAGGCGA</t>
  </si>
  <si>
    <t>N702-A</t>
  </si>
  <si>
    <t>N702-C</t>
  </si>
  <si>
    <t>CTAGTACG</t>
  </si>
  <si>
    <t>CGTACTAG</t>
  </si>
  <si>
    <t>N703-A</t>
  </si>
  <si>
    <t>N703-C</t>
  </si>
  <si>
    <t>TTCTGCCT</t>
  </si>
  <si>
    <t>AGGCAGAA</t>
  </si>
  <si>
    <t>N704-A</t>
  </si>
  <si>
    <t>N704-C</t>
  </si>
  <si>
    <t>GCTCAGGA</t>
  </si>
  <si>
    <t>TCCTGAGC</t>
  </si>
  <si>
    <t>N705-A</t>
  </si>
  <si>
    <t>N705-C</t>
  </si>
  <si>
    <t>AGGAGTCC</t>
  </si>
  <si>
    <t>GGACTCCT</t>
  </si>
  <si>
    <t>N706-A</t>
  </si>
  <si>
    <t>N706-C</t>
  </si>
  <si>
    <t>CATGCCTA</t>
  </si>
  <si>
    <t>TAGGCATG</t>
  </si>
  <si>
    <t>N707-A</t>
  </si>
  <si>
    <t>N707-C</t>
  </si>
  <si>
    <t>GTAGAGAG</t>
  </si>
  <si>
    <t>CTCTCTAC</t>
  </si>
  <si>
    <t>N710-A</t>
  </si>
  <si>
    <t>N710-C</t>
  </si>
  <si>
    <t>CAGCCTCG</t>
  </si>
  <si>
    <t>CGAGGCTG</t>
  </si>
  <si>
    <t>N711-A</t>
  </si>
  <si>
    <t>N711-C</t>
  </si>
  <si>
    <t>TGCCTCTT</t>
  </si>
  <si>
    <t>AAGAGGCA</t>
  </si>
  <si>
    <t>N712-A</t>
  </si>
  <si>
    <t>N712-C</t>
  </si>
  <si>
    <t>TCCTCTAC</t>
  </si>
  <si>
    <t>GTAGAGGA</t>
  </si>
  <si>
    <t>N714-A</t>
  </si>
  <si>
    <t>N714-C</t>
  </si>
  <si>
    <t>TCATGAGC</t>
  </si>
  <si>
    <t>GCTCATGA</t>
  </si>
  <si>
    <t>N715-A</t>
  </si>
  <si>
    <t>N715-C</t>
  </si>
  <si>
    <t>CCTGAGAT</t>
  </si>
  <si>
    <t>ATCTCAGG</t>
  </si>
  <si>
    <t>N716-B</t>
  </si>
  <si>
    <t>N716-D</t>
  </si>
  <si>
    <t>TAGCGAGT</t>
  </si>
  <si>
    <t>ACTCGCTA</t>
  </si>
  <si>
    <t>N718-B</t>
  </si>
  <si>
    <t>N718-D</t>
  </si>
  <si>
    <t>GTAGCTCC</t>
  </si>
  <si>
    <t>GGAGCTAC</t>
  </si>
  <si>
    <t>N719-B</t>
  </si>
  <si>
    <t>N719-D</t>
  </si>
  <si>
    <t>TACTACGC</t>
  </si>
  <si>
    <t>GCGTAGTA</t>
  </si>
  <si>
    <t>N720-B</t>
  </si>
  <si>
    <t>N720-D</t>
  </si>
  <si>
    <t>AGGCTCCG</t>
  </si>
  <si>
    <t>CGGAGCCT</t>
  </si>
  <si>
    <t>N721-B</t>
  </si>
  <si>
    <t>N721-D</t>
  </si>
  <si>
    <t>GCAGCGTA</t>
  </si>
  <si>
    <t>TACGCTGC</t>
  </si>
  <si>
    <t>N722-B</t>
  </si>
  <si>
    <t>N722-D</t>
  </si>
  <si>
    <t>CTGCGCAT</t>
  </si>
  <si>
    <t>ATGCGCAG</t>
  </si>
  <si>
    <t>N723-B</t>
  </si>
  <si>
    <t>N723-D</t>
  </si>
  <si>
    <t>GAGCGCTA</t>
  </si>
  <si>
    <t>TAGCGCTC</t>
  </si>
  <si>
    <t>N724-B</t>
  </si>
  <si>
    <t>N724-D</t>
  </si>
  <si>
    <t>CGCTCAGT</t>
  </si>
  <si>
    <t>ACTGAGCG</t>
  </si>
  <si>
    <t>N726-B</t>
  </si>
  <si>
    <t>N726-D</t>
  </si>
  <si>
    <t>GTCTTAGG</t>
  </si>
  <si>
    <t>CCTAAGAC</t>
  </si>
  <si>
    <t>N727-B</t>
  </si>
  <si>
    <t>N727-D</t>
  </si>
  <si>
    <t>ACTGATCG</t>
  </si>
  <si>
    <t>CGATCAGT</t>
  </si>
  <si>
    <t>N728-B</t>
  </si>
  <si>
    <t>N728-D</t>
  </si>
  <si>
    <t>TAGCTGCA</t>
  </si>
  <si>
    <t>TGCAGCTA</t>
  </si>
  <si>
    <t>N729-B</t>
  </si>
  <si>
    <t>N729-D</t>
  </si>
  <si>
    <t>GACGTCGA</t>
  </si>
  <si>
    <t>TCGACGTC</t>
  </si>
  <si>
    <t>i5</t>
  </si>
  <si>
    <t>S502-A</t>
  </si>
  <si>
    <t>S502-B</t>
  </si>
  <si>
    <t>CTCTCTAT</t>
  </si>
  <si>
    <t>S503-A</t>
  </si>
  <si>
    <t>S503-B</t>
  </si>
  <si>
    <t>TATCCTCT</t>
  </si>
  <si>
    <t>S505-A</t>
  </si>
  <si>
    <t>S505-B</t>
  </si>
  <si>
    <t>GTAAGGAG</t>
  </si>
  <si>
    <t>S506-A</t>
  </si>
  <si>
    <t>S506-B</t>
  </si>
  <si>
    <t>ACTGCATA</t>
  </si>
  <si>
    <t>S507-A</t>
  </si>
  <si>
    <t>S507-B</t>
  </si>
  <si>
    <t>AAGGAGTA</t>
  </si>
  <si>
    <t>S508-A</t>
  </si>
  <si>
    <t>S508-B</t>
  </si>
  <si>
    <t>CTAAGCCT</t>
  </si>
  <si>
    <t>S510-A</t>
  </si>
  <si>
    <t>S510-B</t>
  </si>
  <si>
    <t>CGTCTAAT</t>
  </si>
  <si>
    <t>S511-A</t>
  </si>
  <si>
    <t>S511-B</t>
  </si>
  <si>
    <t>TCTCTCCG</t>
  </si>
  <si>
    <t>S513-C</t>
  </si>
  <si>
    <t>S513-D</t>
  </si>
  <si>
    <t>TCGACTAG</t>
  </si>
  <si>
    <t>S515-C</t>
  </si>
  <si>
    <t>S515-D</t>
  </si>
  <si>
    <t>TTCTAGCT</t>
  </si>
  <si>
    <t>S516-C</t>
  </si>
  <si>
    <t>S516-D</t>
  </si>
  <si>
    <t>CCTAGAGT</t>
  </si>
  <si>
    <t>S517-C</t>
  </si>
  <si>
    <t>S517-D</t>
  </si>
  <si>
    <t>GCGTAAGA</t>
  </si>
  <si>
    <t>S518-C</t>
  </si>
  <si>
    <t>S518-D</t>
  </si>
  <si>
    <t>CTATTAAG</t>
  </si>
  <si>
    <t>S520-C</t>
  </si>
  <si>
    <t>S520-D</t>
  </si>
  <si>
    <t>AAGGCTAT</t>
  </si>
  <si>
    <t>S521-C</t>
  </si>
  <si>
    <t>S521-D</t>
  </si>
  <si>
    <t>GAGCCTTA</t>
  </si>
  <si>
    <t>S522-C</t>
  </si>
  <si>
    <t>S522-D</t>
  </si>
  <si>
    <t>TTATGCGA</t>
  </si>
  <si>
    <r>
      <rPr>
        <sz val="11"/>
        <color theme="8" tint="-0.249977111117893"/>
        <rFont val="Calibri"/>
        <family val="2"/>
        <scheme val="minor"/>
      </rPr>
      <t>Colour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9" tint="-0.249977111117893"/>
        <rFont val="Calibri"/>
        <family val="2"/>
        <scheme val="minor"/>
      </rPr>
      <t>blocked</t>
    </r>
    <r>
      <rPr>
        <sz val="11"/>
        <color theme="1"/>
        <rFont val="Calibri"/>
        <family val="2"/>
        <scheme val="minor"/>
      </rPr>
      <t xml:space="preserve"> barcodes: in use for APC0266</t>
    </r>
  </si>
  <si>
    <t>jgHCO2198-N701-A</t>
  </si>
  <si>
    <t>jgHCO2198-N702-A</t>
  </si>
  <si>
    <t>jgHCO2198-N703-A</t>
  </si>
  <si>
    <t>jgHCO2198-N704-A</t>
  </si>
  <si>
    <t>jgHCO2198-N705-A</t>
  </si>
  <si>
    <t>jgHCO2198-N706-A</t>
  </si>
  <si>
    <t>jgHCO2198-N707-A</t>
  </si>
  <si>
    <t>jgHCO2198-N710-A</t>
  </si>
  <si>
    <t>jgHCO2198-N711-A</t>
  </si>
  <si>
    <t>jgHCO2198-N712-A</t>
  </si>
  <si>
    <t>jgHCO2198-N714-A</t>
  </si>
  <si>
    <t>jgHCO2198-N715-A</t>
  </si>
  <si>
    <t>mlCOIintF-S502-A</t>
  </si>
  <si>
    <t>mlCOIintF-S503-A</t>
  </si>
  <si>
    <t>mlCOIintF-S505-A</t>
  </si>
  <si>
    <t>mlCOIintF-S506-A</t>
  </si>
  <si>
    <t>mlCOIintF-S507-A</t>
  </si>
  <si>
    <t>mlCOIintF-S508-A</t>
  </si>
  <si>
    <t>mlCOIintF-S510-A</t>
  </si>
  <si>
    <t>mlCOIintF-S511-A</t>
  </si>
  <si>
    <t>Sample ID</t>
  </si>
  <si>
    <t>Extraction ID</t>
  </si>
  <si>
    <t>DNA Source Plate</t>
  </si>
  <si>
    <t>Sample Well</t>
  </si>
  <si>
    <t>Primer Plate</t>
  </si>
  <si>
    <t>Primer Well</t>
  </si>
  <si>
    <t>F Primer</t>
  </si>
  <si>
    <t>R Primer</t>
  </si>
  <si>
    <t>PCR ID</t>
  </si>
  <si>
    <t>Notes</t>
  </si>
  <si>
    <t>i7 index number (Nextera)</t>
  </si>
  <si>
    <t>i7 Index</t>
  </si>
  <si>
    <t>i7 Index* - Reverse Complement for MiSeq Sample Sheet</t>
  </si>
  <si>
    <t>i5 index number (Nextera)</t>
  </si>
  <si>
    <t>i5 Index</t>
  </si>
  <si>
    <t>A01</t>
  </si>
  <si>
    <t>COI-1  03-Dec-24</t>
  </si>
  <si>
    <t>APC0266 COI-1 PCR 01</t>
  </si>
  <si>
    <t>B01</t>
  </si>
  <si>
    <t>C01</t>
  </si>
  <si>
    <t>D01</t>
  </si>
  <si>
    <t>E01</t>
  </si>
  <si>
    <t>F01</t>
  </si>
  <si>
    <t>G01</t>
  </si>
  <si>
    <t>APC0266 COI-1 Redo PCR 01</t>
  </si>
  <si>
    <t>Redo; did not amplify. Worked after 1st Redo.</t>
  </si>
  <si>
    <t>H01</t>
  </si>
  <si>
    <t>A02</t>
  </si>
  <si>
    <t>B02</t>
  </si>
  <si>
    <t>C02</t>
  </si>
  <si>
    <t>D02</t>
  </si>
  <si>
    <t>E02</t>
  </si>
  <si>
    <t>F02</t>
  </si>
  <si>
    <t>G02</t>
  </si>
  <si>
    <t>Redone twice; did not amplify. Exclude.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</si>
  <si>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</si>
  <si>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</si>
  <si>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</si>
  <si>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</si>
  <si>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</si>
  <si>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</si>
  <si>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</si>
  <si>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</si>
  <si>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</si>
  <si>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</si>
  <si>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APC0266 COI-1 PCR 02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</si>
  <si>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</si>
  <si>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</si>
  <si>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</si>
  <si>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</si>
  <si>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</si>
  <si>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</si>
  <si>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</si>
  <si>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</si>
  <si>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</si>
  <si>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</si>
  <si>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</si>
  <si>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</si>
  <si>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</si>
  <si>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</si>
  <si>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</si>
  <si>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</si>
  <si>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</si>
  <si>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</si>
  <si>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</si>
  <si>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</si>
  <si>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</si>
  <si>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</si>
  <si>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</si>
  <si>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</si>
  <si>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APC0266 COI-1 PCR 03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</si>
  <si>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</si>
  <si>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</si>
  <si>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</si>
  <si>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</si>
  <si>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</si>
  <si>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</si>
  <si>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</si>
  <si>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</si>
  <si>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</si>
  <si>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</si>
  <si>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</si>
  <si>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</si>
  <si>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</si>
  <si>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</si>
  <si>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</si>
  <si>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</si>
  <si>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</si>
  <si>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</si>
  <si>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</si>
  <si>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</si>
  <si>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</si>
  <si>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</si>
  <si>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</si>
  <si>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</si>
  <si>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</si>
  <si>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</si>
  <si>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</si>
  <si>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</si>
  <si>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</si>
  <si>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</si>
  <si>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</si>
  <si>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</si>
  <si>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</si>
  <si>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</si>
  <si>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</si>
  <si>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</si>
  <si>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</si>
  <si>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</si>
  <si>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</si>
  <si>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</si>
  <si>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</si>
  <si>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</si>
  <si>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</si>
  <si>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</si>
  <si>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</si>
  <si>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</si>
  <si>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</si>
  <si>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*Note: when making the sample sheet for the MiSeq, be sure to use the reverse complement for the i7 indexes.</t>
  </si>
  <si>
    <t>Mifish_UR_Miya-N701-A</t>
  </si>
  <si>
    <t>Mifish_UR_Miya-N702-A</t>
  </si>
  <si>
    <t>Mifish_UR_Miya-N703-A</t>
  </si>
  <si>
    <t>Mifish_UR_Miya-N704-A</t>
  </si>
  <si>
    <t>Mifish_UR_Miya-N705-A</t>
  </si>
  <si>
    <t>Mifish_UR_Miya-N706-A</t>
  </si>
  <si>
    <t>Mifish_UR_Miya-N707-A</t>
  </si>
  <si>
    <t>Mifish_UR_Miya-N710-A</t>
  </si>
  <si>
    <t>Mifish_UR_Miya-N711-A</t>
  </si>
  <si>
    <t>Mifish_UR_Miya-N712-A</t>
  </si>
  <si>
    <t>Mifish_UR_Miya-N714-A</t>
  </si>
  <si>
    <t>Mifish_UR_Miya-N715-A</t>
  </si>
  <si>
    <t>12S_248F_RADS_For-S502-A</t>
  </si>
  <si>
    <t>12S_248F_RADS_For-S503-A</t>
  </si>
  <si>
    <t>12S_248F_RADS_For-S505-A</t>
  </si>
  <si>
    <t>12S_248F_RADS_For-S506-A</t>
  </si>
  <si>
    <t>12S_248F_RADS_For-S507-A</t>
  </si>
  <si>
    <t>12S_248F_RADS_For-S508-A</t>
  </si>
  <si>
    <t>12S_248F_RADS_For-S510-A</t>
  </si>
  <si>
    <t>12S_248F_RADS_For-S511-A</t>
  </si>
  <si>
    <t>12S  27-Jan-25</t>
  </si>
  <si>
    <t>APC0266 12S PCR 01</t>
  </si>
  <si>
    <t>APC0266 12S PCR Redos 01</t>
  </si>
  <si>
    <t>Redo; PNEG amplification.</t>
  </si>
  <si>
    <t>APC0266 12S PCR 02</t>
  </si>
  <si>
    <t>APC0266 12S PCR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</si>
</sst>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AC0D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E2EC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4" fillId="0" borderId="4" xfId="0" applyFont="1" applyBorder="1"/>
    <xf numFmtId="0" fontId="0" fillId="0" borderId="6" xfId="0" applyBorder="1"/>
    <xf numFmtId="0" fontId="1" fillId="0" borderId="3" xfId="0" applyFont="1" applyBorder="1"/>
    <xf numFmtId="0" fontId="5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2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0" fillId="0" borderId="7" xfId="0" applyBorder="1" applyAlignment="1">
      <alignment wrapText="1"/>
    </xf>
    <xf numFmtId="0" fontId="7" fillId="0" borderId="0" xfId="0" applyFont="1" applyAlignment="1">
      <alignment wrapText="1"/>
    </xf>
    <xf numFmtId="0" fontId="1" fillId="0" borderId="6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9" xfId="0" applyBorder="1" applyAlignment="1">
      <alignment horizontal="left"/>
    </xf>
    <xf numFmtId="1" fontId="0" fillId="0" borderId="9" xfId="0" applyNumberFormat="1" applyBorder="1"/>
    <xf numFmtId="164" fontId="0" fillId="0" borderId="0" xfId="0" applyNumberFormat="1"/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0" borderId="12" xfId="0" applyBorder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9" xfId="0" applyFont="1" applyBorder="1"/>
    <xf numFmtId="0" fontId="9" fillId="0" borderId="0" xfId="0" applyFont="1"/>
    <xf numFmtId="0" fontId="9" fillId="0" borderId="9" xfId="0" applyFont="1" applyBorder="1"/>
    <xf numFmtId="0" fontId="0" fillId="0" borderId="14" xfId="0" applyBorder="1" applyAlignment="1">
      <alignment horizontal="left"/>
    </xf>
    <xf numFmtId="0" fontId="0" fillId="0" borderId="14" xfId="0" applyBorder="1"/>
    <xf numFmtId="0" fontId="0" fillId="0" borderId="13" xfId="0" applyBorder="1" applyAlignment="1">
      <alignment horizontal="left"/>
    </xf>
    <xf numFmtId="0" fontId="0" fillId="0" borderId="13" xfId="0" applyBorder="1"/>
    <xf numFmtId="0" fontId="12" fillId="0" borderId="0" xfId="0" applyFont="1"/>
    <xf numFmtId="2" fontId="11" fillId="0" borderId="0" xfId="0" applyNumberFormat="1" applyFont="1"/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13" fillId="0" borderId="0" xfId="0" applyFont="1"/>
    <xf numFmtId="0" fontId="16" fillId="2" borderId="2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9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0" fillId="5" borderId="0" xfId="0" applyFill="1" applyAlignment="1">
      <alignment horizontal="left"/>
    </xf>
    <xf numFmtId="0" fontId="21" fillId="0" borderId="0" xfId="0" applyFont="1"/>
    <xf numFmtId="0" fontId="0" fillId="4" borderId="0" xfId="0" applyFill="1"/>
    <xf numFmtId="0" fontId="22" fillId="3" borderId="2" xfId="0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0" fontId="3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E2EC"/>
      <color rgb="FFFAF0F5"/>
      <color rgb="FFEAC0D5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123826</xdr:rowOff>
    </xdr:from>
    <xdr:to>
      <xdr:col>9</xdr:col>
      <xdr:colOff>590550</xdr:colOff>
      <xdr:row>3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CA19BB-1C4E-44EB-B451-FF2D804D3EE0}"/>
            </a:ext>
          </a:extLst>
        </xdr:cNvPr>
        <xdr:cNvSpPr txBox="1"/>
      </xdr:nvSpPr>
      <xdr:spPr>
        <a:xfrm>
          <a:off x="4657725" y="123826"/>
          <a:ext cx="295275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 samples are randomized to avoid</a:t>
          </a:r>
          <a:r>
            <a:rPr lang="en-CA" sz="1100" baseline="0"/>
            <a:t> any bias in the PCR or preference for some barcodes over others.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981CD-98B0-4DCF-A8B8-DA7CD5E51573}">
  <dimension ref="A1:E225"/>
  <sheetViews>
    <sheetView tabSelected="1" workbookViewId="0">
      <pane ySplit="1" topLeftCell="A29" activePane="bottomLeft" state="frozen"/>
      <selection pane="bottomLeft" activeCell="I54" sqref="I54"/>
    </sheetView>
  </sheetViews>
  <sheetFormatPr defaultRowHeight="15"/>
  <cols>
    <col min="1" max="1" width="14.7109375" style="1" customWidth="1"/>
    <col min="2" max="2" width="19.28515625" customWidth="1"/>
    <col min="3" max="3" width="17.7109375" style="1" bestFit="1" customWidth="1"/>
    <col min="4" max="4" width="12.7109375" bestFit="1" customWidth="1"/>
    <col min="5" max="5" width="20" customWidth="1"/>
  </cols>
  <sheetData>
    <row r="1" spans="1:5">
      <c r="A1" s="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5">
      <c r="A2" s="1" t="s">
        <v>5</v>
      </c>
      <c r="B2" t="s">
        <v>6</v>
      </c>
      <c r="C2" s="1" t="s">
        <v>7</v>
      </c>
      <c r="D2" t="s">
        <v>8</v>
      </c>
      <c r="E2" s="2">
        <v>40.1</v>
      </c>
    </row>
    <row r="3" spans="1:5">
      <c r="A3" s="1" t="s">
        <v>5</v>
      </c>
      <c r="B3" t="s">
        <v>6</v>
      </c>
      <c r="C3" s="1" t="s">
        <v>9</v>
      </c>
      <c r="D3" t="s">
        <v>8</v>
      </c>
      <c r="E3" s="2">
        <v>29.5</v>
      </c>
    </row>
    <row r="4" spans="1:5">
      <c r="A4" s="1" t="s">
        <v>5</v>
      </c>
      <c r="B4" t="s">
        <v>6</v>
      </c>
      <c r="C4" s="1" t="s">
        <v>10</v>
      </c>
      <c r="D4" t="s">
        <v>8</v>
      </c>
      <c r="E4" s="2">
        <v>40.200000000000003</v>
      </c>
    </row>
    <row r="5" spans="1:5">
      <c r="A5" s="1" t="s">
        <v>5</v>
      </c>
      <c r="B5" t="s">
        <v>11</v>
      </c>
      <c r="C5" s="1" t="s">
        <v>12</v>
      </c>
      <c r="D5" t="s">
        <v>8</v>
      </c>
      <c r="E5" s="46">
        <v>1.67</v>
      </c>
    </row>
    <row r="6" spans="1:5">
      <c r="A6" s="1" t="s">
        <v>13</v>
      </c>
      <c r="B6" t="s">
        <v>6</v>
      </c>
      <c r="C6" s="1" t="s">
        <v>14</v>
      </c>
      <c r="D6" t="s">
        <v>8</v>
      </c>
      <c r="E6" s="2">
        <v>21</v>
      </c>
    </row>
    <row r="7" spans="1:5">
      <c r="A7" s="1" t="s">
        <v>13</v>
      </c>
      <c r="B7" t="s">
        <v>6</v>
      </c>
      <c r="C7" s="1" t="s">
        <v>15</v>
      </c>
      <c r="D7" t="s">
        <v>8</v>
      </c>
      <c r="E7" s="2">
        <v>40.1</v>
      </c>
    </row>
    <row r="8" spans="1:5">
      <c r="A8" s="1" t="s">
        <v>13</v>
      </c>
      <c r="B8" t="s">
        <v>6</v>
      </c>
      <c r="C8" s="1" t="s">
        <v>16</v>
      </c>
      <c r="D8" t="s">
        <v>8</v>
      </c>
      <c r="E8" s="2">
        <v>18.5</v>
      </c>
    </row>
    <row r="9" spans="1:5">
      <c r="A9" s="1" t="s">
        <v>13</v>
      </c>
      <c r="B9" t="s">
        <v>11</v>
      </c>
      <c r="C9" s="1" t="s">
        <v>17</v>
      </c>
      <c r="D9" t="s">
        <v>8</v>
      </c>
      <c r="E9" s="2">
        <v>0.89400000000000002</v>
      </c>
    </row>
    <row r="10" spans="1:5">
      <c r="A10" s="1" t="s">
        <v>18</v>
      </c>
      <c r="B10" t="s">
        <v>6</v>
      </c>
      <c r="C10" s="1" t="s">
        <v>19</v>
      </c>
      <c r="D10" t="s">
        <v>8</v>
      </c>
      <c r="E10" s="2">
        <v>21.3</v>
      </c>
    </row>
    <row r="11" spans="1:5">
      <c r="A11" s="1" t="s">
        <v>18</v>
      </c>
      <c r="B11" t="s">
        <v>6</v>
      </c>
      <c r="C11" s="1" t="s">
        <v>20</v>
      </c>
      <c r="D11" t="s">
        <v>8</v>
      </c>
      <c r="E11" s="2">
        <v>27.2</v>
      </c>
    </row>
    <row r="12" spans="1:5">
      <c r="A12" s="1" t="s">
        <v>18</v>
      </c>
      <c r="B12" t="s">
        <v>6</v>
      </c>
      <c r="C12" s="1" t="s">
        <v>21</v>
      </c>
      <c r="D12" t="s">
        <v>8</v>
      </c>
      <c r="E12" s="2">
        <v>15</v>
      </c>
    </row>
    <row r="13" spans="1:5">
      <c r="A13" s="1" t="s">
        <v>18</v>
      </c>
      <c r="B13" t="s">
        <v>11</v>
      </c>
      <c r="C13" s="1" t="s">
        <v>22</v>
      </c>
      <c r="D13" t="s">
        <v>8</v>
      </c>
      <c r="E13" s="46">
        <v>1.28</v>
      </c>
    </row>
    <row r="14" spans="1:5">
      <c r="A14" s="1" t="s">
        <v>23</v>
      </c>
      <c r="B14" t="s">
        <v>6</v>
      </c>
      <c r="C14" s="1" t="s">
        <v>24</v>
      </c>
      <c r="D14" t="s">
        <v>8</v>
      </c>
      <c r="E14" s="2">
        <v>23.9</v>
      </c>
    </row>
    <row r="15" spans="1:5">
      <c r="A15" s="1" t="s">
        <v>23</v>
      </c>
      <c r="B15" t="s">
        <v>6</v>
      </c>
      <c r="C15" s="1" t="s">
        <v>25</v>
      </c>
      <c r="D15" t="s">
        <v>8</v>
      </c>
      <c r="E15" s="2">
        <v>29.4</v>
      </c>
    </row>
    <row r="16" spans="1:5">
      <c r="A16" s="1" t="s">
        <v>23</v>
      </c>
      <c r="B16" t="s">
        <v>6</v>
      </c>
      <c r="C16" s="1" t="s">
        <v>26</v>
      </c>
      <c r="D16" t="s">
        <v>8</v>
      </c>
      <c r="E16" s="2">
        <v>17.5</v>
      </c>
    </row>
    <row r="17" spans="1:5">
      <c r="A17" s="1" t="s">
        <v>23</v>
      </c>
      <c r="B17" t="s">
        <v>11</v>
      </c>
      <c r="C17" s="1" t="s">
        <v>27</v>
      </c>
      <c r="D17" t="s">
        <v>8</v>
      </c>
      <c r="E17" s="46">
        <v>2.82</v>
      </c>
    </row>
    <row r="18" spans="1:5">
      <c r="A18" s="1" t="s">
        <v>28</v>
      </c>
      <c r="B18" t="s">
        <v>11</v>
      </c>
      <c r="C18" s="1" t="s">
        <v>29</v>
      </c>
      <c r="D18" t="s">
        <v>8</v>
      </c>
      <c r="E18" s="2">
        <v>0.82899999999999996</v>
      </c>
    </row>
    <row r="19" spans="1:5">
      <c r="A19" s="1" t="s">
        <v>28</v>
      </c>
      <c r="B19" t="s">
        <v>6</v>
      </c>
      <c r="C19" s="1" t="s">
        <v>30</v>
      </c>
      <c r="D19" t="s">
        <v>8</v>
      </c>
      <c r="E19" s="2">
        <v>5.57</v>
      </c>
    </row>
    <row r="20" spans="1:5">
      <c r="A20" s="1" t="s">
        <v>28</v>
      </c>
      <c r="B20" t="s">
        <v>6</v>
      </c>
      <c r="C20" s="1" t="s">
        <v>31</v>
      </c>
      <c r="D20" t="s">
        <v>8</v>
      </c>
      <c r="E20" s="2">
        <v>6.95</v>
      </c>
    </row>
    <row r="21" spans="1:5">
      <c r="A21" s="1" t="s">
        <v>28</v>
      </c>
      <c r="B21" t="s">
        <v>6</v>
      </c>
      <c r="C21" s="1" t="s">
        <v>32</v>
      </c>
      <c r="D21" t="s">
        <v>8</v>
      </c>
      <c r="E21" s="2">
        <v>5.32</v>
      </c>
    </row>
    <row r="22" spans="1:5">
      <c r="A22" s="1" t="s">
        <v>13</v>
      </c>
      <c r="B22" t="s">
        <v>6</v>
      </c>
      <c r="C22" s="1" t="s">
        <v>33</v>
      </c>
      <c r="D22" t="s">
        <v>8</v>
      </c>
      <c r="E22" s="2">
        <v>37.5</v>
      </c>
    </row>
    <row r="23" spans="1:5">
      <c r="A23" s="1" t="s">
        <v>13</v>
      </c>
      <c r="B23" t="s">
        <v>6</v>
      </c>
      <c r="C23" s="1" t="s">
        <v>34</v>
      </c>
      <c r="D23" t="s">
        <v>8</v>
      </c>
      <c r="E23" s="2">
        <v>36.9</v>
      </c>
    </row>
    <row r="24" spans="1:5">
      <c r="B24" t="s">
        <v>35</v>
      </c>
      <c r="C24" s="1" t="s">
        <v>36</v>
      </c>
      <c r="D24" t="s">
        <v>8</v>
      </c>
      <c r="E24" s="3" t="s">
        <v>37</v>
      </c>
    </row>
    <row r="25" spans="1:5">
      <c r="A25" s="30"/>
      <c r="B25" s="14" t="s">
        <v>35</v>
      </c>
      <c r="C25" s="30" t="s">
        <v>38</v>
      </c>
      <c r="D25" s="14" t="s">
        <v>8</v>
      </c>
      <c r="E25" s="31" t="s">
        <v>37</v>
      </c>
    </row>
    <row r="26" spans="1:5">
      <c r="A26" s="1" t="s">
        <v>13</v>
      </c>
      <c r="B26" t="s">
        <v>6</v>
      </c>
      <c r="C26" s="1" t="s">
        <v>39</v>
      </c>
      <c r="D26" t="s">
        <v>40</v>
      </c>
      <c r="E26" s="2">
        <v>30.8</v>
      </c>
    </row>
    <row r="27" spans="1:5">
      <c r="A27" s="1" t="s">
        <v>13</v>
      </c>
      <c r="B27" t="s">
        <v>11</v>
      </c>
      <c r="C27" s="1" t="s">
        <v>41</v>
      </c>
      <c r="D27" t="s">
        <v>40</v>
      </c>
      <c r="E27" s="46">
        <v>5.91</v>
      </c>
    </row>
    <row r="28" spans="1:5">
      <c r="A28" s="1" t="s">
        <v>5</v>
      </c>
      <c r="B28" t="s">
        <v>6</v>
      </c>
      <c r="C28" s="1" t="s">
        <v>42</v>
      </c>
      <c r="D28" t="s">
        <v>40</v>
      </c>
      <c r="E28" s="2">
        <v>35.200000000000003</v>
      </c>
    </row>
    <row r="29" spans="1:5">
      <c r="A29" s="1" t="s">
        <v>5</v>
      </c>
      <c r="B29" t="s">
        <v>6</v>
      </c>
      <c r="C29" s="1" t="s">
        <v>43</v>
      </c>
      <c r="D29" t="s">
        <v>40</v>
      </c>
      <c r="E29" s="2">
        <v>27.6</v>
      </c>
    </row>
    <row r="30" spans="1:5">
      <c r="A30" s="1" t="s">
        <v>5</v>
      </c>
      <c r="B30" t="s">
        <v>6</v>
      </c>
      <c r="C30" s="1" t="s">
        <v>44</v>
      </c>
      <c r="D30" t="s">
        <v>40</v>
      </c>
      <c r="E30" s="2">
        <v>31.5</v>
      </c>
    </row>
    <row r="31" spans="1:5">
      <c r="A31" s="1" t="s">
        <v>5</v>
      </c>
      <c r="B31" t="s">
        <v>11</v>
      </c>
      <c r="C31" s="1" t="s">
        <v>45</v>
      </c>
      <c r="D31" t="s">
        <v>40</v>
      </c>
      <c r="E31" s="46">
        <v>13</v>
      </c>
    </row>
    <row r="32" spans="1:5">
      <c r="A32" s="1" t="s">
        <v>23</v>
      </c>
      <c r="B32" t="s">
        <v>6</v>
      </c>
      <c r="C32" s="1" t="s">
        <v>46</v>
      </c>
      <c r="D32" t="s">
        <v>40</v>
      </c>
      <c r="E32" s="2">
        <v>20.9</v>
      </c>
    </row>
    <row r="33" spans="1:5">
      <c r="A33" s="1" t="s">
        <v>23</v>
      </c>
      <c r="B33" t="s">
        <v>6</v>
      </c>
      <c r="C33" s="1" t="s">
        <v>47</v>
      </c>
      <c r="D33" t="s">
        <v>40</v>
      </c>
      <c r="E33" s="2">
        <v>18.8</v>
      </c>
    </row>
    <row r="34" spans="1:5">
      <c r="A34" s="1" t="s">
        <v>23</v>
      </c>
      <c r="B34" t="s">
        <v>6</v>
      </c>
      <c r="C34" s="64" t="s">
        <v>48</v>
      </c>
      <c r="D34" t="s">
        <v>40</v>
      </c>
      <c r="E34" s="2">
        <v>24.3</v>
      </c>
    </row>
    <row r="35" spans="1:5">
      <c r="A35" s="1" t="s">
        <v>23</v>
      </c>
      <c r="B35" t="s">
        <v>11</v>
      </c>
      <c r="C35" s="1" t="s">
        <v>49</v>
      </c>
      <c r="D35" t="s">
        <v>40</v>
      </c>
      <c r="E35" s="46">
        <v>5.47</v>
      </c>
    </row>
    <row r="36" spans="1:5">
      <c r="A36" s="1" t="s">
        <v>28</v>
      </c>
      <c r="B36" t="s">
        <v>6</v>
      </c>
      <c r="C36" s="1" t="s">
        <v>50</v>
      </c>
      <c r="D36" t="s">
        <v>40</v>
      </c>
      <c r="E36" s="2">
        <v>32.9</v>
      </c>
    </row>
    <row r="37" spans="1:5">
      <c r="A37" s="1" t="s">
        <v>28</v>
      </c>
      <c r="B37" t="s">
        <v>6</v>
      </c>
      <c r="C37" s="1" t="s">
        <v>51</v>
      </c>
      <c r="D37" t="s">
        <v>40</v>
      </c>
      <c r="E37" s="2">
        <v>38.799999999999997</v>
      </c>
    </row>
    <row r="38" spans="1:5">
      <c r="A38" s="1" t="s">
        <v>28</v>
      </c>
      <c r="B38" t="s">
        <v>6</v>
      </c>
      <c r="C38" s="64" t="s">
        <v>52</v>
      </c>
      <c r="D38" t="s">
        <v>40</v>
      </c>
      <c r="E38" s="2">
        <v>34.5</v>
      </c>
    </row>
    <row r="39" spans="1:5">
      <c r="A39" s="1" t="s">
        <v>28</v>
      </c>
      <c r="B39" t="s">
        <v>11</v>
      </c>
      <c r="C39" s="1" t="s">
        <v>53</v>
      </c>
      <c r="D39" t="s">
        <v>40</v>
      </c>
      <c r="E39" s="46">
        <v>2.63</v>
      </c>
    </row>
    <row r="40" spans="1:5">
      <c r="A40" s="1" t="s">
        <v>18</v>
      </c>
      <c r="B40" t="s">
        <v>11</v>
      </c>
      <c r="C40" s="1" t="s">
        <v>54</v>
      </c>
      <c r="D40" t="s">
        <v>40</v>
      </c>
      <c r="E40" s="46">
        <v>11.1</v>
      </c>
    </row>
    <row r="41" spans="1:5">
      <c r="A41" s="1" t="s">
        <v>18</v>
      </c>
      <c r="B41" t="s">
        <v>6</v>
      </c>
      <c r="C41" s="1" t="s">
        <v>55</v>
      </c>
      <c r="D41" t="s">
        <v>40</v>
      </c>
      <c r="E41" s="2">
        <v>19</v>
      </c>
    </row>
    <row r="42" spans="1:5">
      <c r="A42" s="1" t="s">
        <v>18</v>
      </c>
      <c r="B42" t="s">
        <v>6</v>
      </c>
      <c r="C42" s="1" t="s">
        <v>56</v>
      </c>
      <c r="D42" t="s">
        <v>40</v>
      </c>
      <c r="E42" s="2">
        <v>15.5</v>
      </c>
    </row>
    <row r="43" spans="1:5">
      <c r="A43" s="1" t="s">
        <v>18</v>
      </c>
      <c r="B43" t="s">
        <v>6</v>
      </c>
      <c r="C43" s="1" t="s">
        <v>57</v>
      </c>
      <c r="D43" t="s">
        <v>40</v>
      </c>
      <c r="E43" s="2">
        <v>10.8</v>
      </c>
    </row>
    <row r="44" spans="1:5">
      <c r="A44" s="1" t="s">
        <v>58</v>
      </c>
      <c r="B44" t="s">
        <v>6</v>
      </c>
      <c r="C44" s="1" t="s">
        <v>59</v>
      </c>
      <c r="D44" t="s">
        <v>40</v>
      </c>
      <c r="E44" s="2">
        <v>32.9</v>
      </c>
    </row>
    <row r="45" spans="1:5">
      <c r="A45" s="1" t="s">
        <v>58</v>
      </c>
      <c r="B45" t="s">
        <v>6</v>
      </c>
      <c r="C45" s="1" t="s">
        <v>60</v>
      </c>
      <c r="D45" t="s">
        <v>40</v>
      </c>
      <c r="E45" s="2">
        <v>46.1</v>
      </c>
    </row>
    <row r="46" spans="1:5">
      <c r="A46" s="1" t="s">
        <v>58</v>
      </c>
      <c r="B46" t="s">
        <v>6</v>
      </c>
      <c r="C46" s="1" t="s">
        <v>61</v>
      </c>
      <c r="D46" t="s">
        <v>40</v>
      </c>
      <c r="E46" s="2">
        <v>55</v>
      </c>
    </row>
    <row r="47" spans="1:5">
      <c r="A47" s="1" t="s">
        <v>58</v>
      </c>
      <c r="B47" t="s">
        <v>11</v>
      </c>
      <c r="C47" s="1" t="s">
        <v>62</v>
      </c>
      <c r="D47" t="s">
        <v>40</v>
      </c>
      <c r="E47" s="2">
        <v>0.63600000000000001</v>
      </c>
    </row>
    <row r="48" spans="1:5">
      <c r="B48" t="s">
        <v>35</v>
      </c>
      <c r="C48" s="1" t="s">
        <v>63</v>
      </c>
      <c r="D48" t="s">
        <v>40</v>
      </c>
      <c r="E48" s="3" t="s">
        <v>37</v>
      </c>
    </row>
    <row r="49" spans="1:5">
      <c r="A49" s="30"/>
      <c r="B49" s="14" t="s">
        <v>35</v>
      </c>
      <c r="C49" s="30" t="s">
        <v>64</v>
      </c>
      <c r="D49" s="14" t="s">
        <v>40</v>
      </c>
      <c r="E49" s="31" t="s">
        <v>37</v>
      </c>
    </row>
    <row r="50" spans="1:5">
      <c r="A50" s="1" t="s">
        <v>5</v>
      </c>
      <c r="B50" t="s">
        <v>6</v>
      </c>
      <c r="C50" s="1" t="s">
        <v>65</v>
      </c>
      <c r="D50" s="1" t="s">
        <v>66</v>
      </c>
      <c r="E50" s="2">
        <v>16.3</v>
      </c>
    </row>
    <row r="51" spans="1:5">
      <c r="A51" s="1" t="s">
        <v>5</v>
      </c>
      <c r="B51" t="s">
        <v>6</v>
      </c>
      <c r="C51" s="1" t="s">
        <v>67</v>
      </c>
      <c r="D51" s="1" t="s">
        <v>66</v>
      </c>
      <c r="E51" s="2">
        <v>30.4</v>
      </c>
    </row>
    <row r="52" spans="1:5">
      <c r="A52" s="1" t="s">
        <v>5</v>
      </c>
      <c r="B52" t="s">
        <v>6</v>
      </c>
      <c r="C52" s="1" t="s">
        <v>68</v>
      </c>
      <c r="D52" s="1" t="s">
        <v>66</v>
      </c>
      <c r="E52" s="2">
        <v>26.4</v>
      </c>
    </row>
    <row r="53" spans="1:5">
      <c r="A53" s="1" t="s">
        <v>5</v>
      </c>
      <c r="B53" t="s">
        <v>11</v>
      </c>
      <c r="C53" s="1" t="s">
        <v>69</v>
      </c>
      <c r="D53" s="1" t="s">
        <v>66</v>
      </c>
      <c r="E53" s="2">
        <v>0.80400000000000005</v>
      </c>
    </row>
    <row r="54" spans="1:5">
      <c r="A54" s="1" t="s">
        <v>13</v>
      </c>
      <c r="B54" t="s">
        <v>6</v>
      </c>
      <c r="C54" s="1" t="s">
        <v>70</v>
      </c>
      <c r="D54" s="1" t="s">
        <v>66</v>
      </c>
      <c r="E54" s="2">
        <v>24.8</v>
      </c>
    </row>
    <row r="55" spans="1:5">
      <c r="A55" s="1" t="s">
        <v>13</v>
      </c>
      <c r="B55" t="s">
        <v>6</v>
      </c>
      <c r="C55" s="1" t="s">
        <v>71</v>
      </c>
      <c r="D55" s="1" t="s">
        <v>66</v>
      </c>
      <c r="E55" s="2">
        <v>21.3</v>
      </c>
    </row>
    <row r="56" spans="1:5">
      <c r="A56" s="1" t="s">
        <v>13</v>
      </c>
      <c r="B56" t="s">
        <v>6</v>
      </c>
      <c r="C56" s="64" t="s">
        <v>72</v>
      </c>
      <c r="D56" s="1" t="s">
        <v>66</v>
      </c>
      <c r="E56" s="2">
        <v>26.7</v>
      </c>
    </row>
    <row r="57" spans="1:5">
      <c r="A57" s="1" t="s">
        <v>13</v>
      </c>
      <c r="B57" t="s">
        <v>11</v>
      </c>
      <c r="C57" s="1" t="s">
        <v>73</v>
      </c>
      <c r="D57" s="1" t="s">
        <v>66</v>
      </c>
      <c r="E57" s="2">
        <v>0.73899999999999999</v>
      </c>
    </row>
    <row r="58" spans="1:5">
      <c r="A58" s="1" t="s">
        <v>18</v>
      </c>
      <c r="B58" t="s">
        <v>6</v>
      </c>
      <c r="C58" s="1" t="s">
        <v>74</v>
      </c>
      <c r="D58" s="1" t="s">
        <v>66</v>
      </c>
      <c r="E58" s="2">
        <v>32.799999999999997</v>
      </c>
    </row>
    <row r="59" spans="1:5">
      <c r="A59" s="1" t="s">
        <v>18</v>
      </c>
      <c r="B59" t="s">
        <v>6</v>
      </c>
      <c r="C59" s="1" t="s">
        <v>75</v>
      </c>
      <c r="D59" s="1" t="s">
        <v>66</v>
      </c>
      <c r="E59" s="2">
        <v>31.5</v>
      </c>
    </row>
    <row r="60" spans="1:5">
      <c r="A60" s="1" t="s">
        <v>18</v>
      </c>
      <c r="B60" t="s">
        <v>6</v>
      </c>
      <c r="C60" s="1" t="s">
        <v>76</v>
      </c>
      <c r="D60" s="1" t="s">
        <v>66</v>
      </c>
      <c r="E60" s="2">
        <v>26.1</v>
      </c>
    </row>
    <row r="61" spans="1:5">
      <c r="A61" s="1" t="s">
        <v>18</v>
      </c>
      <c r="B61" t="s">
        <v>11</v>
      </c>
      <c r="C61" s="1" t="s">
        <v>77</v>
      </c>
      <c r="D61" s="1" t="s">
        <v>66</v>
      </c>
      <c r="E61" s="2">
        <v>0.60699999999999998</v>
      </c>
    </row>
    <row r="62" spans="1:5">
      <c r="A62" s="1" t="s">
        <v>28</v>
      </c>
      <c r="B62" t="s">
        <v>6</v>
      </c>
      <c r="C62" s="1" t="s">
        <v>78</v>
      </c>
      <c r="D62" s="1" t="s">
        <v>66</v>
      </c>
      <c r="E62" s="2">
        <v>20.399999999999999</v>
      </c>
    </row>
    <row r="63" spans="1:5">
      <c r="A63" s="1" t="s">
        <v>28</v>
      </c>
      <c r="B63" t="s">
        <v>6</v>
      </c>
      <c r="C63" s="1" t="s">
        <v>79</v>
      </c>
      <c r="D63" s="1" t="s">
        <v>66</v>
      </c>
      <c r="E63" s="2">
        <v>20.7</v>
      </c>
    </row>
    <row r="64" spans="1:5">
      <c r="A64" s="1" t="s">
        <v>28</v>
      </c>
      <c r="B64" t="s">
        <v>6</v>
      </c>
      <c r="C64" s="1" t="s">
        <v>80</v>
      </c>
      <c r="D64" s="1" t="s">
        <v>66</v>
      </c>
      <c r="E64" s="2">
        <v>26.7</v>
      </c>
    </row>
    <row r="65" spans="1:5">
      <c r="A65" s="1" t="s">
        <v>28</v>
      </c>
      <c r="B65" t="s">
        <v>11</v>
      </c>
      <c r="C65" s="1" t="s">
        <v>81</v>
      </c>
      <c r="D65" s="1" t="s">
        <v>66</v>
      </c>
      <c r="E65" s="2">
        <v>0.59</v>
      </c>
    </row>
    <row r="66" spans="1:5">
      <c r="A66" s="1" t="s">
        <v>23</v>
      </c>
      <c r="B66" t="s">
        <v>6</v>
      </c>
      <c r="C66" s="1" t="s">
        <v>82</v>
      </c>
      <c r="D66" s="1" t="s">
        <v>66</v>
      </c>
      <c r="E66" s="2">
        <v>28.1</v>
      </c>
    </row>
    <row r="67" spans="1:5">
      <c r="A67" s="1" t="s">
        <v>23</v>
      </c>
      <c r="B67" t="s">
        <v>6</v>
      </c>
      <c r="C67" s="1" t="s">
        <v>83</v>
      </c>
      <c r="D67" s="1" t="s">
        <v>66</v>
      </c>
      <c r="E67" s="2">
        <v>18.899999999999999</v>
      </c>
    </row>
    <row r="68" spans="1:5">
      <c r="A68" s="1" t="s">
        <v>23</v>
      </c>
      <c r="B68" t="s">
        <v>6</v>
      </c>
      <c r="C68" s="1" t="s">
        <v>84</v>
      </c>
      <c r="D68" s="1" t="s">
        <v>66</v>
      </c>
      <c r="E68" s="2">
        <v>20.6</v>
      </c>
    </row>
    <row r="69" spans="1:5">
      <c r="A69" s="1" t="s">
        <v>23</v>
      </c>
      <c r="B69" t="s">
        <v>11</v>
      </c>
      <c r="C69" s="1" t="s">
        <v>85</v>
      </c>
      <c r="D69" s="1" t="s">
        <v>66</v>
      </c>
      <c r="E69" s="2">
        <v>0.45400000000000001</v>
      </c>
    </row>
    <row r="70" spans="1:5">
      <c r="B70" t="s">
        <v>35</v>
      </c>
      <c r="C70" s="1" t="s">
        <v>86</v>
      </c>
      <c r="D70" s="1" t="s">
        <v>66</v>
      </c>
      <c r="E70" s="2" t="s">
        <v>37</v>
      </c>
    </row>
    <row r="71" spans="1:5">
      <c r="A71" s="30"/>
      <c r="B71" s="14" t="s">
        <v>35</v>
      </c>
      <c r="C71" s="30" t="s">
        <v>87</v>
      </c>
      <c r="D71" s="30" t="s">
        <v>66</v>
      </c>
      <c r="E71" s="30" t="s">
        <v>37</v>
      </c>
    </row>
    <row r="72" spans="1:5">
      <c r="D72" s="1"/>
      <c r="E72" s="2"/>
    </row>
    <row r="73" spans="1:5">
      <c r="D73" s="1"/>
      <c r="E73" s="2"/>
    </row>
    <row r="74" spans="1:5">
      <c r="D74" s="1"/>
      <c r="E74" s="2"/>
    </row>
    <row r="75" spans="1:5">
      <c r="D75" s="1"/>
      <c r="E75" s="2"/>
    </row>
    <row r="76" spans="1:5">
      <c r="D76" s="1"/>
      <c r="E76" s="2"/>
    </row>
    <row r="77" spans="1:5">
      <c r="D77" s="1"/>
      <c r="E77" s="2"/>
    </row>
    <row r="78" spans="1:5">
      <c r="D78" s="1"/>
      <c r="E78" s="2"/>
    </row>
    <row r="79" spans="1:5">
      <c r="D79" s="1"/>
      <c r="E79" s="2"/>
    </row>
    <row r="80" spans="1:5">
      <c r="D80" s="1"/>
      <c r="E80" s="2"/>
    </row>
    <row r="81" spans="1:5">
      <c r="D81" s="1"/>
      <c r="E81" s="2"/>
    </row>
    <row r="82" spans="1:5">
      <c r="D82" s="1"/>
      <c r="E82" s="2"/>
    </row>
    <row r="83" spans="1:5">
      <c r="D83" s="1"/>
      <c r="E83" s="2"/>
    </row>
    <row r="84" spans="1:5">
      <c r="D84" s="1"/>
      <c r="E84" s="2"/>
    </row>
    <row r="85" spans="1:5">
      <c r="D85" s="1"/>
      <c r="E85" s="2"/>
    </row>
    <row r="86" spans="1:5">
      <c r="D86" s="1"/>
      <c r="E86" s="2"/>
    </row>
    <row r="87" spans="1:5">
      <c r="D87" s="1"/>
      <c r="E87" s="2"/>
    </row>
    <row r="88" spans="1:5">
      <c r="D88" s="1"/>
      <c r="E88" s="2"/>
    </row>
    <row r="89" spans="1:5">
      <c r="D89" s="1"/>
      <c r="E89" s="2"/>
    </row>
    <row r="90" spans="1:5">
      <c r="D90" s="1"/>
      <c r="E90" s="2"/>
    </row>
    <row r="91" spans="1:5">
      <c r="D91" s="1"/>
      <c r="E91" s="32"/>
    </row>
    <row r="92" spans="1:5">
      <c r="D92" s="1"/>
      <c r="E92" s="2"/>
    </row>
    <row r="93" spans="1:5">
      <c r="D93" s="1"/>
      <c r="E93" s="2"/>
    </row>
    <row r="94" spans="1:5">
      <c r="D94" s="1"/>
      <c r="E94" s="3"/>
    </row>
    <row r="95" spans="1:5">
      <c r="A95" s="30"/>
      <c r="B95" s="14"/>
      <c r="C95" s="30"/>
      <c r="D95" s="30"/>
      <c r="E95" s="31"/>
    </row>
    <row r="96" spans="1:5">
      <c r="D96" s="1"/>
      <c r="E96" s="32"/>
    </row>
    <row r="97" spans="4:5">
      <c r="D97" s="1"/>
      <c r="E97" s="2"/>
    </row>
    <row r="98" spans="4:5">
      <c r="D98" s="1"/>
      <c r="E98" s="2"/>
    </row>
    <row r="99" spans="4:5">
      <c r="D99" s="1"/>
      <c r="E99" s="2"/>
    </row>
    <row r="100" spans="4:5">
      <c r="D100" s="1"/>
      <c r="E100" s="2"/>
    </row>
    <row r="101" spans="4:5">
      <c r="D101" s="1"/>
      <c r="E101" s="2"/>
    </row>
    <row r="102" spans="4:5">
      <c r="D102" s="1"/>
      <c r="E102" s="2"/>
    </row>
    <row r="103" spans="4:5">
      <c r="D103" s="1"/>
      <c r="E103" s="32"/>
    </row>
    <row r="104" spans="4:5">
      <c r="D104" s="1"/>
      <c r="E104" s="2"/>
    </row>
    <row r="105" spans="4:5">
      <c r="D105" s="1"/>
      <c r="E105" s="2"/>
    </row>
    <row r="106" spans="4:5">
      <c r="D106" s="1"/>
    </row>
    <row r="107" spans="4:5">
      <c r="D107" s="1"/>
      <c r="E107" s="2"/>
    </row>
    <row r="108" spans="4:5">
      <c r="D108" s="1"/>
      <c r="E108" s="2"/>
    </row>
    <row r="109" spans="4:5">
      <c r="D109" s="1"/>
      <c r="E109" s="2"/>
    </row>
    <row r="110" spans="4:5">
      <c r="D110" s="1"/>
      <c r="E110" s="2"/>
    </row>
    <row r="111" spans="4:5">
      <c r="D111" s="1"/>
      <c r="E111" s="2"/>
    </row>
    <row r="112" spans="4:5">
      <c r="D112" s="1"/>
      <c r="E112" s="2"/>
    </row>
    <row r="113" spans="4:5">
      <c r="D113" s="1"/>
      <c r="E113" s="2"/>
    </row>
    <row r="114" spans="4:5">
      <c r="D114" s="1"/>
      <c r="E114" s="2"/>
    </row>
    <row r="115" spans="4:5">
      <c r="D115" s="1"/>
      <c r="E115" s="2"/>
    </row>
    <row r="116" spans="4:5">
      <c r="D116" s="1"/>
      <c r="E116" s="2"/>
    </row>
    <row r="117" spans="4:5">
      <c r="D117" s="1"/>
      <c r="E117" s="2"/>
    </row>
    <row r="118" spans="4:5">
      <c r="D118" s="1"/>
    </row>
    <row r="119" spans="4:5">
      <c r="D119" s="1"/>
    </row>
    <row r="120" spans="4:5">
      <c r="D120" s="1"/>
      <c r="E120" s="4"/>
    </row>
    <row r="121" spans="4:5">
      <c r="D121" s="1"/>
      <c r="E121" s="4"/>
    </row>
    <row r="122" spans="4:5">
      <c r="D122" s="1"/>
      <c r="E122" s="4"/>
    </row>
    <row r="123" spans="4:5">
      <c r="D123" s="1"/>
      <c r="E123" s="4"/>
    </row>
    <row r="124" spans="4:5">
      <c r="D124" s="1"/>
      <c r="E124" s="4"/>
    </row>
    <row r="125" spans="4:5">
      <c r="D125" s="1"/>
      <c r="E125" s="4"/>
    </row>
    <row r="126" spans="4:5">
      <c r="D126" s="1"/>
      <c r="E126" s="5"/>
    </row>
    <row r="127" spans="4:5">
      <c r="D127" s="1"/>
      <c r="E127" s="4"/>
    </row>
    <row r="128" spans="4:5">
      <c r="D128" s="1"/>
      <c r="E128" s="4"/>
    </row>
    <row r="129" spans="4:5">
      <c r="D129" s="1"/>
      <c r="E129" s="4"/>
    </row>
    <row r="130" spans="4:5">
      <c r="D130" s="1"/>
      <c r="E130" s="5"/>
    </row>
    <row r="131" spans="4:5">
      <c r="D131" s="1"/>
      <c r="E131" s="4"/>
    </row>
    <row r="132" spans="4:5">
      <c r="D132" s="1"/>
      <c r="E132" s="4"/>
    </row>
    <row r="133" spans="4:5">
      <c r="D133" s="1"/>
      <c r="E133" s="4"/>
    </row>
    <row r="134" spans="4:5">
      <c r="D134" s="1"/>
      <c r="E134" s="4"/>
    </row>
    <row r="135" spans="4:5">
      <c r="D135" s="1"/>
      <c r="E135" s="5"/>
    </row>
    <row r="136" spans="4:5">
      <c r="D136" s="1"/>
      <c r="E136" s="4"/>
    </row>
    <row r="137" spans="4:5">
      <c r="D137" s="1"/>
      <c r="E137" s="4"/>
    </row>
    <row r="138" spans="4:5">
      <c r="D138" s="1"/>
      <c r="E138" s="4"/>
    </row>
    <row r="139" spans="4:5">
      <c r="D139" s="1"/>
      <c r="E139" s="4"/>
    </row>
    <row r="140" spans="4:5">
      <c r="D140" s="1"/>
      <c r="E140" s="4"/>
    </row>
    <row r="141" spans="4:5">
      <c r="D141" s="1"/>
      <c r="E141" s="4"/>
    </row>
    <row r="142" spans="4:5">
      <c r="D142" s="1"/>
      <c r="E142" s="33"/>
    </row>
    <row r="143" spans="4:5">
      <c r="D143" s="1"/>
      <c r="E143" s="5"/>
    </row>
    <row r="144" spans="4:5">
      <c r="D144" s="1"/>
      <c r="E144" s="5"/>
    </row>
    <row r="145" spans="4:5">
      <c r="D145" s="1"/>
      <c r="E145" s="5"/>
    </row>
    <row r="146" spans="4:5">
      <c r="D146" s="1"/>
      <c r="E146" s="5"/>
    </row>
    <row r="147" spans="4:5">
      <c r="D147" s="1"/>
      <c r="E147" s="5"/>
    </row>
    <row r="148" spans="4:5">
      <c r="D148" s="1"/>
      <c r="E148" s="5"/>
    </row>
    <row r="149" spans="4:5">
      <c r="D149" s="1"/>
      <c r="E149" s="4"/>
    </row>
    <row r="150" spans="4:5">
      <c r="D150" s="1"/>
      <c r="E150" s="4"/>
    </row>
    <row r="151" spans="4:5">
      <c r="D151" s="1"/>
      <c r="E151" s="4"/>
    </row>
    <row r="152" spans="4:5">
      <c r="D152" s="1"/>
      <c r="E152" s="4"/>
    </row>
    <row r="153" spans="4:5">
      <c r="D153" s="1"/>
      <c r="E153" s="4"/>
    </row>
    <row r="154" spans="4:5">
      <c r="D154" s="1"/>
      <c r="E154" s="4"/>
    </row>
    <row r="155" spans="4:5">
      <c r="D155" s="1"/>
      <c r="E155" s="4"/>
    </row>
    <row r="156" spans="4:5">
      <c r="D156" s="1"/>
      <c r="E156" s="5"/>
    </row>
    <row r="157" spans="4:5">
      <c r="D157" s="1"/>
      <c r="E157" s="4"/>
    </row>
    <row r="158" spans="4:5">
      <c r="D158" s="1"/>
      <c r="E158" s="4"/>
    </row>
    <row r="159" spans="4:5">
      <c r="D159" s="1"/>
      <c r="E159" s="4"/>
    </row>
    <row r="160" spans="4:5">
      <c r="D160" s="1"/>
      <c r="E160" s="4"/>
    </row>
    <row r="161" spans="4:5">
      <c r="D161" s="1"/>
      <c r="E161" s="4"/>
    </row>
    <row r="162" spans="4:5">
      <c r="D162" s="1"/>
      <c r="E162" s="4"/>
    </row>
    <row r="163" spans="4:5">
      <c r="D163" s="1"/>
      <c r="E163" s="5"/>
    </row>
    <row r="164" spans="4:5">
      <c r="D164" s="1"/>
      <c r="E164" s="4"/>
    </row>
    <row r="165" spans="4:5">
      <c r="D165" s="1"/>
      <c r="E165" s="4"/>
    </row>
    <row r="166" spans="4:5">
      <c r="D166" s="1"/>
      <c r="E166" s="33"/>
    </row>
    <row r="167" spans="4:5">
      <c r="D167" s="1"/>
      <c r="E167" s="5"/>
    </row>
    <row r="168" spans="4:5">
      <c r="D168" s="1"/>
      <c r="E168" s="4"/>
    </row>
    <row r="169" spans="4:5">
      <c r="D169" s="1"/>
      <c r="E169" s="4"/>
    </row>
    <row r="170" spans="4:5">
      <c r="D170" s="1"/>
      <c r="E170" s="4"/>
    </row>
    <row r="171" spans="4:5">
      <c r="D171" s="1"/>
      <c r="E171" s="5"/>
    </row>
    <row r="172" spans="4:5">
      <c r="D172" s="1"/>
      <c r="E172" s="4"/>
    </row>
    <row r="173" spans="4:5">
      <c r="D173" s="1"/>
      <c r="E173" s="4"/>
    </row>
    <row r="174" spans="4:5">
      <c r="D174" s="1"/>
      <c r="E174" s="4"/>
    </row>
    <row r="175" spans="4:5">
      <c r="D175" s="1"/>
      <c r="E175" s="4"/>
    </row>
    <row r="176" spans="4:5">
      <c r="D176" s="1"/>
      <c r="E176" s="4"/>
    </row>
    <row r="177" spans="4:5">
      <c r="D177" s="1"/>
      <c r="E177" s="4"/>
    </row>
    <row r="178" spans="4:5">
      <c r="D178" s="1"/>
      <c r="E178" s="5"/>
    </row>
    <row r="179" spans="4:5">
      <c r="D179" s="1"/>
      <c r="E179" s="4"/>
    </row>
    <row r="180" spans="4:5">
      <c r="D180" s="1"/>
      <c r="E180" s="4"/>
    </row>
    <row r="181" spans="4:5">
      <c r="D181" s="1"/>
      <c r="E181" s="4"/>
    </row>
    <row r="182" spans="4:5">
      <c r="D182" s="1"/>
      <c r="E182" s="4"/>
    </row>
    <row r="183" spans="4:5">
      <c r="D183" s="1"/>
      <c r="E183" s="4"/>
    </row>
    <row r="184" spans="4:5">
      <c r="D184" s="1"/>
      <c r="E184" s="4"/>
    </row>
    <row r="185" spans="4:5">
      <c r="D185" s="1"/>
      <c r="E185" s="5"/>
    </row>
    <row r="186" spans="4:5">
      <c r="D186" s="1"/>
      <c r="E186" s="4"/>
    </row>
    <row r="187" spans="4:5">
      <c r="D187" s="1"/>
      <c r="E187" s="4"/>
    </row>
    <row r="188" spans="4:5">
      <c r="D188" s="1"/>
      <c r="E188" s="4"/>
    </row>
    <row r="189" spans="4:5">
      <c r="D189" s="1"/>
      <c r="E189" s="4"/>
    </row>
    <row r="190" spans="4:5">
      <c r="D190" s="1"/>
      <c r="E190" s="33"/>
    </row>
    <row r="191" spans="4:5">
      <c r="D191" s="1"/>
      <c r="E191" s="33"/>
    </row>
    <row r="192" spans="4:5">
      <c r="D192" s="1"/>
      <c r="E192" s="5"/>
    </row>
    <row r="193" spans="1:5">
      <c r="A193" s="34"/>
      <c r="D193" s="1"/>
      <c r="E193" s="4"/>
    </row>
    <row r="194" spans="1:5">
      <c r="A194" s="34"/>
      <c r="D194" s="1"/>
      <c r="E194" s="4"/>
    </row>
    <row r="195" spans="1:5">
      <c r="A195" s="34"/>
      <c r="D195" s="1"/>
      <c r="E195" s="4"/>
    </row>
    <row r="196" spans="1:5">
      <c r="A196" s="34"/>
      <c r="D196" s="1"/>
      <c r="E196" s="4"/>
    </row>
    <row r="197" spans="1:5">
      <c r="A197" s="34"/>
      <c r="D197" s="1"/>
      <c r="E197" s="4"/>
    </row>
    <row r="198" spans="1:5">
      <c r="A198" s="34"/>
      <c r="D198" s="1"/>
      <c r="E198" s="4"/>
    </row>
    <row r="199" spans="1:5">
      <c r="A199" s="34"/>
      <c r="D199" s="1"/>
      <c r="E199" s="5"/>
    </row>
    <row r="200" spans="1:5">
      <c r="A200" s="34"/>
      <c r="D200" s="1"/>
      <c r="E200" s="5"/>
    </row>
    <row r="201" spans="1:5">
      <c r="A201" s="34"/>
      <c r="D201" s="1"/>
      <c r="E201" s="4"/>
    </row>
    <row r="202" spans="1:5">
      <c r="A202" s="34"/>
      <c r="D202" s="1"/>
      <c r="E202" s="4"/>
    </row>
    <row r="203" spans="1:5">
      <c r="A203" s="34"/>
      <c r="D203" s="1"/>
      <c r="E203" s="4"/>
    </row>
    <row r="204" spans="1:5">
      <c r="A204" s="34"/>
      <c r="D204" s="1"/>
      <c r="E204" s="4"/>
    </row>
    <row r="205" spans="1:5">
      <c r="A205" s="34"/>
      <c r="D205" s="1"/>
      <c r="E205" s="4"/>
    </row>
    <row r="206" spans="1:5">
      <c r="A206" s="34"/>
      <c r="D206" s="1"/>
      <c r="E206" s="4"/>
    </row>
    <row r="207" spans="1:5">
      <c r="A207" s="34"/>
      <c r="D207" s="1"/>
      <c r="E207" s="4"/>
    </row>
    <row r="208" spans="1:5">
      <c r="A208" s="34"/>
      <c r="D208" s="1"/>
      <c r="E208" s="4"/>
    </row>
    <row r="209" spans="1:5">
      <c r="A209" s="34"/>
      <c r="D209" s="1"/>
      <c r="E209" s="4"/>
    </row>
    <row r="210" spans="1:5">
      <c r="A210" s="34"/>
      <c r="D210" s="1"/>
      <c r="E210" s="4"/>
    </row>
    <row r="211" spans="1:5">
      <c r="A211" s="34"/>
      <c r="D211" s="1"/>
      <c r="E211" s="4"/>
    </row>
    <row r="212" spans="1:5">
      <c r="A212" s="34"/>
      <c r="D212" s="1"/>
      <c r="E212" s="4"/>
    </row>
    <row r="213" spans="1:5">
      <c r="A213" s="34"/>
      <c r="D213" s="1"/>
      <c r="E213" s="4"/>
    </row>
    <row r="214" spans="1:5">
      <c r="A214" s="34"/>
      <c r="D214" s="1"/>
      <c r="E214" s="4"/>
    </row>
    <row r="215" spans="1:5">
      <c r="A215" s="34"/>
      <c r="D215" s="1"/>
      <c r="E215" s="4"/>
    </row>
    <row r="216" spans="1:5">
      <c r="A216" s="34"/>
      <c r="D216" s="1"/>
      <c r="E216" s="4"/>
    </row>
    <row r="217" spans="1:5">
      <c r="A217" s="34"/>
      <c r="D217" s="1"/>
      <c r="E217" s="4"/>
    </row>
    <row r="218" spans="1:5">
      <c r="A218" s="34"/>
      <c r="D218" s="1"/>
      <c r="E218" s="4"/>
    </row>
    <row r="219" spans="1:5">
      <c r="A219" s="34"/>
      <c r="D219" s="1"/>
      <c r="E219" s="4"/>
    </row>
    <row r="220" spans="1:5">
      <c r="A220" s="34"/>
      <c r="D220" s="1"/>
      <c r="E220" s="4"/>
    </row>
    <row r="221" spans="1:5">
      <c r="A221" s="34"/>
      <c r="D221" s="1"/>
      <c r="E221" s="4"/>
    </row>
    <row r="222" spans="1:5">
      <c r="A222" s="34"/>
      <c r="D222" s="1"/>
      <c r="E222" s="4"/>
    </row>
    <row r="223" spans="1:5">
      <c r="A223" s="34"/>
      <c r="D223" s="1"/>
      <c r="E223" s="5"/>
    </row>
    <row r="224" spans="1:5">
      <c r="A224" s="34"/>
      <c r="D224" s="1"/>
      <c r="E224" s="5"/>
    </row>
    <row r="225" spans="1:5">
      <c r="A225" s="34"/>
      <c r="D225" s="1"/>
      <c r="E225" s="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C9AC-5DD1-49F3-BCE1-B68952918679}">
  <dimension ref="A1:D98"/>
  <sheetViews>
    <sheetView topLeftCell="A39" workbookViewId="0">
      <selection activeCell="A66" sqref="A66"/>
    </sheetView>
  </sheetViews>
  <sheetFormatPr defaultRowHeight="15"/>
  <cols>
    <col min="1" max="1" width="17.7109375" bestFit="1" customWidth="1"/>
    <col min="2" max="2" width="14.85546875" customWidth="1"/>
    <col min="3" max="3" width="14.5703125" bestFit="1" customWidth="1"/>
    <col min="4" max="4" width="13.7109375" bestFit="1" customWidth="1"/>
  </cols>
  <sheetData>
    <row r="1" spans="1:4" ht="15.75" thickBot="1">
      <c r="A1" s="35" t="s">
        <v>88</v>
      </c>
      <c r="B1" s="35" t="s">
        <v>3</v>
      </c>
      <c r="C1" s="35" t="s">
        <v>89</v>
      </c>
      <c r="D1" s="35" t="s">
        <v>90</v>
      </c>
    </row>
    <row r="2" spans="1:4">
      <c r="A2" s="41" t="s">
        <v>76</v>
      </c>
      <c r="B2" s="41" t="s">
        <v>66</v>
      </c>
      <c r="C2" s="42">
        <v>59</v>
      </c>
      <c r="D2" s="42">
        <v>1</v>
      </c>
    </row>
    <row r="3" spans="1:4">
      <c r="A3" s="29" t="s">
        <v>84</v>
      </c>
      <c r="B3" s="29" t="s">
        <v>66</v>
      </c>
      <c r="C3" s="7">
        <v>67</v>
      </c>
      <c r="D3" s="7">
        <v>2</v>
      </c>
    </row>
    <row r="4" spans="1:4">
      <c r="A4" s="29" t="s">
        <v>74</v>
      </c>
      <c r="B4" s="29" t="s">
        <v>66</v>
      </c>
      <c r="C4" s="7">
        <v>57</v>
      </c>
      <c r="D4" s="7">
        <v>3</v>
      </c>
    </row>
    <row r="5" spans="1:4">
      <c r="A5" s="7" t="s">
        <v>57</v>
      </c>
      <c r="B5" s="29" t="s">
        <v>40</v>
      </c>
      <c r="C5" s="7">
        <v>42</v>
      </c>
      <c r="D5" s="7">
        <v>4</v>
      </c>
    </row>
    <row r="6" spans="1:4">
      <c r="A6" s="7" t="s">
        <v>45</v>
      </c>
      <c r="B6" s="29" t="s">
        <v>40</v>
      </c>
      <c r="C6" s="7">
        <v>30</v>
      </c>
      <c r="D6" s="7">
        <v>5</v>
      </c>
    </row>
    <row r="7" spans="1:4">
      <c r="A7" s="29" t="s">
        <v>53</v>
      </c>
      <c r="B7" s="29" t="s">
        <v>40</v>
      </c>
      <c r="C7" s="7">
        <v>38</v>
      </c>
      <c r="D7" s="7">
        <v>6</v>
      </c>
    </row>
    <row r="8" spans="1:4">
      <c r="A8" s="29" t="s">
        <v>70</v>
      </c>
      <c r="B8" s="1" t="s">
        <v>66</v>
      </c>
      <c r="C8" s="42">
        <v>53</v>
      </c>
      <c r="D8" s="7">
        <v>7</v>
      </c>
    </row>
    <row r="9" spans="1:4">
      <c r="A9" s="29" t="s">
        <v>25</v>
      </c>
      <c r="B9" s="29" t="s">
        <v>8</v>
      </c>
      <c r="C9" s="7">
        <v>14</v>
      </c>
      <c r="D9" s="7">
        <v>8</v>
      </c>
    </row>
    <row r="10" spans="1:4">
      <c r="A10" s="29" t="s">
        <v>21</v>
      </c>
      <c r="B10" s="29" t="s">
        <v>8</v>
      </c>
      <c r="C10" s="7">
        <v>11</v>
      </c>
      <c r="D10" s="7">
        <v>9</v>
      </c>
    </row>
    <row r="11" spans="1:4">
      <c r="A11" s="29" t="s">
        <v>75</v>
      </c>
      <c r="B11" s="29" t="s">
        <v>66</v>
      </c>
      <c r="C11" s="7">
        <v>58</v>
      </c>
      <c r="D11" s="7">
        <v>10</v>
      </c>
    </row>
    <row r="12" spans="1:4">
      <c r="A12" s="29" t="s">
        <v>9</v>
      </c>
      <c r="B12" s="29" t="s">
        <v>8</v>
      </c>
      <c r="C12" s="7">
        <v>2</v>
      </c>
      <c r="D12" s="7">
        <v>11</v>
      </c>
    </row>
    <row r="13" spans="1:4">
      <c r="A13" s="29" t="s">
        <v>27</v>
      </c>
      <c r="B13" s="29" t="s">
        <v>8</v>
      </c>
      <c r="C13" s="7">
        <v>16</v>
      </c>
      <c r="D13" s="7">
        <v>12</v>
      </c>
    </row>
    <row r="14" spans="1:4">
      <c r="A14" s="29" t="s">
        <v>33</v>
      </c>
      <c r="B14" s="29" t="s">
        <v>8</v>
      </c>
      <c r="C14" s="42">
        <v>21</v>
      </c>
      <c r="D14" s="7">
        <v>13</v>
      </c>
    </row>
    <row r="15" spans="1:4">
      <c r="A15" s="29" t="s">
        <v>7</v>
      </c>
      <c r="B15" s="29" t="s">
        <v>8</v>
      </c>
      <c r="C15" s="7">
        <v>1</v>
      </c>
      <c r="D15" s="7">
        <v>14</v>
      </c>
    </row>
    <row r="16" spans="1:4">
      <c r="A16" s="29" t="s">
        <v>72</v>
      </c>
      <c r="B16" s="29" t="s">
        <v>66</v>
      </c>
      <c r="C16" s="7">
        <v>55</v>
      </c>
      <c r="D16" s="7">
        <v>15</v>
      </c>
    </row>
    <row r="17" spans="1:4">
      <c r="A17" s="29" t="s">
        <v>41</v>
      </c>
      <c r="B17" s="29" t="s">
        <v>40</v>
      </c>
      <c r="C17" s="7">
        <v>26</v>
      </c>
      <c r="D17" s="7">
        <v>16</v>
      </c>
    </row>
    <row r="18" spans="1:4">
      <c r="A18" s="29" t="s">
        <v>71</v>
      </c>
      <c r="B18" s="29" t="s">
        <v>66</v>
      </c>
      <c r="C18" s="7">
        <v>54</v>
      </c>
      <c r="D18" s="7">
        <v>17</v>
      </c>
    </row>
    <row r="19" spans="1:4">
      <c r="A19" s="29" t="s">
        <v>67</v>
      </c>
      <c r="B19" s="29" t="s">
        <v>66</v>
      </c>
      <c r="C19" s="7">
        <v>50</v>
      </c>
      <c r="D19" s="7">
        <v>18</v>
      </c>
    </row>
    <row r="20" spans="1:4">
      <c r="A20" s="29" t="s">
        <v>69</v>
      </c>
      <c r="B20" s="29" t="s">
        <v>66</v>
      </c>
      <c r="C20" s="42">
        <v>52</v>
      </c>
      <c r="D20" s="7">
        <v>19</v>
      </c>
    </row>
    <row r="21" spans="1:4">
      <c r="A21" s="29" t="s">
        <v>86</v>
      </c>
      <c r="B21" s="29" t="s">
        <v>66</v>
      </c>
      <c r="C21" s="7">
        <v>69</v>
      </c>
      <c r="D21" s="7">
        <v>20</v>
      </c>
    </row>
    <row r="22" spans="1:4">
      <c r="A22" s="29" t="s">
        <v>78</v>
      </c>
      <c r="B22" s="29" t="s">
        <v>66</v>
      </c>
      <c r="C22" s="7">
        <v>61</v>
      </c>
      <c r="D22" s="7">
        <v>21</v>
      </c>
    </row>
    <row r="23" spans="1:4">
      <c r="A23" s="29" t="s">
        <v>83</v>
      </c>
      <c r="B23" s="29" t="s">
        <v>66</v>
      </c>
      <c r="C23" s="7">
        <v>66</v>
      </c>
      <c r="D23" s="7">
        <v>22</v>
      </c>
    </row>
    <row r="24" spans="1:4">
      <c r="A24" s="29" t="s">
        <v>51</v>
      </c>
      <c r="B24" s="29" t="s">
        <v>40</v>
      </c>
      <c r="C24" s="7">
        <v>36</v>
      </c>
      <c r="D24" s="7">
        <v>23</v>
      </c>
    </row>
    <row r="25" spans="1:4">
      <c r="A25" s="29" t="s">
        <v>46</v>
      </c>
      <c r="B25" s="29" t="s">
        <v>40</v>
      </c>
      <c r="C25" s="7">
        <v>31</v>
      </c>
      <c r="D25" s="7">
        <v>24</v>
      </c>
    </row>
    <row r="26" spans="1:4">
      <c r="A26" s="29" t="s">
        <v>29</v>
      </c>
      <c r="B26" s="29" t="s">
        <v>8</v>
      </c>
      <c r="C26" s="42">
        <v>17</v>
      </c>
      <c r="D26" s="7">
        <v>25</v>
      </c>
    </row>
    <row r="27" spans="1:4">
      <c r="A27" s="29" t="s">
        <v>39</v>
      </c>
      <c r="B27" s="29" t="s">
        <v>40</v>
      </c>
      <c r="C27" s="7">
        <v>25</v>
      </c>
      <c r="D27" s="7">
        <v>26</v>
      </c>
    </row>
    <row r="28" spans="1:4">
      <c r="A28" s="29" t="s">
        <v>24</v>
      </c>
      <c r="B28" s="29" t="s">
        <v>8</v>
      </c>
      <c r="C28" s="7">
        <v>13</v>
      </c>
      <c r="D28" s="7">
        <v>27</v>
      </c>
    </row>
    <row r="29" spans="1:4">
      <c r="A29" s="29" t="s">
        <v>10</v>
      </c>
      <c r="B29" s="29" t="s">
        <v>8</v>
      </c>
      <c r="C29" s="7">
        <v>3</v>
      </c>
      <c r="D29" s="7">
        <v>28</v>
      </c>
    </row>
    <row r="30" spans="1:4">
      <c r="A30" s="7" t="s">
        <v>26</v>
      </c>
      <c r="B30" s="29" t="s">
        <v>8</v>
      </c>
      <c r="C30" s="7">
        <v>15</v>
      </c>
      <c r="D30" s="7">
        <v>29</v>
      </c>
    </row>
    <row r="31" spans="1:4">
      <c r="A31" s="29" t="s">
        <v>50</v>
      </c>
      <c r="B31" s="29" t="s">
        <v>40</v>
      </c>
      <c r="C31" s="7">
        <v>35</v>
      </c>
      <c r="D31" s="7">
        <v>30</v>
      </c>
    </row>
    <row r="32" spans="1:4">
      <c r="A32" s="29" t="s">
        <v>63</v>
      </c>
      <c r="B32" s="29" t="s">
        <v>40</v>
      </c>
      <c r="C32" s="42">
        <v>47</v>
      </c>
      <c r="D32" s="7">
        <v>31</v>
      </c>
    </row>
    <row r="33" spans="1:4">
      <c r="A33" s="29" t="s">
        <v>48</v>
      </c>
      <c r="B33" s="29" t="s">
        <v>40</v>
      </c>
      <c r="C33" s="7">
        <v>33</v>
      </c>
      <c r="D33" s="7">
        <v>32</v>
      </c>
    </row>
    <row r="34" spans="1:4">
      <c r="A34" s="29" t="s">
        <v>56</v>
      </c>
      <c r="B34" s="29" t="s">
        <v>40</v>
      </c>
      <c r="C34" s="7">
        <v>41</v>
      </c>
      <c r="D34" s="7">
        <v>33</v>
      </c>
    </row>
    <row r="35" spans="1:4">
      <c r="A35" s="29" t="s">
        <v>17</v>
      </c>
      <c r="B35" s="29" t="s">
        <v>8</v>
      </c>
      <c r="C35" s="7">
        <v>8</v>
      </c>
      <c r="D35" s="7">
        <v>34</v>
      </c>
    </row>
    <row r="36" spans="1:4">
      <c r="A36" s="29" t="s">
        <v>85</v>
      </c>
      <c r="B36" s="29" t="s">
        <v>66</v>
      </c>
      <c r="C36" s="7">
        <v>68</v>
      </c>
      <c r="D36" s="7">
        <v>35</v>
      </c>
    </row>
    <row r="37" spans="1:4">
      <c r="A37" s="29" t="s">
        <v>49</v>
      </c>
      <c r="B37" s="29" t="s">
        <v>40</v>
      </c>
      <c r="C37" s="7">
        <v>34</v>
      </c>
      <c r="D37" s="7">
        <v>36</v>
      </c>
    </row>
    <row r="38" spans="1:4">
      <c r="A38" s="29" t="s">
        <v>54</v>
      </c>
      <c r="B38" s="29" t="s">
        <v>40</v>
      </c>
      <c r="C38" s="42">
        <v>39</v>
      </c>
      <c r="D38" s="7">
        <v>37</v>
      </c>
    </row>
    <row r="39" spans="1:4">
      <c r="A39" s="29" t="s">
        <v>22</v>
      </c>
      <c r="B39" s="29" t="s">
        <v>8</v>
      </c>
      <c r="C39" s="7">
        <v>12</v>
      </c>
      <c r="D39" s="7">
        <v>38</v>
      </c>
    </row>
    <row r="40" spans="1:4">
      <c r="A40" s="29" t="s">
        <v>15</v>
      </c>
      <c r="B40" s="29" t="s">
        <v>8</v>
      </c>
      <c r="C40" s="7">
        <v>6</v>
      </c>
      <c r="D40" s="7">
        <v>39</v>
      </c>
    </row>
    <row r="41" spans="1:4">
      <c r="A41" s="29" t="s">
        <v>64</v>
      </c>
      <c r="B41" s="29" t="s">
        <v>40</v>
      </c>
      <c r="C41" s="7">
        <v>48</v>
      </c>
      <c r="D41" s="7">
        <v>40</v>
      </c>
    </row>
    <row r="42" spans="1:4">
      <c r="A42" s="29" t="s">
        <v>55</v>
      </c>
      <c r="B42" s="29" t="s">
        <v>40</v>
      </c>
      <c r="C42" s="7">
        <v>40</v>
      </c>
      <c r="D42" s="7">
        <v>41</v>
      </c>
    </row>
    <row r="43" spans="1:4">
      <c r="A43" s="7" t="s">
        <v>43</v>
      </c>
      <c r="B43" s="29" t="s">
        <v>40</v>
      </c>
      <c r="C43" s="7">
        <v>28</v>
      </c>
      <c r="D43" s="7">
        <v>42</v>
      </c>
    </row>
    <row r="44" spans="1:4">
      <c r="A44" s="29" t="s">
        <v>36</v>
      </c>
      <c r="B44" s="29" t="s">
        <v>8</v>
      </c>
      <c r="C44" s="42">
        <v>23</v>
      </c>
      <c r="D44" s="7">
        <v>43</v>
      </c>
    </row>
    <row r="45" spans="1:4">
      <c r="A45" s="7" t="s">
        <v>65</v>
      </c>
      <c r="B45" s="29" t="s">
        <v>66</v>
      </c>
      <c r="C45" s="7">
        <v>49</v>
      </c>
      <c r="D45" s="7">
        <v>44</v>
      </c>
    </row>
    <row r="46" spans="1:4">
      <c r="A46" s="29" t="s">
        <v>87</v>
      </c>
      <c r="B46" s="29" t="s">
        <v>66</v>
      </c>
      <c r="C46" s="7">
        <v>70</v>
      </c>
      <c r="D46" s="7">
        <v>45</v>
      </c>
    </row>
    <row r="47" spans="1:4">
      <c r="A47" s="29" t="s">
        <v>30</v>
      </c>
      <c r="B47" s="29" t="s">
        <v>8</v>
      </c>
      <c r="C47" s="7">
        <v>18</v>
      </c>
      <c r="D47" s="7">
        <v>46</v>
      </c>
    </row>
    <row r="48" spans="1:4">
      <c r="A48" s="29" t="s">
        <v>59</v>
      </c>
      <c r="B48" s="29" t="s">
        <v>40</v>
      </c>
      <c r="C48" s="7">
        <v>43</v>
      </c>
      <c r="D48" s="7">
        <v>47</v>
      </c>
    </row>
    <row r="49" spans="1:4">
      <c r="A49" s="29" t="s">
        <v>82</v>
      </c>
      <c r="B49" s="29" t="s">
        <v>66</v>
      </c>
      <c r="C49" s="7">
        <v>65</v>
      </c>
      <c r="D49" s="7">
        <v>48</v>
      </c>
    </row>
    <row r="50" spans="1:4">
      <c r="A50" s="29" t="s">
        <v>60</v>
      </c>
      <c r="B50" s="29" t="s">
        <v>40</v>
      </c>
      <c r="C50" s="42">
        <v>44</v>
      </c>
      <c r="D50" s="7">
        <v>49</v>
      </c>
    </row>
    <row r="51" spans="1:4">
      <c r="A51" s="29" t="s">
        <v>52</v>
      </c>
      <c r="B51" s="29" t="s">
        <v>40</v>
      </c>
      <c r="C51" s="7">
        <v>37</v>
      </c>
      <c r="D51" s="7">
        <v>50</v>
      </c>
    </row>
    <row r="52" spans="1:4">
      <c r="A52" s="29" t="s">
        <v>81</v>
      </c>
      <c r="B52" s="29" t="s">
        <v>66</v>
      </c>
      <c r="C52" s="7">
        <v>64</v>
      </c>
      <c r="D52" s="7">
        <v>51</v>
      </c>
    </row>
    <row r="53" spans="1:4">
      <c r="A53" s="29" t="s">
        <v>12</v>
      </c>
      <c r="B53" s="29" t="s">
        <v>8</v>
      </c>
      <c r="C53" s="7">
        <v>4</v>
      </c>
      <c r="D53" s="7">
        <v>52</v>
      </c>
    </row>
    <row r="54" spans="1:4">
      <c r="A54" s="29" t="s">
        <v>68</v>
      </c>
      <c r="B54" s="29" t="s">
        <v>66</v>
      </c>
      <c r="C54" s="7">
        <v>51</v>
      </c>
      <c r="D54" s="7">
        <v>53</v>
      </c>
    </row>
    <row r="55" spans="1:4">
      <c r="A55" s="29" t="s">
        <v>77</v>
      </c>
      <c r="B55" s="29" t="s">
        <v>66</v>
      </c>
      <c r="C55" s="7">
        <v>60</v>
      </c>
      <c r="D55" s="7">
        <v>54</v>
      </c>
    </row>
    <row r="56" spans="1:4">
      <c r="A56" s="29" t="s">
        <v>32</v>
      </c>
      <c r="B56" s="29" t="s">
        <v>8</v>
      </c>
      <c r="C56" s="42">
        <v>20</v>
      </c>
      <c r="D56" s="7">
        <v>55</v>
      </c>
    </row>
    <row r="57" spans="1:4">
      <c r="A57" s="29" t="s">
        <v>31</v>
      </c>
      <c r="B57" s="29" t="s">
        <v>8</v>
      </c>
      <c r="C57" s="7">
        <v>19</v>
      </c>
      <c r="D57" s="7">
        <v>56</v>
      </c>
    </row>
    <row r="58" spans="1:4">
      <c r="A58" s="29" t="s">
        <v>14</v>
      </c>
      <c r="B58" s="29" t="s">
        <v>8</v>
      </c>
      <c r="C58" s="7">
        <v>5</v>
      </c>
      <c r="D58" s="7">
        <v>57</v>
      </c>
    </row>
    <row r="59" spans="1:4">
      <c r="A59" s="7" t="s">
        <v>80</v>
      </c>
      <c r="B59" s="29" t="s">
        <v>66</v>
      </c>
      <c r="C59" s="7">
        <v>63</v>
      </c>
      <c r="D59" s="7">
        <v>58</v>
      </c>
    </row>
    <row r="60" spans="1:4">
      <c r="A60" s="29" t="s">
        <v>34</v>
      </c>
      <c r="B60" s="29" t="s">
        <v>8</v>
      </c>
      <c r="C60" s="7">
        <v>22</v>
      </c>
      <c r="D60" s="7">
        <v>59</v>
      </c>
    </row>
    <row r="61" spans="1:4">
      <c r="A61" s="7" t="s">
        <v>16</v>
      </c>
      <c r="B61" s="29" t="s">
        <v>8</v>
      </c>
      <c r="C61" s="7">
        <v>7</v>
      </c>
      <c r="D61" s="7">
        <v>60</v>
      </c>
    </row>
    <row r="62" spans="1:4">
      <c r="A62" s="29" t="s">
        <v>42</v>
      </c>
      <c r="B62" s="29" t="s">
        <v>40</v>
      </c>
      <c r="C62" s="42">
        <v>27</v>
      </c>
      <c r="D62" s="7">
        <v>61</v>
      </c>
    </row>
    <row r="63" spans="1:4">
      <c r="A63" s="29" t="s">
        <v>19</v>
      </c>
      <c r="B63" s="29" t="s">
        <v>8</v>
      </c>
      <c r="C63" s="7">
        <v>9</v>
      </c>
      <c r="D63" s="7">
        <v>62</v>
      </c>
    </row>
    <row r="64" spans="1:4">
      <c r="A64" s="29" t="s">
        <v>61</v>
      </c>
      <c r="B64" s="29" t="s">
        <v>40</v>
      </c>
      <c r="C64" s="7">
        <v>45</v>
      </c>
      <c r="D64" s="7">
        <v>63</v>
      </c>
    </row>
    <row r="65" spans="1:4">
      <c r="A65" s="29" t="s">
        <v>62</v>
      </c>
      <c r="B65" s="29" t="s">
        <v>40</v>
      </c>
      <c r="C65" s="7">
        <v>46</v>
      </c>
      <c r="D65" s="7">
        <v>64</v>
      </c>
    </row>
    <row r="66" spans="1:4">
      <c r="A66" s="29" t="s">
        <v>73</v>
      </c>
      <c r="B66" s="29" t="s">
        <v>66</v>
      </c>
      <c r="C66" s="7">
        <v>56</v>
      </c>
      <c r="D66" s="7">
        <v>65</v>
      </c>
    </row>
    <row r="67" spans="1:4">
      <c r="A67" s="29" t="s">
        <v>79</v>
      </c>
      <c r="B67" s="29" t="s">
        <v>66</v>
      </c>
      <c r="C67" s="7">
        <v>62</v>
      </c>
      <c r="D67" s="7">
        <v>66</v>
      </c>
    </row>
    <row r="68" spans="1:4">
      <c r="A68" s="29" t="s">
        <v>44</v>
      </c>
      <c r="B68" s="29" t="s">
        <v>40</v>
      </c>
      <c r="C68" s="42">
        <v>29</v>
      </c>
      <c r="D68" s="7">
        <v>67</v>
      </c>
    </row>
    <row r="69" spans="1:4">
      <c r="A69" s="29" t="s">
        <v>38</v>
      </c>
      <c r="B69" s="29" t="s">
        <v>8</v>
      </c>
      <c r="C69" s="7">
        <v>24</v>
      </c>
      <c r="D69" s="7">
        <v>68</v>
      </c>
    </row>
    <row r="70" spans="1:4">
      <c r="A70" s="29" t="s">
        <v>47</v>
      </c>
      <c r="B70" s="29" t="s">
        <v>40</v>
      </c>
      <c r="C70" s="7">
        <v>32</v>
      </c>
      <c r="D70" s="7">
        <v>69</v>
      </c>
    </row>
    <row r="71" spans="1:4">
      <c r="A71" s="29" t="s">
        <v>20</v>
      </c>
      <c r="B71" s="29" t="s">
        <v>8</v>
      </c>
      <c r="C71" s="7">
        <v>10</v>
      </c>
      <c r="D71" s="7">
        <v>70</v>
      </c>
    </row>
    <row r="72" spans="1:4">
      <c r="A72" s="29"/>
      <c r="B72" s="29"/>
      <c r="C72" s="7"/>
      <c r="D72" s="7"/>
    </row>
    <row r="73" spans="1:4">
      <c r="A73" s="29"/>
      <c r="B73" s="29"/>
      <c r="C73" s="7"/>
      <c r="D73" s="7"/>
    </row>
    <row r="74" spans="1:4">
      <c r="A74" s="29"/>
      <c r="B74" s="29"/>
      <c r="C74" s="7"/>
      <c r="D74" s="7"/>
    </row>
    <row r="75" spans="1:4">
      <c r="A75" s="29"/>
      <c r="B75" s="29"/>
      <c r="C75" s="7"/>
      <c r="D75" s="7"/>
    </row>
    <row r="76" spans="1:4">
      <c r="A76" s="29"/>
      <c r="B76" s="29"/>
      <c r="C76" s="7"/>
      <c r="D76" s="7"/>
    </row>
    <row r="77" spans="1:4">
      <c r="A77" s="29"/>
      <c r="B77" s="29"/>
      <c r="C77" s="7"/>
      <c r="D77" s="7"/>
    </row>
    <row r="78" spans="1:4">
      <c r="A78" s="29"/>
      <c r="B78" s="29"/>
      <c r="C78" s="7"/>
      <c r="D78" s="7"/>
    </row>
    <row r="79" spans="1:4">
      <c r="A79" s="29"/>
      <c r="B79" s="29"/>
      <c r="C79" s="7"/>
      <c r="D79" s="7"/>
    </row>
    <row r="80" spans="1:4">
      <c r="A80" s="29"/>
      <c r="B80" s="29"/>
      <c r="C80" s="7"/>
      <c r="D80" s="7"/>
    </row>
    <row r="81" spans="1:4">
      <c r="A81" s="29"/>
      <c r="B81" s="29"/>
      <c r="C81" s="7"/>
      <c r="D81" s="7"/>
    </row>
    <row r="82" spans="1:4">
      <c r="A82" s="29"/>
      <c r="B82" s="29"/>
      <c r="C82" s="7"/>
      <c r="D82" s="7"/>
    </row>
    <row r="83" spans="1:4">
      <c r="A83" s="29"/>
      <c r="B83" s="29"/>
      <c r="C83" s="7"/>
      <c r="D83" s="7"/>
    </row>
    <row r="84" spans="1:4">
      <c r="A84" s="29"/>
      <c r="B84" s="29"/>
      <c r="C84" s="7"/>
      <c r="D84" s="7"/>
    </row>
    <row r="85" spans="1:4">
      <c r="A85" s="29"/>
      <c r="B85" s="29"/>
      <c r="C85" s="7"/>
      <c r="D85" s="7"/>
    </row>
    <row r="86" spans="1:4">
      <c r="A86" s="29"/>
      <c r="B86" s="29"/>
      <c r="C86" s="7"/>
      <c r="D86" s="7"/>
    </row>
    <row r="87" spans="1:4">
      <c r="A87" s="29"/>
      <c r="B87" s="29"/>
      <c r="C87" s="7"/>
      <c r="D87" s="7"/>
    </row>
    <row r="88" spans="1:4">
      <c r="A88" s="29"/>
      <c r="B88" s="29"/>
      <c r="C88" s="7"/>
      <c r="D88" s="7"/>
    </row>
    <row r="89" spans="1:4">
      <c r="A89" s="7"/>
      <c r="B89" s="7"/>
      <c r="C89" s="7"/>
      <c r="D89" s="7"/>
    </row>
    <row r="90" spans="1:4">
      <c r="A90" s="29"/>
      <c r="B90" s="29"/>
      <c r="C90" s="7"/>
      <c r="D90" s="7"/>
    </row>
    <row r="91" spans="1:4">
      <c r="A91" s="29"/>
      <c r="B91" s="29"/>
      <c r="C91" s="7"/>
      <c r="D91" s="7"/>
    </row>
    <row r="92" spans="1:4">
      <c r="A92" s="29"/>
      <c r="B92" s="29"/>
      <c r="C92" s="7"/>
      <c r="D92" s="7"/>
    </row>
    <row r="93" spans="1:4">
      <c r="A93" s="29"/>
      <c r="B93" s="29"/>
      <c r="C93" s="7"/>
      <c r="D93" s="7"/>
    </row>
    <row r="94" spans="1:4">
      <c r="A94" s="29"/>
      <c r="B94" s="29"/>
      <c r="C94" s="7"/>
      <c r="D94" s="7"/>
    </row>
    <row r="95" spans="1:4">
      <c r="A95" s="29"/>
      <c r="B95" s="29"/>
      <c r="C95" s="7"/>
      <c r="D95" s="7"/>
    </row>
    <row r="96" spans="1:4">
      <c r="A96" s="29"/>
      <c r="B96" s="29"/>
      <c r="C96" s="7"/>
      <c r="D96" s="7"/>
    </row>
    <row r="97" spans="1:4" ht="15.75" thickBot="1">
      <c r="A97" s="43"/>
      <c r="B97" s="43"/>
      <c r="C97" s="44"/>
      <c r="D97" s="44"/>
    </row>
    <row r="98" spans="1:4" ht="15.75" thickTop="1"/>
  </sheetData>
  <autoFilter ref="A1:D97" xr:uid="{D07EC9AC-5DD1-49F3-BCE1-B68952918679}"/>
  <sortState xmlns:xlrd2="http://schemas.microsoft.com/office/spreadsheetml/2017/richdata2" ref="A2:D71">
    <sortCondition ref="D2:D71"/>
  </sortState>
  <pageMargins left="0.7" right="0.7" top="0.75" bottom="0.75" header="0.3" footer="0.3"/>
  <pageSetup scale="10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7FFE-B37F-4029-9456-1D8391352518}">
  <sheetPr>
    <pageSetUpPr fitToPage="1"/>
  </sheetPr>
  <dimension ref="A1:N13"/>
  <sheetViews>
    <sheetView workbookViewId="0">
      <selection activeCell="G13" sqref="G13"/>
    </sheetView>
  </sheetViews>
  <sheetFormatPr defaultRowHeight="15"/>
  <cols>
    <col min="1" max="1" width="3.7109375" customWidth="1"/>
    <col min="2" max="10" width="11.5703125" bestFit="1" customWidth="1"/>
    <col min="11" max="13" width="4.7109375" customWidth="1"/>
    <col min="14" max="14" width="3.7109375" customWidth="1"/>
  </cols>
  <sheetData>
    <row r="1" spans="1:14">
      <c r="A1" s="65" t="s">
        <v>91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4">
      <c r="A2" s="8"/>
      <c r="B2" s="25">
        <v>1</v>
      </c>
      <c r="C2" s="25">
        <v>2</v>
      </c>
      <c r="D2" s="25">
        <v>3</v>
      </c>
      <c r="E2" s="25">
        <v>4</v>
      </c>
      <c r="F2" s="25">
        <v>5</v>
      </c>
      <c r="G2" s="25">
        <v>6</v>
      </c>
      <c r="H2" s="25">
        <v>7</v>
      </c>
      <c r="I2" s="25">
        <v>8</v>
      </c>
      <c r="J2" s="25">
        <v>9</v>
      </c>
      <c r="K2" s="25">
        <v>10</v>
      </c>
      <c r="L2" s="25">
        <v>11</v>
      </c>
      <c r="M2" s="25">
        <v>12</v>
      </c>
      <c r="N2" s="10"/>
    </row>
    <row r="3" spans="1:14" ht="27.75" customHeight="1">
      <c r="A3" s="11" t="s">
        <v>92</v>
      </c>
      <c r="B3" s="54" t="str">
        <f>'Sample Randomization'!A2</f>
        <v>MCRG24_051</v>
      </c>
      <c r="C3" s="54" t="str">
        <f>'Sample Randomization'!A10</f>
        <v>MCRG24_011</v>
      </c>
      <c r="D3" s="54" t="str">
        <f>'Sample Randomization'!A18</f>
        <v>MCRG24_046</v>
      </c>
      <c r="E3" s="54" t="str">
        <f>'Sample Randomization'!A26</f>
        <v>MCRG24_017</v>
      </c>
      <c r="F3" s="54" t="str">
        <f>'Sample Randomization'!A34</f>
        <v>MCRG24_039</v>
      </c>
      <c r="G3" s="54" t="str">
        <f>'Sample Randomization'!A42</f>
        <v>MCRG24_038</v>
      </c>
      <c r="H3" s="54" t="str">
        <f>'Sample Randomization'!A50</f>
        <v>KEJI_2</v>
      </c>
      <c r="I3" s="54" t="str">
        <f>'Sample Randomization'!A58</f>
        <v>MCRG24_005</v>
      </c>
      <c r="J3" s="54" t="str">
        <f>'Sample Randomization'!A66</f>
        <v>MCRG24_048</v>
      </c>
      <c r="K3" s="52">
        <f>'Sample Randomization'!A74</f>
        <v>0</v>
      </c>
      <c r="L3" s="52">
        <f>'Sample Randomization'!A82</f>
        <v>0</v>
      </c>
      <c r="M3" s="52">
        <f>'Sample Randomization'!A90</f>
        <v>0</v>
      </c>
      <c r="N3" s="12"/>
    </row>
    <row r="4" spans="1:14" ht="27.75" customHeight="1">
      <c r="A4" s="11" t="s">
        <v>93</v>
      </c>
      <c r="B4" s="54" t="str">
        <f>'Sample Randomization'!A3</f>
        <v>MCRG24_059</v>
      </c>
      <c r="C4" s="54" t="str">
        <f>'Sample Randomization'!A11</f>
        <v>MCRG24_050</v>
      </c>
      <c r="D4" s="54" t="str">
        <f>'Sample Randomization'!A19</f>
        <v>MCRG24_042</v>
      </c>
      <c r="E4" s="54" t="str">
        <f>'Sample Randomization'!A27</f>
        <v>MCRG24_023</v>
      </c>
      <c r="F4" s="54" t="str">
        <f>'Sample Randomization'!A35</f>
        <v>MCRG24_008</v>
      </c>
      <c r="G4" s="54" t="str">
        <f>'Sample Randomization'!A43</f>
        <v>MCRG24_026</v>
      </c>
      <c r="H4" s="55" t="str">
        <f>'Sample Randomization'!A51</f>
        <v>MCRG24_035</v>
      </c>
      <c r="I4" s="54" t="str">
        <f>'Sample Randomization'!A59</f>
        <v>MCRG24_055</v>
      </c>
      <c r="J4" s="54" t="str">
        <f>'Sample Randomization'!A67</f>
        <v>MCRG24_054</v>
      </c>
      <c r="K4" s="52">
        <f>'Sample Randomization'!A75</f>
        <v>0</v>
      </c>
      <c r="L4" s="52">
        <f>'Sample Randomization'!A83</f>
        <v>0</v>
      </c>
      <c r="M4" s="52">
        <f>'Sample Randomization'!A91</f>
        <v>0</v>
      </c>
      <c r="N4" s="12"/>
    </row>
    <row r="5" spans="1:14" ht="27.75" customHeight="1">
      <c r="A5" s="11" t="s">
        <v>94</v>
      </c>
      <c r="B5" s="54" t="str">
        <f>'Sample Randomization'!A4</f>
        <v>MCRG24_049</v>
      </c>
      <c r="C5" s="54" t="str">
        <f>'Sample Randomization'!A12</f>
        <v>MCRG24_002</v>
      </c>
      <c r="D5" s="54" t="str">
        <f>'Sample Randomization'!A20</f>
        <v>MCRG24_044</v>
      </c>
      <c r="E5" s="54" t="str">
        <f>'Sample Randomization'!A28</f>
        <v>MCRG24_013</v>
      </c>
      <c r="F5" s="54" t="str">
        <f>'Sample Randomization'!A36</f>
        <v>MCRG24_060</v>
      </c>
      <c r="G5" s="54" t="str">
        <f>'Sample Randomization'!A44</f>
        <v>886-ENEG-1</v>
      </c>
      <c r="H5" s="54" t="str">
        <f>'Sample Randomization'!A52</f>
        <v>MCRG24_056</v>
      </c>
      <c r="I5" s="54" t="str">
        <f>'Sample Randomization'!A60</f>
        <v>MCRG24_022</v>
      </c>
      <c r="J5" s="54" t="str">
        <f>'Sample Randomization'!A68</f>
        <v>MCRG24_027</v>
      </c>
      <c r="K5" s="52">
        <f>'Sample Randomization'!A76</f>
        <v>0</v>
      </c>
      <c r="L5" s="52">
        <f>'Sample Randomization'!A84</f>
        <v>0</v>
      </c>
      <c r="M5" s="52">
        <f>'Sample Randomization'!A92</f>
        <v>0</v>
      </c>
      <c r="N5" s="12"/>
    </row>
    <row r="6" spans="1:14" ht="27.75" customHeight="1">
      <c r="A6" s="11" t="s">
        <v>95</v>
      </c>
      <c r="B6" s="54" t="str">
        <f>'Sample Randomization'!A5</f>
        <v>MCRG24_040</v>
      </c>
      <c r="C6" s="54" t="str">
        <f>'Sample Randomization'!A13</f>
        <v>MCRG24_016</v>
      </c>
      <c r="D6" s="54" t="str">
        <f>'Sample Randomization'!A21</f>
        <v>921-ENEG-1</v>
      </c>
      <c r="E6" s="54" t="str">
        <f>'Sample Randomization'!A29</f>
        <v>MCRG24_003</v>
      </c>
      <c r="F6" s="54" t="str">
        <f>'Sample Randomization'!A37</f>
        <v>MCRG24_032</v>
      </c>
      <c r="G6" s="54" t="str">
        <f>'Sample Randomization'!A45</f>
        <v>MCRG24_041</v>
      </c>
      <c r="H6" s="54" t="str">
        <f>'Sample Randomization'!A53</f>
        <v>MCRG24_004</v>
      </c>
      <c r="I6" s="54" t="str">
        <f>'Sample Randomization'!A61</f>
        <v>MCRG24_007</v>
      </c>
      <c r="J6" s="54" t="str">
        <f>'Sample Randomization'!A69</f>
        <v>886-ENEG-2</v>
      </c>
      <c r="K6" s="52">
        <f>'Sample Randomization'!A77</f>
        <v>0</v>
      </c>
      <c r="L6" s="52">
        <f>'Sample Randomization'!A85</f>
        <v>0</v>
      </c>
      <c r="M6" s="52">
        <f>'Sample Randomization'!A93</f>
        <v>0</v>
      </c>
      <c r="N6" s="12"/>
    </row>
    <row r="7" spans="1:14" ht="27.75" customHeight="1">
      <c r="A7" s="11" t="s">
        <v>96</v>
      </c>
      <c r="B7" s="54" t="str">
        <f>'Sample Randomization'!A6</f>
        <v>MCRG24_028</v>
      </c>
      <c r="C7" s="54" t="str">
        <f>'Sample Randomization'!A14</f>
        <v>MCRG24_021</v>
      </c>
      <c r="D7" s="54" t="str">
        <f>'Sample Randomization'!A22</f>
        <v>MCRG24_053</v>
      </c>
      <c r="E7" s="54" t="str">
        <f>'Sample Randomization'!A30</f>
        <v>MCRG24_015</v>
      </c>
      <c r="F7" s="54" t="str">
        <f>'Sample Randomization'!A38</f>
        <v>MCRG24_037</v>
      </c>
      <c r="G7" s="54" t="str">
        <f>'Sample Randomization'!A46</f>
        <v>921-ENEG-2</v>
      </c>
      <c r="H7" s="54" t="str">
        <f>'Sample Randomization'!A54</f>
        <v>MCRG24_043</v>
      </c>
      <c r="I7" s="54" t="str">
        <f>'Sample Randomization'!A62</f>
        <v>MCRG24_025</v>
      </c>
      <c r="J7" s="54" t="str">
        <f>'Sample Randomization'!A70</f>
        <v>MCRG24_030</v>
      </c>
      <c r="K7" s="52">
        <f>'Sample Randomization'!A78</f>
        <v>0</v>
      </c>
      <c r="L7" s="52">
        <f>'Sample Randomization'!A86</f>
        <v>0</v>
      </c>
      <c r="M7" s="52">
        <f>'Sample Randomization'!A94</f>
        <v>0</v>
      </c>
      <c r="N7" s="12"/>
    </row>
    <row r="8" spans="1:14" ht="27.75" customHeight="1">
      <c r="A8" s="11" t="s">
        <v>97</v>
      </c>
      <c r="B8" s="54" t="str">
        <f>'Sample Randomization'!A7</f>
        <v>MCRG24_036</v>
      </c>
      <c r="C8" s="54" t="str">
        <f>'Sample Randomization'!A15</f>
        <v>MCRG24_001</v>
      </c>
      <c r="D8" s="54" t="str">
        <f>'Sample Randomization'!A23</f>
        <v>MCRG24_058</v>
      </c>
      <c r="E8" s="54" t="str">
        <f>'Sample Randomization'!A31</f>
        <v>MCRG24_033</v>
      </c>
      <c r="F8" s="54" t="str">
        <f>'Sample Randomization'!A39</f>
        <v>MCRG24_012</v>
      </c>
      <c r="G8" s="54" t="str">
        <f>'Sample Randomization'!A47</f>
        <v>MCRG24_018</v>
      </c>
      <c r="H8" s="54" t="str">
        <f>'Sample Randomization'!A55</f>
        <v>MCRG24_052</v>
      </c>
      <c r="I8" s="54" t="str">
        <f>'Sample Randomization'!A63</f>
        <v>MCRG24_009</v>
      </c>
      <c r="J8" s="54" t="str">
        <f>'Sample Randomization'!A71</f>
        <v>MCRG24_010</v>
      </c>
      <c r="K8" s="52">
        <f>'Sample Randomization'!A79</f>
        <v>0</v>
      </c>
      <c r="L8" s="52">
        <f>'Sample Randomization'!A87</f>
        <v>0</v>
      </c>
      <c r="M8" s="52">
        <f>'Sample Randomization'!A95</f>
        <v>0</v>
      </c>
      <c r="N8" s="12"/>
    </row>
    <row r="9" spans="1:14" ht="27.75" customHeight="1">
      <c r="A9" s="11" t="s">
        <v>98</v>
      </c>
      <c r="B9" s="63" t="str">
        <f>'Sample Randomization'!A8</f>
        <v>MCRG24_045</v>
      </c>
      <c r="C9" s="55" t="str">
        <f>'Sample Randomization'!A16</f>
        <v>MCRG24_047</v>
      </c>
      <c r="D9" s="63" t="str">
        <f>'Sample Randomization'!A24</f>
        <v>MCRG24_034</v>
      </c>
      <c r="E9" s="54" t="str">
        <f>'Sample Randomization'!A32</f>
        <v>887-ENEG-1</v>
      </c>
      <c r="F9" s="54" t="str">
        <f>'Sample Randomization'!A40</f>
        <v>MCRG24_006</v>
      </c>
      <c r="G9" s="54" t="str">
        <f>'Sample Randomization'!A48</f>
        <v>KEJI_1</v>
      </c>
      <c r="H9" s="54" t="str">
        <f>'Sample Randomization'!A56</f>
        <v>MCRG24_020</v>
      </c>
      <c r="I9" s="54" t="str">
        <f>'Sample Randomization'!A64</f>
        <v>KEJI_3</v>
      </c>
      <c r="J9" s="53">
        <f>'Sample Randomization'!A72</f>
        <v>0</v>
      </c>
      <c r="K9" s="52">
        <f>'Sample Randomization'!A80</f>
        <v>0</v>
      </c>
      <c r="L9" s="52">
        <f>'Sample Randomization'!A88</f>
        <v>0</v>
      </c>
      <c r="M9" s="52">
        <f>'Sample Randomization'!A96</f>
        <v>0</v>
      </c>
      <c r="N9" s="12"/>
    </row>
    <row r="10" spans="1:14" ht="27.75" customHeight="1">
      <c r="A10" s="11" t="s">
        <v>99</v>
      </c>
      <c r="B10" s="54" t="str">
        <f>'Sample Randomization'!A9</f>
        <v>MCRG24_014</v>
      </c>
      <c r="C10" s="54" t="str">
        <f>'Sample Randomization'!A17</f>
        <v>MCRG24_024</v>
      </c>
      <c r="D10" s="54" t="str">
        <f>'Sample Randomization'!A25</f>
        <v>MCRG24_029</v>
      </c>
      <c r="E10" s="55" t="str">
        <f>'Sample Randomization'!A33</f>
        <v>MCRG24_031</v>
      </c>
      <c r="F10" s="54" t="str">
        <f>'Sample Randomization'!A41</f>
        <v>887-ENEG-2</v>
      </c>
      <c r="G10" s="54" t="str">
        <f>'Sample Randomization'!A49</f>
        <v>MCRG24_057</v>
      </c>
      <c r="H10" s="54" t="str">
        <f>'Sample Randomization'!A57</f>
        <v>MCRG24_019</v>
      </c>
      <c r="I10" s="54" t="str">
        <f>'Sample Randomization'!A65</f>
        <v>KEJI_4</v>
      </c>
      <c r="J10" s="53">
        <f>'Sample Randomization'!A73</f>
        <v>0</v>
      </c>
      <c r="K10" s="52">
        <f>'Sample Randomization'!A81</f>
        <v>0</v>
      </c>
      <c r="L10" s="52">
        <f>'Sample Randomization'!A89</f>
        <v>0</v>
      </c>
      <c r="M10" s="52">
        <f>'Sample Randomization'!A97</f>
        <v>0</v>
      </c>
      <c r="N10" s="12"/>
    </row>
    <row r="11" spans="1:14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</row>
    <row r="13" spans="1:14">
      <c r="B13" t="s">
        <v>100</v>
      </c>
    </row>
  </sheetData>
  <mergeCells count="1">
    <mergeCell ref="A1:M1"/>
  </mergeCells>
  <pageMargins left="0.25" right="0.25" top="0.75" bottom="0.75" header="0.3" footer="0.3"/>
  <pageSetup orientation="landscape" horizontalDpi="1200" verticalDpi="1200" r:id="rId1"/>
  <headerFooter>
    <oddHeader>&amp;C&amp;F
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DB1E-A849-4E34-9A5A-8A3360C87D7A}">
  <dimension ref="A1:E43"/>
  <sheetViews>
    <sheetView topLeftCell="A22" workbookViewId="0">
      <selection activeCell="H25" sqref="H25"/>
    </sheetView>
  </sheetViews>
  <sheetFormatPr defaultRowHeight="15"/>
  <cols>
    <col min="1" max="1" width="14" customWidth="1"/>
    <col min="2" max="2" width="14" bestFit="1" customWidth="1"/>
    <col min="3" max="3" width="15.28515625" bestFit="1" customWidth="1"/>
    <col min="4" max="4" width="13.140625" customWidth="1"/>
    <col min="5" max="5" width="18.85546875" bestFit="1" customWidth="1"/>
  </cols>
  <sheetData>
    <row r="1" spans="1:5">
      <c r="A1" t="s">
        <v>101</v>
      </c>
      <c r="B1" t="s">
        <v>102</v>
      </c>
      <c r="C1" t="s">
        <v>103</v>
      </c>
      <c r="D1" t="s">
        <v>104</v>
      </c>
      <c r="E1" t="s">
        <v>105</v>
      </c>
    </row>
    <row r="2" spans="1:5">
      <c r="A2" s="37" t="s">
        <v>106</v>
      </c>
      <c r="B2" s="37" t="s">
        <v>107</v>
      </c>
      <c r="C2" s="37" t="s">
        <v>108</v>
      </c>
      <c r="D2" s="37" t="s">
        <v>109</v>
      </c>
      <c r="E2" s="37" t="s">
        <v>110</v>
      </c>
    </row>
    <row r="3" spans="1:5">
      <c r="A3" s="37" t="s">
        <v>106</v>
      </c>
      <c r="B3" s="37" t="s">
        <v>111</v>
      </c>
      <c r="C3" s="37" t="s">
        <v>112</v>
      </c>
      <c r="D3" s="37" t="s">
        <v>113</v>
      </c>
      <c r="E3" s="37" t="s">
        <v>114</v>
      </c>
    </row>
    <row r="4" spans="1:5">
      <c r="A4" s="37" t="s">
        <v>106</v>
      </c>
      <c r="B4" s="37" t="s">
        <v>115</v>
      </c>
      <c r="C4" s="37" t="s">
        <v>116</v>
      </c>
      <c r="D4" s="37" t="s">
        <v>117</v>
      </c>
      <c r="E4" s="37" t="s">
        <v>118</v>
      </c>
    </row>
    <row r="5" spans="1:5">
      <c r="A5" s="37" t="s">
        <v>106</v>
      </c>
      <c r="B5" s="37" t="s">
        <v>119</v>
      </c>
      <c r="C5" s="37" t="s">
        <v>120</v>
      </c>
      <c r="D5" s="37" t="s">
        <v>121</v>
      </c>
      <c r="E5" s="37" t="s">
        <v>122</v>
      </c>
    </row>
    <row r="6" spans="1:5">
      <c r="A6" s="37" t="s">
        <v>106</v>
      </c>
      <c r="B6" s="37" t="s">
        <v>123</v>
      </c>
      <c r="C6" s="37" t="s">
        <v>124</v>
      </c>
      <c r="D6" s="37" t="s">
        <v>125</v>
      </c>
      <c r="E6" s="37" t="s">
        <v>126</v>
      </c>
    </row>
    <row r="7" spans="1:5">
      <c r="A7" s="37" t="s">
        <v>106</v>
      </c>
      <c r="B7" s="37" t="s">
        <v>127</v>
      </c>
      <c r="C7" s="37" t="s">
        <v>128</v>
      </c>
      <c r="D7" s="37" t="s">
        <v>129</v>
      </c>
      <c r="E7" s="37" t="s">
        <v>130</v>
      </c>
    </row>
    <row r="8" spans="1:5">
      <c r="A8" s="37" t="s">
        <v>106</v>
      </c>
      <c r="B8" s="37" t="s">
        <v>131</v>
      </c>
      <c r="C8" s="37" t="s">
        <v>132</v>
      </c>
      <c r="D8" s="37" t="s">
        <v>133</v>
      </c>
      <c r="E8" s="37" t="s">
        <v>134</v>
      </c>
    </row>
    <row r="9" spans="1:5">
      <c r="A9" s="37" t="s">
        <v>106</v>
      </c>
      <c r="B9" s="37" t="s">
        <v>135</v>
      </c>
      <c r="C9" s="37" t="s">
        <v>136</v>
      </c>
      <c r="D9" s="37" t="s">
        <v>137</v>
      </c>
      <c r="E9" s="37" t="s">
        <v>138</v>
      </c>
    </row>
    <row r="10" spans="1:5">
      <c r="A10" s="38" t="s">
        <v>106</v>
      </c>
      <c r="B10" s="38" t="s">
        <v>139</v>
      </c>
      <c r="C10" s="38" t="s">
        <v>140</v>
      </c>
      <c r="D10" s="38" t="s">
        <v>141</v>
      </c>
      <c r="E10" s="38" t="s">
        <v>142</v>
      </c>
    </row>
    <row r="11" spans="1:5">
      <c r="A11" s="51" t="s">
        <v>106</v>
      </c>
      <c r="B11" s="51" t="s">
        <v>143</v>
      </c>
      <c r="C11" s="51" t="s">
        <v>144</v>
      </c>
      <c r="D11" s="51" t="s">
        <v>145</v>
      </c>
      <c r="E11" s="51" t="s">
        <v>146</v>
      </c>
    </row>
    <row r="12" spans="1:5">
      <c r="A12" s="51" t="s">
        <v>106</v>
      </c>
      <c r="B12" s="51" t="s">
        <v>147</v>
      </c>
      <c r="C12" s="51" t="s">
        <v>148</v>
      </c>
      <c r="D12" s="51" t="s">
        <v>149</v>
      </c>
      <c r="E12" s="51" t="s">
        <v>150</v>
      </c>
    </row>
    <row r="13" spans="1:5">
      <c r="A13" s="51" t="s">
        <v>106</v>
      </c>
      <c r="B13" s="51" t="s">
        <v>151</v>
      </c>
      <c r="C13" s="51" t="s">
        <v>152</v>
      </c>
      <c r="D13" s="51" t="s">
        <v>153</v>
      </c>
      <c r="E13" s="51" t="s">
        <v>154</v>
      </c>
    </row>
    <row r="14" spans="1:5">
      <c r="A14" t="s">
        <v>106</v>
      </c>
      <c r="B14" t="s">
        <v>155</v>
      </c>
      <c r="C14" t="s">
        <v>156</v>
      </c>
      <c r="D14" t="s">
        <v>157</v>
      </c>
      <c r="E14" t="s">
        <v>158</v>
      </c>
    </row>
    <row r="15" spans="1:5">
      <c r="A15" t="s">
        <v>106</v>
      </c>
      <c r="B15" t="s">
        <v>159</v>
      </c>
      <c r="C15" t="s">
        <v>160</v>
      </c>
      <c r="D15" t="s">
        <v>161</v>
      </c>
      <c r="E15" t="s">
        <v>162</v>
      </c>
    </row>
    <row r="16" spans="1:5">
      <c r="A16" t="s">
        <v>106</v>
      </c>
      <c r="B16" t="s">
        <v>163</v>
      </c>
      <c r="C16" t="s">
        <v>164</v>
      </c>
      <c r="D16" t="s">
        <v>165</v>
      </c>
      <c r="E16" t="s">
        <v>166</v>
      </c>
    </row>
    <row r="17" spans="1:5">
      <c r="A17" t="s">
        <v>106</v>
      </c>
      <c r="B17" t="s">
        <v>167</v>
      </c>
      <c r="C17" t="s">
        <v>168</v>
      </c>
      <c r="D17" t="s">
        <v>169</v>
      </c>
      <c r="E17" t="s">
        <v>170</v>
      </c>
    </row>
    <row r="18" spans="1:5">
      <c r="A18" t="s">
        <v>106</v>
      </c>
      <c r="B18" t="s">
        <v>171</v>
      </c>
      <c r="C18" t="s">
        <v>172</v>
      </c>
      <c r="D18" t="s">
        <v>173</v>
      </c>
      <c r="E18" t="s">
        <v>174</v>
      </c>
    </row>
    <row r="19" spans="1:5">
      <c r="A19" t="s">
        <v>106</v>
      </c>
      <c r="B19" t="s">
        <v>175</v>
      </c>
      <c r="C19" t="s">
        <v>176</v>
      </c>
      <c r="D19" t="s">
        <v>177</v>
      </c>
      <c r="E19" t="s">
        <v>178</v>
      </c>
    </row>
    <row r="20" spans="1:5">
      <c r="A20" t="s">
        <v>106</v>
      </c>
      <c r="B20" t="s">
        <v>179</v>
      </c>
      <c r="C20" t="s">
        <v>180</v>
      </c>
      <c r="D20" t="s">
        <v>181</v>
      </c>
      <c r="E20" t="s">
        <v>182</v>
      </c>
    </row>
    <row r="21" spans="1:5">
      <c r="A21" t="s">
        <v>106</v>
      </c>
      <c r="B21" t="s">
        <v>183</v>
      </c>
      <c r="C21" t="s">
        <v>184</v>
      </c>
      <c r="D21" t="s">
        <v>185</v>
      </c>
      <c r="E21" t="s">
        <v>186</v>
      </c>
    </row>
    <row r="22" spans="1:5">
      <c r="A22" t="s">
        <v>106</v>
      </c>
      <c r="B22" t="s">
        <v>187</v>
      </c>
      <c r="C22" t="s">
        <v>188</v>
      </c>
      <c r="D22" t="s">
        <v>189</v>
      </c>
      <c r="E22" t="s">
        <v>190</v>
      </c>
    </row>
    <row r="23" spans="1:5">
      <c r="A23" t="s">
        <v>106</v>
      </c>
      <c r="B23" t="s">
        <v>191</v>
      </c>
      <c r="C23" t="s">
        <v>192</v>
      </c>
      <c r="D23" t="s">
        <v>193</v>
      </c>
      <c r="E23" t="s">
        <v>194</v>
      </c>
    </row>
    <row r="24" spans="1:5">
      <c r="A24" t="s">
        <v>106</v>
      </c>
      <c r="B24" t="s">
        <v>195</v>
      </c>
      <c r="C24" t="s">
        <v>196</v>
      </c>
      <c r="D24" t="s">
        <v>197</v>
      </c>
      <c r="E24" t="s">
        <v>198</v>
      </c>
    </row>
    <row r="25" spans="1:5">
      <c r="A25" s="14" t="s">
        <v>106</v>
      </c>
      <c r="B25" s="14" t="s">
        <v>199</v>
      </c>
      <c r="C25" s="14" t="s">
        <v>200</v>
      </c>
      <c r="D25" s="14" t="s">
        <v>201</v>
      </c>
      <c r="E25" s="14" t="s">
        <v>202</v>
      </c>
    </row>
    <row r="26" spans="1:5">
      <c r="A26" s="39" t="s">
        <v>203</v>
      </c>
      <c r="B26" s="39" t="s">
        <v>204</v>
      </c>
      <c r="C26" s="39" t="s">
        <v>205</v>
      </c>
      <c r="D26" s="39" t="s">
        <v>206</v>
      </c>
      <c r="E26" s="39" t="s">
        <v>206</v>
      </c>
    </row>
    <row r="27" spans="1:5">
      <c r="A27" s="39" t="s">
        <v>203</v>
      </c>
      <c r="B27" s="39" t="s">
        <v>207</v>
      </c>
      <c r="C27" s="39" t="s">
        <v>208</v>
      </c>
      <c r="D27" s="39" t="s">
        <v>209</v>
      </c>
      <c r="E27" s="39" t="s">
        <v>209</v>
      </c>
    </row>
    <row r="28" spans="1:5">
      <c r="A28" s="39" t="s">
        <v>203</v>
      </c>
      <c r="B28" s="39" t="s">
        <v>210</v>
      </c>
      <c r="C28" s="39" t="s">
        <v>211</v>
      </c>
      <c r="D28" s="39" t="s">
        <v>212</v>
      </c>
      <c r="E28" s="39" t="s">
        <v>212</v>
      </c>
    </row>
    <row r="29" spans="1:5">
      <c r="A29" s="39" t="s">
        <v>203</v>
      </c>
      <c r="B29" s="39" t="s">
        <v>213</v>
      </c>
      <c r="C29" s="39" t="s">
        <v>214</v>
      </c>
      <c r="D29" s="39" t="s">
        <v>215</v>
      </c>
      <c r="E29" s="39" t="s">
        <v>215</v>
      </c>
    </row>
    <row r="30" spans="1:5">
      <c r="A30" s="39" t="s">
        <v>203</v>
      </c>
      <c r="B30" s="39" t="s">
        <v>216</v>
      </c>
      <c r="C30" s="39" t="s">
        <v>217</v>
      </c>
      <c r="D30" s="39" t="s">
        <v>218</v>
      </c>
      <c r="E30" s="39" t="s">
        <v>218</v>
      </c>
    </row>
    <row r="31" spans="1:5">
      <c r="A31" s="39" t="s">
        <v>203</v>
      </c>
      <c r="B31" s="39" t="s">
        <v>219</v>
      </c>
      <c r="C31" s="39" t="s">
        <v>220</v>
      </c>
      <c r="D31" s="39" t="s">
        <v>221</v>
      </c>
      <c r="E31" s="39" t="s">
        <v>221</v>
      </c>
    </row>
    <row r="32" spans="1:5">
      <c r="A32" s="39" t="s">
        <v>203</v>
      </c>
      <c r="B32" s="39" t="s">
        <v>222</v>
      </c>
      <c r="C32" s="39" t="s">
        <v>223</v>
      </c>
      <c r="D32" s="39" t="s">
        <v>224</v>
      </c>
      <c r="E32" s="39" t="s">
        <v>224</v>
      </c>
    </row>
    <row r="33" spans="1:5">
      <c r="A33" s="40" t="s">
        <v>203</v>
      </c>
      <c r="B33" s="40" t="s">
        <v>225</v>
      </c>
      <c r="C33" s="40" t="s">
        <v>226</v>
      </c>
      <c r="D33" s="40" t="s">
        <v>227</v>
      </c>
      <c r="E33" s="40" t="s">
        <v>227</v>
      </c>
    </row>
    <row r="34" spans="1:5">
      <c r="A34" t="s">
        <v>203</v>
      </c>
      <c r="B34" t="s">
        <v>228</v>
      </c>
      <c r="C34" t="s">
        <v>229</v>
      </c>
      <c r="D34" t="s">
        <v>230</v>
      </c>
      <c r="E34" t="s">
        <v>230</v>
      </c>
    </row>
    <row r="35" spans="1:5">
      <c r="A35" t="s">
        <v>203</v>
      </c>
      <c r="B35" t="s">
        <v>231</v>
      </c>
      <c r="C35" t="s">
        <v>232</v>
      </c>
      <c r="D35" t="s">
        <v>233</v>
      </c>
      <c r="E35" t="s">
        <v>233</v>
      </c>
    </row>
    <row r="36" spans="1:5">
      <c r="A36" t="s">
        <v>203</v>
      </c>
      <c r="B36" t="s">
        <v>234</v>
      </c>
      <c r="C36" t="s">
        <v>235</v>
      </c>
      <c r="D36" t="s">
        <v>236</v>
      </c>
      <c r="E36" t="s">
        <v>236</v>
      </c>
    </row>
    <row r="37" spans="1:5">
      <c r="A37" t="s">
        <v>203</v>
      </c>
      <c r="B37" t="s">
        <v>237</v>
      </c>
      <c r="C37" t="s">
        <v>238</v>
      </c>
      <c r="D37" t="s">
        <v>239</v>
      </c>
      <c r="E37" t="s">
        <v>239</v>
      </c>
    </row>
    <row r="38" spans="1:5">
      <c r="A38" t="s">
        <v>203</v>
      </c>
      <c r="B38" t="s">
        <v>240</v>
      </c>
      <c r="C38" t="s">
        <v>241</v>
      </c>
      <c r="D38" t="s">
        <v>242</v>
      </c>
      <c r="E38" t="s">
        <v>242</v>
      </c>
    </row>
    <row r="39" spans="1:5">
      <c r="A39" t="s">
        <v>203</v>
      </c>
      <c r="B39" t="s">
        <v>243</v>
      </c>
      <c r="C39" t="s">
        <v>244</v>
      </c>
      <c r="D39" t="s">
        <v>245</v>
      </c>
      <c r="E39" t="s">
        <v>245</v>
      </c>
    </row>
    <row r="40" spans="1:5">
      <c r="A40" t="s">
        <v>203</v>
      </c>
      <c r="B40" t="s">
        <v>246</v>
      </c>
      <c r="C40" t="s">
        <v>247</v>
      </c>
      <c r="D40" t="s">
        <v>248</v>
      </c>
      <c r="E40" t="s">
        <v>248</v>
      </c>
    </row>
    <row r="41" spans="1:5">
      <c r="A41" t="s">
        <v>203</v>
      </c>
      <c r="B41" t="s">
        <v>249</v>
      </c>
      <c r="C41" t="s">
        <v>250</v>
      </c>
      <c r="D41" t="s">
        <v>251</v>
      </c>
      <c r="E41" t="s">
        <v>251</v>
      </c>
    </row>
    <row r="43" spans="1:5">
      <c r="A43" t="s">
        <v>252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4B72D-E734-46E2-8527-F8782E25A4D9}">
  <sheetPr>
    <pageSetUpPr fitToPage="1"/>
  </sheetPr>
  <dimension ref="A1:P12"/>
  <sheetViews>
    <sheetView workbookViewId="0">
      <selection activeCell="L15" sqref="L15"/>
    </sheetView>
  </sheetViews>
  <sheetFormatPr defaultRowHeight="15"/>
  <cols>
    <col min="1" max="1" width="15.140625" bestFit="1" customWidth="1"/>
    <col min="2" max="2" width="4.85546875" customWidth="1"/>
    <col min="3" max="8" width="15.7109375" bestFit="1" customWidth="1"/>
    <col min="9" max="9" width="15.7109375" customWidth="1"/>
    <col min="10" max="14" width="15.7109375" bestFit="1" customWidth="1"/>
    <col min="15" max="15" width="3.7109375" customWidth="1"/>
    <col min="16" max="16" width="3.85546875" customWidth="1"/>
  </cols>
  <sheetData>
    <row r="1" spans="1:16">
      <c r="A1" s="8"/>
      <c r="B1" s="16"/>
      <c r="C1" s="17" t="s">
        <v>253</v>
      </c>
      <c r="D1" s="17" t="s">
        <v>254</v>
      </c>
      <c r="E1" s="17" t="s">
        <v>255</v>
      </c>
      <c r="F1" s="17" t="s">
        <v>256</v>
      </c>
      <c r="G1" s="17" t="s">
        <v>257</v>
      </c>
      <c r="H1" s="17" t="s">
        <v>258</v>
      </c>
      <c r="I1" s="17" t="s">
        <v>259</v>
      </c>
      <c r="J1" s="17" t="s">
        <v>260</v>
      </c>
      <c r="K1" s="17" t="s">
        <v>261</v>
      </c>
      <c r="L1" s="17" t="s">
        <v>262</v>
      </c>
      <c r="M1" s="17" t="s">
        <v>263</v>
      </c>
      <c r="N1" s="17" t="s">
        <v>264</v>
      </c>
      <c r="O1" s="16"/>
      <c r="P1" s="10"/>
    </row>
    <row r="2" spans="1:16">
      <c r="A2" s="18"/>
      <c r="B2" s="19"/>
      <c r="C2" s="9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K2" s="9">
        <v>9</v>
      </c>
      <c r="L2" s="9">
        <v>10</v>
      </c>
      <c r="M2" s="9">
        <v>11</v>
      </c>
      <c r="N2" s="9">
        <v>12</v>
      </c>
      <c r="O2" s="10"/>
      <c r="P2" s="12"/>
    </row>
    <row r="3" spans="1:16" ht="33.75" customHeight="1">
      <c r="A3" s="20" t="s">
        <v>265</v>
      </c>
      <c r="B3" s="11" t="s">
        <v>92</v>
      </c>
      <c r="C3" s="21" t="str">
        <f>CONCATENATE($A$3," / ",C$1)</f>
        <v>mlCOIintF-S502-A / jgHCO2198-N701-A</v>
      </c>
      <c r="D3" s="21" t="str">
        <f t="shared" ref="D3:N3" si="0">CONCATENATE($A$3," / ",D1)</f>
        <v>mlCOIintF-S502-A / jgHCO2198-N702-A</v>
      </c>
      <c r="E3" s="21" t="str">
        <f t="shared" si="0"/>
        <v>mlCOIintF-S502-A / jgHCO2198-N703-A</v>
      </c>
      <c r="F3" s="21" t="str">
        <f t="shared" si="0"/>
        <v>mlCOIintF-S502-A / jgHCO2198-N704-A</v>
      </c>
      <c r="G3" s="21" t="str">
        <f t="shared" si="0"/>
        <v>mlCOIintF-S502-A / jgHCO2198-N705-A</v>
      </c>
      <c r="H3" s="21" t="str">
        <f t="shared" si="0"/>
        <v>mlCOIintF-S502-A / jgHCO2198-N706-A</v>
      </c>
      <c r="I3" s="21" t="str">
        <f t="shared" si="0"/>
        <v>mlCOIintF-S502-A / jgHCO2198-N707-A</v>
      </c>
      <c r="J3" s="21" t="str">
        <f t="shared" si="0"/>
        <v>mlCOIintF-S502-A / jgHCO2198-N710-A</v>
      </c>
      <c r="K3" s="21" t="str">
        <f t="shared" si="0"/>
        <v>mlCOIintF-S502-A / jgHCO2198-N711-A</v>
      </c>
      <c r="L3" s="59" t="str">
        <f t="shared" si="0"/>
        <v>mlCOIintF-S502-A / jgHCO2198-N712-A</v>
      </c>
      <c r="M3" s="59" t="str">
        <f t="shared" si="0"/>
        <v>mlCOIintF-S502-A / jgHCO2198-N714-A</v>
      </c>
      <c r="N3" s="59" t="str">
        <f t="shared" si="0"/>
        <v>mlCOIintF-S502-A / jgHCO2198-N715-A</v>
      </c>
      <c r="O3" s="12"/>
      <c r="P3" s="12"/>
    </row>
    <row r="4" spans="1:16" ht="33.75" customHeight="1">
      <c r="A4" s="20" t="s">
        <v>266</v>
      </c>
      <c r="B4" s="11" t="s">
        <v>93</v>
      </c>
      <c r="C4" s="21" t="str">
        <f>CONCATENATE($A$4," / ",C1)</f>
        <v>mlCOIintF-S503-A / jgHCO2198-N701-A</v>
      </c>
      <c r="D4" s="21" t="str">
        <f t="shared" ref="D4:N4" si="1">CONCATENATE($A$4," / ",D1)</f>
        <v>mlCOIintF-S503-A / jgHCO2198-N702-A</v>
      </c>
      <c r="E4" s="21" t="str">
        <f t="shared" si="1"/>
        <v>mlCOIintF-S503-A / jgHCO2198-N703-A</v>
      </c>
      <c r="F4" s="21" t="str">
        <f t="shared" si="1"/>
        <v>mlCOIintF-S503-A / jgHCO2198-N704-A</v>
      </c>
      <c r="G4" s="21" t="str">
        <f t="shared" si="1"/>
        <v>mlCOIintF-S503-A / jgHCO2198-N705-A</v>
      </c>
      <c r="H4" s="21" t="str">
        <f t="shared" si="1"/>
        <v>mlCOIintF-S503-A / jgHCO2198-N706-A</v>
      </c>
      <c r="I4" s="21" t="str">
        <f t="shared" si="1"/>
        <v>mlCOIintF-S503-A / jgHCO2198-N707-A</v>
      </c>
      <c r="J4" s="21" t="str">
        <f t="shared" si="1"/>
        <v>mlCOIintF-S503-A / jgHCO2198-N710-A</v>
      </c>
      <c r="K4" s="21" t="str">
        <f t="shared" si="1"/>
        <v>mlCOIintF-S503-A / jgHCO2198-N711-A</v>
      </c>
      <c r="L4" s="59" t="str">
        <f t="shared" si="1"/>
        <v>mlCOIintF-S503-A / jgHCO2198-N712-A</v>
      </c>
      <c r="M4" s="59" t="str">
        <f t="shared" si="1"/>
        <v>mlCOIintF-S503-A / jgHCO2198-N714-A</v>
      </c>
      <c r="N4" s="59" t="str">
        <f t="shared" si="1"/>
        <v>mlCOIintF-S503-A / jgHCO2198-N715-A</v>
      </c>
      <c r="O4" s="12"/>
      <c r="P4" s="12"/>
    </row>
    <row r="5" spans="1:16" ht="33.75" customHeight="1">
      <c r="A5" s="20" t="s">
        <v>267</v>
      </c>
      <c r="B5" s="11" t="s">
        <v>94</v>
      </c>
      <c r="C5" s="21" t="str">
        <f>CONCATENATE($A$5," / ",C1)</f>
        <v>mlCOIintF-S505-A / jgHCO2198-N701-A</v>
      </c>
      <c r="D5" s="21" t="str">
        <f t="shared" ref="D5:N5" si="2">CONCATENATE($A$5," / ",D1)</f>
        <v>mlCOIintF-S505-A / jgHCO2198-N702-A</v>
      </c>
      <c r="E5" s="21" t="str">
        <f t="shared" si="2"/>
        <v>mlCOIintF-S505-A / jgHCO2198-N703-A</v>
      </c>
      <c r="F5" s="21" t="str">
        <f t="shared" si="2"/>
        <v>mlCOIintF-S505-A / jgHCO2198-N704-A</v>
      </c>
      <c r="G5" s="21" t="str">
        <f t="shared" si="2"/>
        <v>mlCOIintF-S505-A / jgHCO2198-N705-A</v>
      </c>
      <c r="H5" s="21" t="str">
        <f t="shared" si="2"/>
        <v>mlCOIintF-S505-A / jgHCO2198-N706-A</v>
      </c>
      <c r="I5" s="21" t="str">
        <f t="shared" si="2"/>
        <v>mlCOIintF-S505-A / jgHCO2198-N707-A</v>
      </c>
      <c r="J5" s="21" t="str">
        <f t="shared" si="2"/>
        <v>mlCOIintF-S505-A / jgHCO2198-N710-A</v>
      </c>
      <c r="K5" s="21" t="str">
        <f t="shared" si="2"/>
        <v>mlCOIintF-S505-A / jgHCO2198-N711-A</v>
      </c>
      <c r="L5" s="59" t="str">
        <f t="shared" si="2"/>
        <v>mlCOIintF-S505-A / jgHCO2198-N712-A</v>
      </c>
      <c r="M5" s="59" t="str">
        <f t="shared" si="2"/>
        <v>mlCOIintF-S505-A / jgHCO2198-N714-A</v>
      </c>
      <c r="N5" s="59" t="str">
        <f t="shared" si="2"/>
        <v>mlCOIintF-S505-A / jgHCO2198-N715-A</v>
      </c>
      <c r="O5" s="12"/>
      <c r="P5" s="12"/>
    </row>
    <row r="6" spans="1:16" ht="33.75" customHeight="1">
      <c r="A6" s="20" t="s">
        <v>268</v>
      </c>
      <c r="B6" s="11" t="s">
        <v>95</v>
      </c>
      <c r="C6" s="21" t="str">
        <f>CONCATENATE($A$6," / ",C1)</f>
        <v>mlCOIintF-S506-A / jgHCO2198-N701-A</v>
      </c>
      <c r="D6" s="21" t="str">
        <f t="shared" ref="D6:N6" si="3">CONCATENATE($A$6," / ",D1)</f>
        <v>mlCOIintF-S506-A / jgHCO2198-N702-A</v>
      </c>
      <c r="E6" s="21" t="str">
        <f t="shared" si="3"/>
        <v>mlCOIintF-S506-A / jgHCO2198-N703-A</v>
      </c>
      <c r="F6" s="21" t="str">
        <f t="shared" si="3"/>
        <v>mlCOIintF-S506-A / jgHCO2198-N704-A</v>
      </c>
      <c r="G6" s="21" t="str">
        <f t="shared" si="3"/>
        <v>mlCOIintF-S506-A / jgHCO2198-N705-A</v>
      </c>
      <c r="H6" s="21" t="str">
        <f t="shared" si="3"/>
        <v>mlCOIintF-S506-A / jgHCO2198-N706-A</v>
      </c>
      <c r="I6" s="21" t="str">
        <f t="shared" si="3"/>
        <v>mlCOIintF-S506-A / jgHCO2198-N707-A</v>
      </c>
      <c r="J6" s="21" t="str">
        <f t="shared" si="3"/>
        <v>mlCOIintF-S506-A / jgHCO2198-N710-A</v>
      </c>
      <c r="K6" s="21" t="str">
        <f t="shared" si="3"/>
        <v>mlCOIintF-S506-A / jgHCO2198-N711-A</v>
      </c>
      <c r="L6" s="59" t="str">
        <f t="shared" si="3"/>
        <v>mlCOIintF-S506-A / jgHCO2198-N712-A</v>
      </c>
      <c r="M6" s="59" t="str">
        <f t="shared" si="3"/>
        <v>mlCOIintF-S506-A / jgHCO2198-N714-A</v>
      </c>
      <c r="N6" s="59" t="str">
        <f t="shared" si="3"/>
        <v>mlCOIintF-S506-A / jgHCO2198-N715-A</v>
      </c>
      <c r="O6" s="12"/>
      <c r="P6" s="12"/>
    </row>
    <row r="7" spans="1:16" ht="33.75" customHeight="1">
      <c r="A7" s="20" t="s">
        <v>269</v>
      </c>
      <c r="B7" s="11" t="s">
        <v>96</v>
      </c>
      <c r="C7" s="21" t="str">
        <f>CONCATENATE($A$7," / ",C1)</f>
        <v>mlCOIintF-S507-A / jgHCO2198-N701-A</v>
      </c>
      <c r="D7" s="21" t="str">
        <f t="shared" ref="D7:N7" si="4">CONCATENATE($A$7," / ",D1)</f>
        <v>mlCOIintF-S507-A / jgHCO2198-N702-A</v>
      </c>
      <c r="E7" s="21" t="str">
        <f t="shared" si="4"/>
        <v>mlCOIintF-S507-A / jgHCO2198-N703-A</v>
      </c>
      <c r="F7" s="21" t="str">
        <f t="shared" si="4"/>
        <v>mlCOIintF-S507-A / jgHCO2198-N704-A</v>
      </c>
      <c r="G7" s="21" t="str">
        <f t="shared" si="4"/>
        <v>mlCOIintF-S507-A / jgHCO2198-N705-A</v>
      </c>
      <c r="H7" s="21" t="str">
        <f t="shared" si="4"/>
        <v>mlCOIintF-S507-A / jgHCO2198-N706-A</v>
      </c>
      <c r="I7" s="21" t="str">
        <f t="shared" si="4"/>
        <v>mlCOIintF-S507-A / jgHCO2198-N707-A</v>
      </c>
      <c r="J7" s="21" t="str">
        <f t="shared" si="4"/>
        <v>mlCOIintF-S507-A / jgHCO2198-N710-A</v>
      </c>
      <c r="K7" s="21" t="str">
        <f t="shared" si="4"/>
        <v>mlCOIintF-S507-A / jgHCO2198-N711-A</v>
      </c>
      <c r="L7" s="59" t="str">
        <f t="shared" si="4"/>
        <v>mlCOIintF-S507-A / jgHCO2198-N712-A</v>
      </c>
      <c r="M7" s="59" t="str">
        <f t="shared" si="4"/>
        <v>mlCOIintF-S507-A / jgHCO2198-N714-A</v>
      </c>
      <c r="N7" s="59" t="str">
        <f t="shared" si="4"/>
        <v>mlCOIintF-S507-A / jgHCO2198-N715-A</v>
      </c>
      <c r="O7" s="12"/>
      <c r="P7" s="12"/>
    </row>
    <row r="8" spans="1:16" ht="33.75" customHeight="1">
      <c r="A8" s="20" t="s">
        <v>270</v>
      </c>
      <c r="B8" s="11" t="s">
        <v>97</v>
      </c>
      <c r="C8" s="21" t="str">
        <f>CONCATENATE($A$8," / ",C1)</f>
        <v>mlCOIintF-S508-A / jgHCO2198-N701-A</v>
      </c>
      <c r="D8" s="21" t="str">
        <f t="shared" ref="D8:N8" si="5">CONCATENATE($A$8," / ",D1)</f>
        <v>mlCOIintF-S508-A / jgHCO2198-N702-A</v>
      </c>
      <c r="E8" s="21" t="str">
        <f t="shared" si="5"/>
        <v>mlCOIintF-S508-A / jgHCO2198-N703-A</v>
      </c>
      <c r="F8" s="21" t="str">
        <f t="shared" si="5"/>
        <v>mlCOIintF-S508-A / jgHCO2198-N704-A</v>
      </c>
      <c r="G8" s="21" t="str">
        <f t="shared" si="5"/>
        <v>mlCOIintF-S508-A / jgHCO2198-N705-A</v>
      </c>
      <c r="H8" s="21" t="str">
        <f t="shared" si="5"/>
        <v>mlCOIintF-S508-A / jgHCO2198-N706-A</v>
      </c>
      <c r="I8" s="21" t="str">
        <f t="shared" si="5"/>
        <v>mlCOIintF-S508-A / jgHCO2198-N707-A</v>
      </c>
      <c r="J8" s="21" t="str">
        <f t="shared" si="5"/>
        <v>mlCOIintF-S508-A / jgHCO2198-N710-A</v>
      </c>
      <c r="K8" s="21" t="str">
        <f t="shared" si="5"/>
        <v>mlCOIintF-S508-A / jgHCO2198-N711-A</v>
      </c>
      <c r="L8" s="59" t="str">
        <f t="shared" si="5"/>
        <v>mlCOIintF-S508-A / jgHCO2198-N712-A</v>
      </c>
      <c r="M8" s="59" t="str">
        <f t="shared" si="5"/>
        <v>mlCOIintF-S508-A / jgHCO2198-N714-A</v>
      </c>
      <c r="N8" s="59" t="str">
        <f t="shared" si="5"/>
        <v>mlCOIintF-S508-A / jgHCO2198-N715-A</v>
      </c>
      <c r="O8" s="12"/>
      <c r="P8" s="12"/>
    </row>
    <row r="9" spans="1:16" ht="33.75" customHeight="1">
      <c r="A9" s="20" t="s">
        <v>271</v>
      </c>
      <c r="B9" s="11" t="s">
        <v>98</v>
      </c>
      <c r="C9" s="21" t="str">
        <f>CONCATENATE($A$9," / ",C1)</f>
        <v>mlCOIintF-S510-A / jgHCO2198-N701-A</v>
      </c>
      <c r="D9" s="21" t="str">
        <f t="shared" ref="D9:N9" si="6">CONCATENATE($A$9," / ",D1)</f>
        <v>mlCOIintF-S510-A / jgHCO2198-N702-A</v>
      </c>
      <c r="E9" s="21" t="str">
        <f t="shared" si="6"/>
        <v>mlCOIintF-S510-A / jgHCO2198-N703-A</v>
      </c>
      <c r="F9" s="21" t="str">
        <f t="shared" si="6"/>
        <v>mlCOIintF-S510-A / jgHCO2198-N704-A</v>
      </c>
      <c r="G9" s="21" t="str">
        <f t="shared" si="6"/>
        <v>mlCOIintF-S510-A / jgHCO2198-N705-A</v>
      </c>
      <c r="H9" s="21" t="str">
        <f t="shared" si="6"/>
        <v>mlCOIintF-S510-A / jgHCO2198-N706-A</v>
      </c>
      <c r="I9" s="21" t="str">
        <f t="shared" si="6"/>
        <v>mlCOIintF-S510-A / jgHCO2198-N707-A</v>
      </c>
      <c r="J9" s="21" t="str">
        <f t="shared" si="6"/>
        <v>mlCOIintF-S510-A / jgHCO2198-N710-A</v>
      </c>
      <c r="K9" s="59" t="str">
        <f t="shared" si="6"/>
        <v>mlCOIintF-S510-A / jgHCO2198-N711-A</v>
      </c>
      <c r="L9" s="59" t="str">
        <f t="shared" si="6"/>
        <v>mlCOIintF-S510-A / jgHCO2198-N712-A</v>
      </c>
      <c r="M9" s="59" t="str">
        <f t="shared" si="6"/>
        <v>mlCOIintF-S510-A / jgHCO2198-N714-A</v>
      </c>
      <c r="N9" s="59" t="str">
        <f t="shared" si="6"/>
        <v>mlCOIintF-S510-A / jgHCO2198-N715-A</v>
      </c>
      <c r="O9" s="12"/>
      <c r="P9" s="12"/>
    </row>
    <row r="10" spans="1:16" ht="33.75" customHeight="1">
      <c r="A10" s="20" t="s">
        <v>272</v>
      </c>
      <c r="B10" s="11" t="s">
        <v>99</v>
      </c>
      <c r="C10" s="21" t="str">
        <f>CONCATENATE($A$10," / ",C1)</f>
        <v>mlCOIintF-S511-A / jgHCO2198-N701-A</v>
      </c>
      <c r="D10" s="21" t="str">
        <f t="shared" ref="D10:N10" si="7">CONCATENATE($A$10," / ",D1)</f>
        <v>mlCOIintF-S511-A / jgHCO2198-N702-A</v>
      </c>
      <c r="E10" s="21" t="str">
        <f t="shared" si="7"/>
        <v>mlCOIintF-S511-A / jgHCO2198-N703-A</v>
      </c>
      <c r="F10" s="21" t="str">
        <f t="shared" si="7"/>
        <v>mlCOIintF-S511-A / jgHCO2198-N704-A</v>
      </c>
      <c r="G10" s="21" t="str">
        <f t="shared" si="7"/>
        <v>mlCOIintF-S511-A / jgHCO2198-N705-A</v>
      </c>
      <c r="H10" s="21" t="str">
        <f t="shared" si="7"/>
        <v>mlCOIintF-S511-A / jgHCO2198-N706-A</v>
      </c>
      <c r="I10" s="21" t="str">
        <f t="shared" si="7"/>
        <v>mlCOIintF-S511-A / jgHCO2198-N707-A</v>
      </c>
      <c r="J10" s="21" t="str">
        <f t="shared" si="7"/>
        <v>mlCOIintF-S511-A / jgHCO2198-N710-A</v>
      </c>
      <c r="K10" s="59" t="str">
        <f t="shared" si="7"/>
        <v>mlCOIintF-S511-A / jgHCO2198-N711-A</v>
      </c>
      <c r="L10" s="59" t="str">
        <f t="shared" si="7"/>
        <v>mlCOIintF-S511-A / jgHCO2198-N712-A</v>
      </c>
      <c r="M10" s="59" t="str">
        <f t="shared" si="7"/>
        <v>mlCOIintF-S511-A / jgHCO2198-N714-A</v>
      </c>
      <c r="N10" s="59" t="str">
        <f t="shared" si="7"/>
        <v>mlCOIintF-S511-A / jgHCO2198-N715-A</v>
      </c>
      <c r="O10" s="12"/>
      <c r="P10" s="12"/>
    </row>
    <row r="11" spans="1:16">
      <c r="A11" s="18"/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2"/>
    </row>
    <row r="12" spans="1:16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/>
    </row>
  </sheetData>
  <pageMargins left="0.7" right="0.7" top="0.75" bottom="0.75" header="0.3" footer="0.3"/>
  <pageSetup scale="57" fitToHeight="0" orientation="landscape" horizontalDpi="1200" verticalDpi="1200" r:id="rId1"/>
  <headerFooter>
    <oddHeader>&amp;C&amp;F
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295F-8B85-4DDB-989C-B05BD8E637AC}">
  <dimension ref="A1:O99"/>
  <sheetViews>
    <sheetView workbookViewId="0">
      <pane ySplit="1" topLeftCell="A31" activePane="bottomLeft" state="frozen"/>
      <selection pane="bottomLeft" activeCell="N52" activeCellId="3" sqref="N2:O15 N17:O32 N34:O50 N52:O71"/>
    </sheetView>
  </sheetViews>
  <sheetFormatPr defaultRowHeight="15"/>
  <cols>
    <col min="1" max="1" width="17.7109375" style="1" bestFit="1" customWidth="1"/>
    <col min="2" max="2" width="12.140625" bestFit="1" customWidth="1"/>
    <col min="3" max="3" width="32" customWidth="1"/>
    <col min="4" max="4" width="14.28515625" customWidth="1"/>
    <col min="5" max="5" width="17.42578125" customWidth="1"/>
    <col min="6" max="6" width="14.7109375" customWidth="1"/>
    <col min="7" max="7" width="18.85546875" customWidth="1"/>
    <col min="8" max="8" width="19.42578125" customWidth="1"/>
    <col min="9" max="9" width="25.7109375" bestFit="1" customWidth="1"/>
    <col min="10" max="10" width="22.28515625" customWidth="1"/>
    <col min="11" max="11" width="24.85546875" bestFit="1" customWidth="1"/>
    <col min="12" max="12" width="18.140625" customWidth="1"/>
    <col min="13" max="13" width="32.7109375" customWidth="1"/>
    <col min="14" max="14" width="24.85546875" bestFit="1" customWidth="1"/>
    <col min="15" max="15" width="17.140625" customWidth="1"/>
  </cols>
  <sheetData>
    <row r="1" spans="1:15">
      <c r="A1" s="36" t="s">
        <v>273</v>
      </c>
      <c r="B1" s="6" t="s">
        <v>274</v>
      </c>
      <c r="C1" s="6" t="s">
        <v>275</v>
      </c>
      <c r="D1" s="6" t="s">
        <v>276</v>
      </c>
      <c r="E1" s="6" t="s">
        <v>277</v>
      </c>
      <c r="F1" s="6" t="s">
        <v>278</v>
      </c>
      <c r="G1" s="6" t="s">
        <v>279</v>
      </c>
      <c r="H1" s="6" t="s">
        <v>280</v>
      </c>
      <c r="I1" s="6" t="s">
        <v>281</v>
      </c>
      <c r="J1" s="6" t="s">
        <v>282</v>
      </c>
      <c r="K1" s="6" t="s">
        <v>283</v>
      </c>
      <c r="L1" s="6" t="s">
        <v>284</v>
      </c>
      <c r="M1" s="6" t="s">
        <v>285</v>
      </c>
      <c r="N1" s="6" t="s">
        <v>286</v>
      </c>
      <c r="O1" s="6" t="s">
        <v>287</v>
      </c>
    </row>
    <row r="2" spans="1:15">
      <c r="A2" s="1" t="s">
        <v>76</v>
      </c>
      <c r="B2" t="s">
        <v>66</v>
      </c>
      <c r="C2" t="s">
        <v>91</v>
      </c>
      <c r="D2" t="s">
        <v>288</v>
      </c>
      <c r="E2" t="s">
        <v>289</v>
      </c>
      <c r="F2" t="s">
        <v>288</v>
      </c>
      <c r="G2" t="s">
        <v>265</v>
      </c>
      <c r="H2" t="s">
        <v>253</v>
      </c>
      <c r="I2" t="s">
        <v>290</v>
      </c>
      <c r="K2" t="str">
        <f>RIGHT(H2,6)</f>
        <v>N701-A</v>
      </c>
      <c r="L2" t="str">
        <f>VLOOKUP(RIGHT(H2,6),Barcodes!$B$2:$E$41,3,FALSE)</f>
        <v>TCGCCTTA</v>
      </c>
      <c r="M2" s="37" t="s">
        <v>110</v>
      </c>
      <c r="N2" t="str">
        <f>RIGHT(G2,6)</f>
        <v>S502-A</v>
      </c>
      <c r="O2" t="str">
        <f>VLOOKUP(RIGHT(G2,6),Barcodes!$B$2:$E$41,3,FALSE)</f>
        <v>CTCTCTAT</v>
      </c>
    </row>
    <row r="3" spans="1:15">
      <c r="A3" s="1" t="s">
        <v>84</v>
      </c>
      <c r="B3" t="s">
        <v>66</v>
      </c>
      <c r="C3" t="s">
        <v>91</v>
      </c>
      <c r="D3" t="s">
        <v>291</v>
      </c>
      <c r="E3" t="s">
        <v>289</v>
      </c>
      <c r="F3" t="s">
        <v>291</v>
      </c>
      <c r="G3" t="s">
        <v>266</v>
      </c>
      <c r="H3" t="s">
        <v>253</v>
      </c>
      <c r="I3" t="s">
        <v>290</v>
      </c>
      <c r="K3" t="str">
        <f t="shared" ref="K3:K66" si="0">RIGHT(H3,6)</f>
        <v>N701-A</v>
      </c>
      <c r="L3" t="str">
        <f>VLOOKUP(RIGHT(H3,6),Barcodes!$B$2:$E$41,3,FALSE)</f>
        <v>TCGCCTTA</v>
      </c>
      <c r="M3" s="37" t="s">
        <v>110</v>
      </c>
      <c r="N3" t="str">
        <f t="shared" ref="N3:N66" si="1">RIGHT(G3,6)</f>
        <v>S503-A</v>
      </c>
      <c r="O3" t="str">
        <f>VLOOKUP(RIGHT(G3,6),Barcodes!$B$2:$E$41,3,FALSE)</f>
        <v>TATCCTCT</v>
      </c>
    </row>
    <row r="4" spans="1:15">
      <c r="A4" s="1" t="s">
        <v>74</v>
      </c>
      <c r="B4" t="s">
        <v>66</v>
      </c>
      <c r="C4" t="s">
        <v>91</v>
      </c>
      <c r="D4" t="s">
        <v>292</v>
      </c>
      <c r="E4" t="s">
        <v>289</v>
      </c>
      <c r="F4" t="s">
        <v>292</v>
      </c>
      <c r="G4" t="s">
        <v>267</v>
      </c>
      <c r="H4" t="s">
        <v>253</v>
      </c>
      <c r="I4" t="s">
        <v>290</v>
      </c>
      <c r="K4" t="str">
        <f t="shared" si="0"/>
        <v>N701-A</v>
      </c>
      <c r="L4" t="str">
        <f>VLOOKUP(RIGHT(H4,6),Barcodes!$B$2:$E$41,3,FALSE)</f>
        <v>TCGCCTTA</v>
      </c>
      <c r="M4" s="37" t="s">
        <v>110</v>
      </c>
      <c r="N4" t="str">
        <f t="shared" si="1"/>
        <v>S505-A</v>
      </c>
      <c r="O4" t="str">
        <f>VLOOKUP(RIGHT(G4,6),Barcodes!$B$2:$E$41,3,FALSE)</f>
        <v>GTAAGGAG</v>
      </c>
    </row>
    <row r="5" spans="1:15">
      <c r="A5" s="1" t="s">
        <v>57</v>
      </c>
      <c r="B5" t="s">
        <v>40</v>
      </c>
      <c r="C5" t="s">
        <v>91</v>
      </c>
      <c r="D5" t="s">
        <v>293</v>
      </c>
      <c r="E5" t="s">
        <v>289</v>
      </c>
      <c r="F5" t="s">
        <v>293</v>
      </c>
      <c r="G5" t="s">
        <v>268</v>
      </c>
      <c r="H5" t="s">
        <v>253</v>
      </c>
      <c r="I5" t="s">
        <v>290</v>
      </c>
      <c r="K5" t="str">
        <f t="shared" si="0"/>
        <v>N701-A</v>
      </c>
      <c r="L5" t="str">
        <f>VLOOKUP(RIGHT(H5,6),Barcodes!$B$2:$E$41,3,FALSE)</f>
        <v>TCGCCTTA</v>
      </c>
      <c r="M5" s="37" t="s">
        <v>110</v>
      </c>
      <c r="N5" t="str">
        <f t="shared" si="1"/>
        <v>S506-A</v>
      </c>
      <c r="O5" t="str">
        <f>VLOOKUP(RIGHT(G5,6),Barcodes!$B$2:$E$41,3,FALSE)</f>
        <v>ACTGCATA</v>
      </c>
    </row>
    <row r="6" spans="1:15">
      <c r="A6" s="1" t="s">
        <v>45</v>
      </c>
      <c r="B6" t="s">
        <v>40</v>
      </c>
      <c r="C6" t="s">
        <v>91</v>
      </c>
      <c r="D6" t="s">
        <v>294</v>
      </c>
      <c r="E6" t="s">
        <v>289</v>
      </c>
      <c r="F6" t="s">
        <v>294</v>
      </c>
      <c r="G6" t="s">
        <v>269</v>
      </c>
      <c r="H6" t="s">
        <v>253</v>
      </c>
      <c r="I6" t="s">
        <v>290</v>
      </c>
      <c r="K6" t="str">
        <f t="shared" si="0"/>
        <v>N701-A</v>
      </c>
      <c r="L6" t="str">
        <f>VLOOKUP(RIGHT(H6,6),Barcodes!$B$2:$E$41,3,FALSE)</f>
        <v>TCGCCTTA</v>
      </c>
      <c r="M6" s="37" t="s">
        <v>110</v>
      </c>
      <c r="N6" t="str">
        <f t="shared" si="1"/>
        <v>S507-A</v>
      </c>
      <c r="O6" t="str">
        <f>VLOOKUP(RIGHT(G6,6),Barcodes!$B$2:$E$41,3,FALSE)</f>
        <v>AAGGAGTA</v>
      </c>
    </row>
    <row r="7" spans="1:15">
      <c r="A7" s="1" t="s">
        <v>53</v>
      </c>
      <c r="B7" t="s">
        <v>40</v>
      </c>
      <c r="C7" t="s">
        <v>91</v>
      </c>
      <c r="D7" t="s">
        <v>295</v>
      </c>
      <c r="E7" t="s">
        <v>289</v>
      </c>
      <c r="F7" t="s">
        <v>295</v>
      </c>
      <c r="G7" t="s">
        <v>270</v>
      </c>
      <c r="H7" t="s">
        <v>253</v>
      </c>
      <c r="I7" t="s">
        <v>290</v>
      </c>
      <c r="K7" t="str">
        <f t="shared" si="0"/>
        <v>N701-A</v>
      </c>
      <c r="L7" t="str">
        <f>VLOOKUP(RIGHT(H7,6),Barcodes!$B$2:$E$41,3,FALSE)</f>
        <v>TCGCCTTA</v>
      </c>
      <c r="M7" s="37" t="s">
        <v>110</v>
      </c>
      <c r="N7" t="str">
        <f t="shared" si="1"/>
        <v>S508-A</v>
      </c>
      <c r="O7" t="str">
        <f>VLOOKUP(RIGHT(G7,6),Barcodes!$B$2:$E$41,3,FALSE)</f>
        <v>CTAAGCCT</v>
      </c>
    </row>
    <row r="8" spans="1:15" ht="30">
      <c r="A8" s="60" t="s">
        <v>70</v>
      </c>
      <c r="B8" t="s">
        <v>66</v>
      </c>
      <c r="C8" t="s">
        <v>91</v>
      </c>
      <c r="D8" t="s">
        <v>296</v>
      </c>
      <c r="E8" t="s">
        <v>289</v>
      </c>
      <c r="F8" t="s">
        <v>296</v>
      </c>
      <c r="G8" t="s">
        <v>271</v>
      </c>
      <c r="H8" t="s">
        <v>253</v>
      </c>
      <c r="I8" t="s">
        <v>297</v>
      </c>
      <c r="J8" s="22" t="s">
        <v>298</v>
      </c>
      <c r="K8" t="str">
        <f t="shared" si="0"/>
        <v>N701-A</v>
      </c>
      <c r="L8" t="str">
        <f>VLOOKUP(RIGHT(H8,6),Barcodes!$B$2:$E$41,3,FALSE)</f>
        <v>TCGCCTTA</v>
      </c>
      <c r="M8" s="37" t="s">
        <v>110</v>
      </c>
      <c r="N8" t="str">
        <f t="shared" si="1"/>
        <v>S510-A</v>
      </c>
      <c r="O8" t="str">
        <f>VLOOKUP(RIGHT(G8,6),Barcodes!$B$2:$E$41,3,FALSE)</f>
        <v>CGTCTAAT</v>
      </c>
    </row>
    <row r="9" spans="1:15">
      <c r="A9" s="1" t="s">
        <v>25</v>
      </c>
      <c r="B9" t="s">
        <v>8</v>
      </c>
      <c r="C9" t="s">
        <v>91</v>
      </c>
      <c r="D9" t="s">
        <v>299</v>
      </c>
      <c r="E9" t="s">
        <v>289</v>
      </c>
      <c r="F9" t="s">
        <v>299</v>
      </c>
      <c r="G9" t="s">
        <v>272</v>
      </c>
      <c r="H9" t="s">
        <v>253</v>
      </c>
      <c r="I9" t="s">
        <v>290</v>
      </c>
      <c r="K9" t="str">
        <f t="shared" si="0"/>
        <v>N701-A</v>
      </c>
      <c r="L9" t="str">
        <f>VLOOKUP(RIGHT(H9,6),Barcodes!$B$2:$E$41,3,FALSE)</f>
        <v>TCGCCTTA</v>
      </c>
      <c r="M9" s="37" t="s">
        <v>110</v>
      </c>
      <c r="N9" t="str">
        <f t="shared" si="1"/>
        <v>S511-A</v>
      </c>
      <c r="O9" t="str">
        <f>VLOOKUP(RIGHT(G9,6),Barcodes!$B$2:$E$41,3,FALSE)</f>
        <v>TCTCTCCG</v>
      </c>
    </row>
    <row r="10" spans="1:15">
      <c r="A10" s="1" t="s">
        <v>21</v>
      </c>
      <c r="B10" t="s">
        <v>8</v>
      </c>
      <c r="C10" t="s">
        <v>91</v>
      </c>
      <c r="D10" t="s">
        <v>300</v>
      </c>
      <c r="E10" t="s">
        <v>289</v>
      </c>
      <c r="F10" t="s">
        <v>300</v>
      </c>
      <c r="G10" t="s">
        <v>265</v>
      </c>
      <c r="H10" t="s">
        <v>254</v>
      </c>
      <c r="I10" t="s">
        <v>290</v>
      </c>
      <c r="K10" t="str">
        <f t="shared" si="0"/>
        <v>N702-A</v>
      </c>
      <c r="L10" t="str">
        <f>VLOOKUP(RIGHT(H10,6),Barcodes!$B$2:$E$41,3,FALSE)</f>
        <v>CTAGTACG</v>
      </c>
      <c r="M10" s="37" t="s">
        <v>114</v>
      </c>
      <c r="N10" t="str">
        <f t="shared" si="1"/>
        <v>S502-A</v>
      </c>
      <c r="O10" t="str">
        <f>VLOOKUP(RIGHT(G10,6),Barcodes!$B$2:$E$41,3,FALSE)</f>
        <v>CTCTCTAT</v>
      </c>
    </row>
    <row r="11" spans="1:15">
      <c r="A11" s="1" t="s">
        <v>75</v>
      </c>
      <c r="B11" t="s">
        <v>66</v>
      </c>
      <c r="C11" t="s">
        <v>91</v>
      </c>
      <c r="D11" t="s">
        <v>301</v>
      </c>
      <c r="E11" t="s">
        <v>289</v>
      </c>
      <c r="F11" t="s">
        <v>301</v>
      </c>
      <c r="G11" t="s">
        <v>266</v>
      </c>
      <c r="H11" t="s">
        <v>254</v>
      </c>
      <c r="I11" t="s">
        <v>290</v>
      </c>
      <c r="K11" t="str">
        <f t="shared" si="0"/>
        <v>N702-A</v>
      </c>
      <c r="L11" t="str">
        <f>VLOOKUP(RIGHT(H11,6),Barcodes!$B$2:$E$41,3,FALSE)</f>
        <v>CTAGTACG</v>
      </c>
      <c r="M11" s="37" t="s">
        <v>114</v>
      </c>
      <c r="N11" t="str">
        <f t="shared" si="1"/>
        <v>S503-A</v>
      </c>
      <c r="O11" t="str">
        <f>VLOOKUP(RIGHT(G11,6),Barcodes!$B$2:$E$41,3,FALSE)</f>
        <v>TATCCTCT</v>
      </c>
    </row>
    <row r="12" spans="1:15">
      <c r="A12" s="1" t="s">
        <v>9</v>
      </c>
      <c r="B12" t="s">
        <v>8</v>
      </c>
      <c r="C12" t="s">
        <v>91</v>
      </c>
      <c r="D12" t="s">
        <v>302</v>
      </c>
      <c r="E12" t="s">
        <v>289</v>
      </c>
      <c r="F12" t="s">
        <v>302</v>
      </c>
      <c r="G12" t="s">
        <v>267</v>
      </c>
      <c r="H12" t="s">
        <v>254</v>
      </c>
      <c r="I12" t="s">
        <v>290</v>
      </c>
      <c r="K12" t="str">
        <f t="shared" si="0"/>
        <v>N702-A</v>
      </c>
      <c r="L12" t="str">
        <f>VLOOKUP(RIGHT(H12,6),Barcodes!$B$2:$E$41,3,FALSE)</f>
        <v>CTAGTACG</v>
      </c>
      <c r="M12" s="37" t="s">
        <v>114</v>
      </c>
      <c r="N12" t="str">
        <f t="shared" si="1"/>
        <v>S505-A</v>
      </c>
      <c r="O12" t="str">
        <f>VLOOKUP(RIGHT(G12,6),Barcodes!$B$2:$E$41,3,FALSE)</f>
        <v>GTAAGGAG</v>
      </c>
    </row>
    <row r="13" spans="1:15">
      <c r="A13" s="1" t="s">
        <v>27</v>
      </c>
      <c r="B13" t="s">
        <v>8</v>
      </c>
      <c r="C13" t="s">
        <v>91</v>
      </c>
      <c r="D13" t="s">
        <v>303</v>
      </c>
      <c r="E13" t="s">
        <v>289</v>
      </c>
      <c r="F13" t="s">
        <v>303</v>
      </c>
      <c r="G13" t="s">
        <v>268</v>
      </c>
      <c r="H13" t="s">
        <v>254</v>
      </c>
      <c r="I13" t="s">
        <v>290</v>
      </c>
      <c r="K13" t="str">
        <f t="shared" si="0"/>
        <v>N702-A</v>
      </c>
      <c r="L13" t="str">
        <f>VLOOKUP(RIGHT(H13,6),Barcodes!$B$2:$E$41,3,FALSE)</f>
        <v>CTAGTACG</v>
      </c>
      <c r="M13" s="37" t="s">
        <v>114</v>
      </c>
      <c r="N13" t="str">
        <f t="shared" si="1"/>
        <v>S506-A</v>
      </c>
      <c r="O13" t="str">
        <f>VLOOKUP(RIGHT(G13,6),Barcodes!$B$2:$E$41,3,FALSE)</f>
        <v>ACTGCATA</v>
      </c>
    </row>
    <row r="14" spans="1:15">
      <c r="A14" s="1" t="s">
        <v>33</v>
      </c>
      <c r="B14" t="s">
        <v>8</v>
      </c>
      <c r="C14" t="s">
        <v>91</v>
      </c>
      <c r="D14" t="s">
        <v>304</v>
      </c>
      <c r="E14" t="s">
        <v>289</v>
      </c>
      <c r="F14" t="s">
        <v>304</v>
      </c>
      <c r="G14" t="s">
        <v>269</v>
      </c>
      <c r="H14" t="s">
        <v>254</v>
      </c>
      <c r="I14" t="s">
        <v>290</v>
      </c>
      <c r="K14" t="str">
        <f t="shared" si="0"/>
        <v>N702-A</v>
      </c>
      <c r="L14" t="str">
        <f>VLOOKUP(RIGHT(H14,6),Barcodes!$B$2:$E$41,3,FALSE)</f>
        <v>CTAGTACG</v>
      </c>
      <c r="M14" s="37" t="s">
        <v>114</v>
      </c>
      <c r="N14" t="str">
        <f t="shared" si="1"/>
        <v>S507-A</v>
      </c>
      <c r="O14" t="str">
        <f>VLOOKUP(RIGHT(G14,6),Barcodes!$B$2:$E$41,3,FALSE)</f>
        <v>AAGGAGTA</v>
      </c>
    </row>
    <row r="15" spans="1:15">
      <c r="A15" s="1" t="s">
        <v>7</v>
      </c>
      <c r="B15" t="s">
        <v>8</v>
      </c>
      <c r="C15" t="s">
        <v>91</v>
      </c>
      <c r="D15" t="s">
        <v>305</v>
      </c>
      <c r="E15" t="s">
        <v>289</v>
      </c>
      <c r="F15" t="s">
        <v>305</v>
      </c>
      <c r="G15" t="s">
        <v>270</v>
      </c>
      <c r="H15" t="s">
        <v>254</v>
      </c>
      <c r="I15" t="s">
        <v>290</v>
      </c>
      <c r="K15" t="str">
        <f t="shared" si="0"/>
        <v>N702-A</v>
      </c>
      <c r="L15" t="str">
        <f>VLOOKUP(RIGHT(H15,6),Barcodes!$B$2:$E$41,3,FALSE)</f>
        <v>CTAGTACG</v>
      </c>
      <c r="M15" s="37" t="s">
        <v>114</v>
      </c>
      <c r="N15" t="str">
        <f t="shared" si="1"/>
        <v>S508-A</v>
      </c>
      <c r="O15" t="str">
        <f>VLOOKUP(RIGHT(G15,6),Barcodes!$B$2:$E$41,3,FALSE)</f>
        <v>CTAAGCCT</v>
      </c>
    </row>
    <row r="16" spans="1:15" ht="30">
      <c r="A16" s="56" t="s">
        <v>72</v>
      </c>
      <c r="B16" s="61" t="s">
        <v>66</v>
      </c>
      <c r="C16" s="61" t="s">
        <v>91</v>
      </c>
      <c r="D16" s="61" t="s">
        <v>306</v>
      </c>
      <c r="E16" s="61" t="s">
        <v>289</v>
      </c>
      <c r="F16" s="61" t="s">
        <v>306</v>
      </c>
      <c r="G16" s="61" t="s">
        <v>271</v>
      </c>
      <c r="H16" s="61" t="s">
        <v>254</v>
      </c>
      <c r="I16" s="61" t="s">
        <v>290</v>
      </c>
      <c r="J16" s="22" t="s">
        <v>307</v>
      </c>
      <c r="K16" s="61" t="str">
        <f t="shared" si="0"/>
        <v>N702-A</v>
      </c>
      <c r="L16" s="61" t="str">
        <f>VLOOKUP(RIGHT(H16,6),Barcodes!$B$2:$E$41,3,FALSE)</f>
        <v>CTAGTACG</v>
      </c>
      <c r="M16" s="61" t="s">
        <v>114</v>
      </c>
      <c r="N16" s="61" t="str">
        <f t="shared" si="1"/>
        <v>S510-A</v>
      </c>
      <c r="O16" s="61" t="str">
        <f>VLOOKUP(RIGHT(G16,6),Barcodes!$B$2:$E$41,3,FALSE)</f>
        <v>CGTCTAAT</v>
      </c>
    </row>
    <row r="17" spans="1:15">
      <c r="A17" s="1" t="s">
        <v>41</v>
      </c>
      <c r="B17" t="s">
        <v>40</v>
      </c>
      <c r="C17" t="s">
        <v>91</v>
      </c>
      <c r="D17" t="s">
        <v>308</v>
      </c>
      <c r="E17" t="s">
        <v>289</v>
      </c>
      <c r="F17" t="s">
        <v>308</v>
      </c>
      <c r="G17" t="s">
        <v>272</v>
      </c>
      <c r="H17" t="s">
        <v>254</v>
      </c>
      <c r="I17" t="s">
        <v>290</v>
      </c>
      <c r="K17" t="str">
        <f t="shared" si="0"/>
        <v>N702-A</v>
      </c>
      <c r="L17" t="str">
        <f>VLOOKUP(RIGHT(H17,6),Barcodes!$B$2:$E$41,3,FALSE)</f>
        <v>CTAGTACG</v>
      </c>
      <c r="M17" s="37" t="s">
        <v>114</v>
      </c>
      <c r="N17" t="str">
        <f t="shared" si="1"/>
        <v>S511-A</v>
      </c>
      <c r="O17" t="str">
        <f>VLOOKUP(RIGHT(G17,6),Barcodes!$B$2:$E$41,3,FALSE)</f>
        <v>TCTCTCCG</v>
      </c>
    </row>
    <row r="18" spans="1:15">
      <c r="A18" s="1" t="s">
        <v>71</v>
      </c>
      <c r="B18" t="s">
        <v>66</v>
      </c>
      <c r="C18" t="s">
        <v>91</v>
      </c>
      <c r="D18" t="s">
        <v>309</v>
      </c>
      <c r="E18" t="s">
        <v>289</v>
      </c>
      <c r="F18" t="s">
        <v>309</v>
      </c>
      <c r="G18" t="s">
        <v>265</v>
      </c>
      <c r="H18" t="s">
        <v>255</v>
      </c>
      <c r="I18" t="s">
        <v>290</v>
      </c>
      <c r="K18" t="str">
        <f t="shared" si="0"/>
        <v>N703-A</v>
      </c>
      <c r="L18" t="str">
        <f>VLOOKUP(RIGHT(H18,6),Barcodes!$B$2:$E$41,3,FALSE)</f>
        <v>TTCTGCCT</v>
      </c>
      <c r="M18" s="37" t="s">
        <v>118</v>
      </c>
      <c r="N18" t="str">
        <f t="shared" si="1"/>
        <v>S502-A</v>
      </c>
      <c r="O18" t="str">
        <f>VLOOKUP(RIGHT(G18,6),Barcodes!$B$2:$E$41,3,FALSE)</f>
        <v>CTCTCTAT</v>
      </c>
    </row>
    <row r="19" spans="1:15">
      <c r="A19" s="1" t="s">
        <v>67</v>
      </c>
      <c r="B19" t="s">
        <v>66</v>
      </c>
      <c r="C19" t="s">
        <v>91</v>
      </c>
      <c r="D19" t="s">
        <v>310</v>
      </c>
      <c r="E19" t="s">
        <v>289</v>
      </c>
      <c r="F19" t="s">
        <v>310</v>
      </c>
      <c r="G19" t="s">
        <v>266</v>
      </c>
      <c r="H19" t="s">
        <v>255</v>
      </c>
      <c r="I19" t="s">
        <v>290</v>
      </c>
      <c r="K19" t="str">
        <f t="shared" si="0"/>
        <v>N703-A</v>
      </c>
      <c r="L19" t="str">
        <f>VLOOKUP(RIGHT(H19,6),Barcodes!$B$2:$E$41,3,FALSE)</f>
        <v>TTCTGCCT</v>
      </c>
      <c r="M19" s="37" t="s">
        <v>118</v>
      </c>
      <c r="N19" t="str">
        <f t="shared" si="1"/>
        <v>S503-A</v>
      </c>
      <c r="O19" t="str">
        <f>VLOOKUP(RIGHT(G19,6),Barcodes!$B$2:$E$41,3,FALSE)</f>
        <v>TATCCTCT</v>
      </c>
    </row>
    <row r="20" spans="1:15">
      <c r="A20" s="1" t="s">
        <v>69</v>
      </c>
      <c r="B20" t="s">
        <v>66</v>
      </c>
      <c r="C20" t="s">
        <v>91</v>
      </c>
      <c r="D20" t="s">
        <v>311</v>
      </c>
      <c r="E20" t="s">
        <v>289</v>
      </c>
      <c r="F20" t="s">
        <v>311</v>
      </c>
      <c r="G20" t="s">
        <v>267</v>
      </c>
      <c r="H20" t="s">
        <v>255</v>
      </c>
      <c r="I20" t="s">
        <v>290</v>
      </c>
      <c r="K20" t="str">
        <f t="shared" si="0"/>
        <v>N703-A</v>
      </c>
      <c r="L20" t="str">
        <f>VLOOKUP(RIGHT(H20,6),Barcodes!$B$2:$E$41,3,FALSE)</f>
        <v>TTCTGCCT</v>
      </c>
      <c r="M20" s="37" t="s">
        <v>118</v>
      </c>
      <c r="N20" t="str">
        <f t="shared" si="1"/>
        <v>S505-A</v>
      </c>
      <c r="O20" t="str">
        <f>VLOOKUP(RIGHT(G20,6),Barcodes!$B$2:$E$41,3,FALSE)</f>
        <v>GTAAGGAG</v>
      </c>
    </row>
    <row r="21" spans="1:15">
      <c r="A21" s="1" t="s">
        <v>86</v>
      </c>
      <c r="B21" t="s">
        <v>66</v>
      </c>
      <c r="C21" t="s">
        <v>91</v>
      </c>
      <c r="D21" t="s">
        <v>312</v>
      </c>
      <c r="E21" t="s">
        <v>289</v>
      </c>
      <c r="F21" t="s">
        <v>312</v>
      </c>
      <c r="G21" t="s">
        <v>268</v>
      </c>
      <c r="H21" t="s">
        <v>255</v>
      </c>
      <c r="I21" t="s">
        <v>290</v>
      </c>
      <c r="K21" t="str">
        <f t="shared" si="0"/>
        <v>N703-A</v>
      </c>
      <c r="L21" t="str">
        <f>VLOOKUP(RIGHT(H21,6),Barcodes!$B$2:$E$41,3,FALSE)</f>
        <v>TTCTGCCT</v>
      </c>
      <c r="M21" s="37" t="s">
        <v>118</v>
      </c>
      <c r="N21" t="str">
        <f t="shared" si="1"/>
        <v>S506-A</v>
      </c>
      <c r="O21" t="str">
        <f>VLOOKUP(RIGHT(G21,6),Barcodes!$B$2:$E$41,3,FALSE)</f>
        <v>ACTGCATA</v>
      </c>
    </row>
    <row r="22" spans="1:15">
      <c r="A22" s="1" t="s">
        <v>78</v>
      </c>
      <c r="B22" t="s">
        <v>66</v>
      </c>
      <c r="C22" t="s">
        <v>91</v>
      </c>
      <c r="D22" t="s">
        <v>313</v>
      </c>
      <c r="E22" t="s">
        <v>289</v>
      </c>
      <c r="F22" t="s">
        <v>313</v>
      </c>
      <c r="G22" t="s">
        <v>269</v>
      </c>
      <c r="H22" t="s">
        <v>255</v>
      </c>
      <c r="I22" t="s">
        <v>290</v>
      </c>
      <c r="K22" t="str">
        <f t="shared" si="0"/>
        <v>N703-A</v>
      </c>
      <c r="L22" t="str">
        <f>VLOOKUP(RIGHT(H22,6),Barcodes!$B$2:$E$41,3,FALSE)</f>
        <v>TTCTGCCT</v>
      </c>
      <c r="M22" s="37" t="s">
        <v>118</v>
      </c>
      <c r="N22" t="str">
        <f t="shared" si="1"/>
        <v>S507-A</v>
      </c>
      <c r="O22" t="str">
        <f>VLOOKUP(RIGHT(G22,6),Barcodes!$B$2:$E$41,3,FALSE)</f>
        <v>AAGGAGTA</v>
      </c>
    </row>
    <row r="23" spans="1:15">
      <c r="A23" s="1" t="s">
        <v>83</v>
      </c>
      <c r="B23" t="s">
        <v>66</v>
      </c>
      <c r="C23" t="s">
        <v>91</v>
      </c>
      <c r="D23" t="s">
        <v>314</v>
      </c>
      <c r="E23" t="s">
        <v>289</v>
      </c>
      <c r="F23" t="s">
        <v>314</v>
      </c>
      <c r="G23" t="s">
        <v>270</v>
      </c>
      <c r="H23" t="s">
        <v>255</v>
      </c>
      <c r="I23" t="s">
        <v>290</v>
      </c>
      <c r="K23" t="str">
        <f t="shared" si="0"/>
        <v>N703-A</v>
      </c>
      <c r="L23" t="str">
        <f>VLOOKUP(RIGHT(H23,6),Barcodes!$B$2:$E$41,3,FALSE)</f>
        <v>TTCTGCCT</v>
      </c>
      <c r="M23" s="37" t="s">
        <v>118</v>
      </c>
      <c r="N23" t="str">
        <f t="shared" si="1"/>
        <v>S508-A</v>
      </c>
      <c r="O23" t="str">
        <f>VLOOKUP(RIGHT(G23,6),Barcodes!$B$2:$E$41,3,FALSE)</f>
        <v>CTAAGCCT</v>
      </c>
    </row>
    <row r="24" spans="1:15" ht="30">
      <c r="A24" s="60" t="s">
        <v>51</v>
      </c>
      <c r="B24" t="s">
        <v>40</v>
      </c>
      <c r="C24" t="s">
        <v>91</v>
      </c>
      <c r="D24" t="s">
        <v>315</v>
      </c>
      <c r="E24" t="s">
        <v>289</v>
      </c>
      <c r="F24" t="s">
        <v>315</v>
      </c>
      <c r="G24" t="s">
        <v>271</v>
      </c>
      <c r="H24" t="s">
        <v>255</v>
      </c>
      <c r="I24" t="s">
        <v>297</v>
      </c>
      <c r="J24" s="22" t="s">
        <v>298</v>
      </c>
      <c r="K24" t="str">
        <f t="shared" si="0"/>
        <v>N703-A</v>
      </c>
      <c r="L24" t="str">
        <f>VLOOKUP(RIGHT(H24,6),Barcodes!$B$2:$E$41,3,FALSE)</f>
        <v>TTCTGCCT</v>
      </c>
      <c r="M24" s="37" t="s">
        <v>118</v>
      </c>
      <c r="N24" t="str">
        <f t="shared" si="1"/>
        <v>S510-A</v>
      </c>
      <c r="O24" t="str">
        <f>VLOOKUP(RIGHT(G24,6),Barcodes!$B$2:$E$41,3,FALSE)</f>
        <v>CGTCTAAT</v>
      </c>
    </row>
    <row r="25" spans="1:15">
      <c r="A25" s="1" t="s">
        <v>46</v>
      </c>
      <c r="B25" t="s">
        <v>40</v>
      </c>
      <c r="C25" t="s">
        <v>91</v>
      </c>
      <c r="D25" t="s">
        <v>316</v>
      </c>
      <c r="E25" t="s">
        <v>289</v>
      </c>
      <c r="F25" t="s">
        <v>316</v>
      </c>
      <c r="G25" t="s">
        <v>272</v>
      </c>
      <c r="H25" t="s">
        <v>255</v>
      </c>
      <c r="I25" t="s">
        <v>290</v>
      </c>
      <c r="K25" t="str">
        <f t="shared" si="0"/>
        <v>N703-A</v>
      </c>
      <c r="L25" t="str">
        <f>VLOOKUP(RIGHT(H25,6),Barcodes!$B$2:$E$41,3,FALSE)</f>
        <v>TTCTGCCT</v>
      </c>
      <c r="M25" s="37" t="s">
        <v>118</v>
      </c>
      <c r="N25" t="str">
        <f t="shared" si="1"/>
        <v>S511-A</v>
      </c>
      <c r="O25" t="str">
        <f>VLOOKUP(RIGHT(G25,6),Barcodes!$B$2:$E$41,3,FALSE)</f>
        <v>TCTCTCCG</v>
      </c>
    </row>
    <row r="26" spans="1:15">
      <c r="A26" s="1" t="s">
        <v>29</v>
      </c>
      <c r="B26" t="s">
        <v>8</v>
      </c>
      <c r="C26" t="s">
        <v>91</v>
      </c>
      <c r="D26" t="s">
        <v>317</v>
      </c>
      <c r="E26" t="s">
        <v>289</v>
      </c>
      <c r="F26" t="s">
        <v>317</v>
      </c>
      <c r="G26" t="s">
        <v>265</v>
      </c>
      <c r="H26" t="s">
        <v>256</v>
      </c>
      <c r="I26" t="s">
        <v>318</v>
      </c>
      <c r="K26" t="str">
        <f t="shared" si="0"/>
        <v>N704-A</v>
      </c>
      <c r="L26" t="str">
        <f>VLOOKUP(RIGHT(H26,6),Barcodes!$B$2:$E$41,3,FALSE)</f>
        <v>GCTCAGGA</v>
      </c>
      <c r="M26" s="37" t="s">
        <v>122</v>
      </c>
      <c r="N26" t="str">
        <f t="shared" si="1"/>
        <v>S502-A</v>
      </c>
      <c r="O26" t="str">
        <f>VLOOKUP(RIGHT(G26,6),Barcodes!$B$2:$E$41,3,FALSE)</f>
        <v>CTCTCTAT</v>
      </c>
    </row>
    <row r="27" spans="1:15">
      <c r="A27" s="1" t="s">
        <v>39</v>
      </c>
      <c r="B27" t="s">
        <v>40</v>
      </c>
      <c r="C27" t="s">
        <v>91</v>
      </c>
      <c r="D27" t="s">
        <v>319</v>
      </c>
      <c r="E27" t="s">
        <v>289</v>
      </c>
      <c r="F27" t="s">
        <v>319</v>
      </c>
      <c r="G27" t="s">
        <v>266</v>
      </c>
      <c r="H27" t="s">
        <v>256</v>
      </c>
      <c r="I27" t="s">
        <v>318</v>
      </c>
      <c r="K27" t="str">
        <f t="shared" si="0"/>
        <v>N704-A</v>
      </c>
      <c r="L27" t="str">
        <f>VLOOKUP(RIGHT(H27,6),Barcodes!$B$2:$E$41,3,FALSE)</f>
        <v>GCTCAGGA</v>
      </c>
      <c r="M27" s="37" t="s">
        <v>122</v>
      </c>
      <c r="N27" t="str">
        <f t="shared" si="1"/>
        <v>S503-A</v>
      </c>
      <c r="O27" t="str">
        <f>VLOOKUP(RIGHT(G27,6),Barcodes!$B$2:$E$41,3,FALSE)</f>
        <v>TATCCTCT</v>
      </c>
    </row>
    <row r="28" spans="1:15">
      <c r="A28" s="1" t="s">
        <v>24</v>
      </c>
      <c r="B28" t="s">
        <v>8</v>
      </c>
      <c r="C28" t="s">
        <v>91</v>
      </c>
      <c r="D28" t="s">
        <v>320</v>
      </c>
      <c r="E28" t="s">
        <v>289</v>
      </c>
      <c r="F28" t="s">
        <v>320</v>
      </c>
      <c r="G28" t="s">
        <v>267</v>
      </c>
      <c r="H28" t="s">
        <v>256</v>
      </c>
      <c r="I28" t="s">
        <v>318</v>
      </c>
      <c r="K28" t="str">
        <f t="shared" si="0"/>
        <v>N704-A</v>
      </c>
      <c r="L28" t="str">
        <f>VLOOKUP(RIGHT(H28,6),Barcodes!$B$2:$E$41,3,FALSE)</f>
        <v>GCTCAGGA</v>
      </c>
      <c r="M28" s="37" t="s">
        <v>122</v>
      </c>
      <c r="N28" t="str">
        <f t="shared" si="1"/>
        <v>S505-A</v>
      </c>
      <c r="O28" t="str">
        <f>VLOOKUP(RIGHT(G28,6),Barcodes!$B$2:$E$41,3,FALSE)</f>
        <v>GTAAGGAG</v>
      </c>
    </row>
    <row r="29" spans="1:15">
      <c r="A29" s="1" t="s">
        <v>10</v>
      </c>
      <c r="B29" t="s">
        <v>8</v>
      </c>
      <c r="C29" t="s">
        <v>91</v>
      </c>
      <c r="D29" t="s">
        <v>321</v>
      </c>
      <c r="E29" t="s">
        <v>289</v>
      </c>
      <c r="F29" t="s">
        <v>321</v>
      </c>
      <c r="G29" t="s">
        <v>268</v>
      </c>
      <c r="H29" t="s">
        <v>256</v>
      </c>
      <c r="I29" t="s">
        <v>318</v>
      </c>
      <c r="K29" t="str">
        <f t="shared" si="0"/>
        <v>N704-A</v>
      </c>
      <c r="L29" t="str">
        <f>VLOOKUP(RIGHT(H29,6),Barcodes!$B$2:$E$41,3,FALSE)</f>
        <v>GCTCAGGA</v>
      </c>
      <c r="M29" s="37" t="s">
        <v>122</v>
      </c>
      <c r="N29" t="str">
        <f t="shared" si="1"/>
        <v>S506-A</v>
      </c>
      <c r="O29" t="str">
        <f>VLOOKUP(RIGHT(G29,6),Barcodes!$B$2:$E$41,3,FALSE)</f>
        <v>ACTGCATA</v>
      </c>
    </row>
    <row r="30" spans="1:15">
      <c r="A30" s="1" t="s">
        <v>26</v>
      </c>
      <c r="B30" t="s">
        <v>8</v>
      </c>
      <c r="C30" t="s">
        <v>91</v>
      </c>
      <c r="D30" t="s">
        <v>322</v>
      </c>
      <c r="E30" t="s">
        <v>289</v>
      </c>
      <c r="F30" t="s">
        <v>322</v>
      </c>
      <c r="G30" t="s">
        <v>269</v>
      </c>
      <c r="H30" t="s">
        <v>256</v>
      </c>
      <c r="I30" t="s">
        <v>318</v>
      </c>
      <c r="K30" t="str">
        <f t="shared" si="0"/>
        <v>N704-A</v>
      </c>
      <c r="L30" t="str">
        <f>VLOOKUP(RIGHT(H30,6),Barcodes!$B$2:$E$41,3,FALSE)</f>
        <v>GCTCAGGA</v>
      </c>
      <c r="M30" s="37" t="s">
        <v>122</v>
      </c>
      <c r="N30" t="str">
        <f t="shared" si="1"/>
        <v>S507-A</v>
      </c>
      <c r="O30" t="str">
        <f>VLOOKUP(RIGHT(G30,6),Barcodes!$B$2:$E$41,3,FALSE)</f>
        <v>AAGGAGTA</v>
      </c>
    </row>
    <row r="31" spans="1:15">
      <c r="A31" s="1" t="s">
        <v>50</v>
      </c>
      <c r="B31" t="s">
        <v>40</v>
      </c>
      <c r="C31" t="s">
        <v>91</v>
      </c>
      <c r="D31" t="s">
        <v>323</v>
      </c>
      <c r="E31" t="s">
        <v>289</v>
      </c>
      <c r="F31" t="s">
        <v>323</v>
      </c>
      <c r="G31" t="s">
        <v>270</v>
      </c>
      <c r="H31" t="s">
        <v>256</v>
      </c>
      <c r="I31" t="s">
        <v>318</v>
      </c>
      <c r="K31" t="str">
        <f t="shared" si="0"/>
        <v>N704-A</v>
      </c>
      <c r="L31" t="str">
        <f>VLOOKUP(RIGHT(H31,6),Barcodes!$B$2:$E$41,3,FALSE)</f>
        <v>GCTCAGGA</v>
      </c>
      <c r="M31" s="37" t="s">
        <v>122</v>
      </c>
      <c r="N31" t="str">
        <f t="shared" si="1"/>
        <v>S508-A</v>
      </c>
      <c r="O31" t="str">
        <f>VLOOKUP(RIGHT(G31,6),Barcodes!$B$2:$E$41,3,FALSE)</f>
        <v>CTAAGCCT</v>
      </c>
    </row>
    <row r="32" spans="1:15">
      <c r="A32" s="1" t="s">
        <v>63</v>
      </c>
      <c r="B32" t="s">
        <v>40</v>
      </c>
      <c r="C32" t="s">
        <v>91</v>
      </c>
      <c r="D32" t="s">
        <v>324</v>
      </c>
      <c r="E32" t="s">
        <v>289</v>
      </c>
      <c r="F32" t="s">
        <v>324</v>
      </c>
      <c r="G32" t="s">
        <v>271</v>
      </c>
      <c r="H32" t="s">
        <v>256</v>
      </c>
      <c r="I32" t="s">
        <v>318</v>
      </c>
      <c r="K32" t="str">
        <f t="shared" si="0"/>
        <v>N704-A</v>
      </c>
      <c r="L32" t="str">
        <f>VLOOKUP(RIGHT(H32,6),Barcodes!$B$2:$E$41,3,FALSE)</f>
        <v>GCTCAGGA</v>
      </c>
      <c r="M32" s="37" t="s">
        <v>122</v>
      </c>
      <c r="N32" t="str">
        <f t="shared" si="1"/>
        <v>S510-A</v>
      </c>
      <c r="O32" t="str">
        <f>VLOOKUP(RIGHT(G32,6),Barcodes!$B$2:$E$41,3,FALSE)</f>
        <v>CGTCTAAT</v>
      </c>
    </row>
    <row r="33" spans="1:15" ht="30">
      <c r="A33" s="56" t="s">
        <v>48</v>
      </c>
      <c r="B33" s="61" t="s">
        <v>40</v>
      </c>
      <c r="C33" s="61" t="s">
        <v>91</v>
      </c>
      <c r="D33" s="61" t="s">
        <v>325</v>
      </c>
      <c r="E33" s="61" t="s">
        <v>289</v>
      </c>
      <c r="F33" s="61" t="s">
        <v>325</v>
      </c>
      <c r="G33" s="61" t="s">
        <v>272</v>
      </c>
      <c r="H33" s="61" t="s">
        <v>256</v>
      </c>
      <c r="I33" s="61" t="s">
        <v>318</v>
      </c>
      <c r="J33" s="22" t="s">
        <v>307</v>
      </c>
      <c r="K33" s="61" t="str">
        <f t="shared" si="0"/>
        <v>N704-A</v>
      </c>
      <c r="L33" s="61" t="str">
        <f>VLOOKUP(RIGHT(H33,6),Barcodes!$B$2:$E$41,3,FALSE)</f>
        <v>GCTCAGGA</v>
      </c>
      <c r="M33" s="61" t="s">
        <v>122</v>
      </c>
      <c r="N33" s="61" t="str">
        <f t="shared" si="1"/>
        <v>S511-A</v>
      </c>
      <c r="O33" s="61" t="str">
        <f>VLOOKUP(RIGHT(G33,6),Barcodes!$B$2:$E$41,3,FALSE)</f>
        <v>TCTCTCCG</v>
      </c>
    </row>
    <row r="34" spans="1:15">
      <c r="A34" s="1" t="s">
        <v>56</v>
      </c>
      <c r="B34" t="s">
        <v>40</v>
      </c>
      <c r="C34" t="s">
        <v>91</v>
      </c>
      <c r="D34" t="s">
        <v>326</v>
      </c>
      <c r="E34" t="s">
        <v>289</v>
      </c>
      <c r="F34" t="s">
        <v>326</v>
      </c>
      <c r="G34" t="s">
        <v>265</v>
      </c>
      <c r="H34" t="s">
        <v>257</v>
      </c>
      <c r="I34" t="s">
        <v>318</v>
      </c>
      <c r="K34" t="str">
        <f t="shared" si="0"/>
        <v>N705-A</v>
      </c>
      <c r="L34" t="str">
        <f>VLOOKUP(RIGHT(H34,6),Barcodes!$B$2:$E$41,3,FALSE)</f>
        <v>AGGAGTCC</v>
      </c>
      <c r="M34" s="37" t="s">
        <v>126</v>
      </c>
      <c r="N34" t="str">
        <f t="shared" si="1"/>
        <v>S502-A</v>
      </c>
      <c r="O34" t="str">
        <f>VLOOKUP(RIGHT(G34,6),Barcodes!$B$2:$E$41,3,FALSE)</f>
        <v>CTCTCTAT</v>
      </c>
    </row>
    <row r="35" spans="1:15">
      <c r="A35" s="1" t="s">
        <v>17</v>
      </c>
      <c r="B35" t="s">
        <v>8</v>
      </c>
      <c r="C35" t="s">
        <v>91</v>
      </c>
      <c r="D35" t="s">
        <v>327</v>
      </c>
      <c r="E35" t="s">
        <v>289</v>
      </c>
      <c r="F35" t="s">
        <v>327</v>
      </c>
      <c r="G35" t="s">
        <v>266</v>
      </c>
      <c r="H35" t="s">
        <v>257</v>
      </c>
      <c r="I35" t="s">
        <v>318</v>
      </c>
      <c r="K35" t="str">
        <f t="shared" si="0"/>
        <v>N705-A</v>
      </c>
      <c r="L35" t="str">
        <f>VLOOKUP(RIGHT(H35,6),Barcodes!$B$2:$E$41,3,FALSE)</f>
        <v>AGGAGTCC</v>
      </c>
      <c r="M35" s="37" t="s">
        <v>126</v>
      </c>
      <c r="N35" t="str">
        <f t="shared" si="1"/>
        <v>S503-A</v>
      </c>
      <c r="O35" t="str">
        <f>VLOOKUP(RIGHT(G35,6),Barcodes!$B$2:$E$41,3,FALSE)</f>
        <v>TATCCTCT</v>
      </c>
    </row>
    <row r="36" spans="1:15">
      <c r="A36" s="1" t="s">
        <v>85</v>
      </c>
      <c r="B36" t="s">
        <v>66</v>
      </c>
      <c r="C36" t="s">
        <v>91</v>
      </c>
      <c r="D36" t="s">
        <v>328</v>
      </c>
      <c r="E36" t="s">
        <v>289</v>
      </c>
      <c r="F36" t="s">
        <v>328</v>
      </c>
      <c r="G36" t="s">
        <v>267</v>
      </c>
      <c r="H36" t="s">
        <v>257</v>
      </c>
      <c r="I36" t="s">
        <v>318</v>
      </c>
      <c r="K36" t="str">
        <f t="shared" si="0"/>
        <v>N705-A</v>
      </c>
      <c r="L36" t="str">
        <f>VLOOKUP(RIGHT(H36,6),Barcodes!$B$2:$E$41,3,FALSE)</f>
        <v>AGGAGTCC</v>
      </c>
      <c r="M36" s="37" t="s">
        <v>126</v>
      </c>
      <c r="N36" t="str">
        <f t="shared" si="1"/>
        <v>S505-A</v>
      </c>
      <c r="O36" t="str">
        <f>VLOOKUP(RIGHT(G36,6),Barcodes!$B$2:$E$41,3,FALSE)</f>
        <v>GTAAGGAG</v>
      </c>
    </row>
    <row r="37" spans="1:15">
      <c r="A37" s="1" t="s">
        <v>49</v>
      </c>
      <c r="B37" t="s">
        <v>40</v>
      </c>
      <c r="C37" t="s">
        <v>91</v>
      </c>
      <c r="D37" t="s">
        <v>329</v>
      </c>
      <c r="E37" t="s">
        <v>289</v>
      </c>
      <c r="F37" t="s">
        <v>329</v>
      </c>
      <c r="G37" t="s">
        <v>268</v>
      </c>
      <c r="H37" t="s">
        <v>257</v>
      </c>
      <c r="I37" t="s">
        <v>318</v>
      </c>
      <c r="K37" t="str">
        <f t="shared" si="0"/>
        <v>N705-A</v>
      </c>
      <c r="L37" t="str">
        <f>VLOOKUP(RIGHT(H37,6),Barcodes!$B$2:$E$41,3,FALSE)</f>
        <v>AGGAGTCC</v>
      </c>
      <c r="M37" s="37" t="s">
        <v>126</v>
      </c>
      <c r="N37" t="str">
        <f t="shared" si="1"/>
        <v>S506-A</v>
      </c>
      <c r="O37" t="str">
        <f>VLOOKUP(RIGHT(G37,6),Barcodes!$B$2:$E$41,3,FALSE)</f>
        <v>ACTGCATA</v>
      </c>
    </row>
    <row r="38" spans="1:15">
      <c r="A38" s="1" t="s">
        <v>54</v>
      </c>
      <c r="B38" t="s">
        <v>40</v>
      </c>
      <c r="C38" t="s">
        <v>91</v>
      </c>
      <c r="D38" t="s">
        <v>330</v>
      </c>
      <c r="E38" t="s">
        <v>289</v>
      </c>
      <c r="F38" t="s">
        <v>330</v>
      </c>
      <c r="G38" t="s">
        <v>269</v>
      </c>
      <c r="H38" t="s">
        <v>257</v>
      </c>
      <c r="I38" t="s">
        <v>318</v>
      </c>
      <c r="K38" t="str">
        <f t="shared" si="0"/>
        <v>N705-A</v>
      </c>
      <c r="L38" t="str">
        <f>VLOOKUP(RIGHT(H38,6),Barcodes!$B$2:$E$41,3,FALSE)</f>
        <v>AGGAGTCC</v>
      </c>
      <c r="M38" s="37" t="s">
        <v>126</v>
      </c>
      <c r="N38" t="str">
        <f t="shared" si="1"/>
        <v>S507-A</v>
      </c>
      <c r="O38" t="str">
        <f>VLOOKUP(RIGHT(G38,6),Barcodes!$B$2:$E$41,3,FALSE)</f>
        <v>AAGGAGTA</v>
      </c>
    </row>
    <row r="39" spans="1:15">
      <c r="A39" s="1" t="s">
        <v>22</v>
      </c>
      <c r="B39" t="s">
        <v>8</v>
      </c>
      <c r="C39" t="s">
        <v>91</v>
      </c>
      <c r="D39" t="s">
        <v>331</v>
      </c>
      <c r="E39" t="s">
        <v>289</v>
      </c>
      <c r="F39" t="s">
        <v>331</v>
      </c>
      <c r="G39" t="s">
        <v>270</v>
      </c>
      <c r="H39" t="s">
        <v>257</v>
      </c>
      <c r="I39" t="s">
        <v>318</v>
      </c>
      <c r="K39" t="str">
        <f t="shared" si="0"/>
        <v>N705-A</v>
      </c>
      <c r="L39" t="str">
        <f>VLOOKUP(RIGHT(H39,6),Barcodes!$B$2:$E$41,3,FALSE)</f>
        <v>AGGAGTCC</v>
      </c>
      <c r="M39" s="37" t="s">
        <v>126</v>
      </c>
      <c r="N39" t="str">
        <f t="shared" si="1"/>
        <v>S508-A</v>
      </c>
      <c r="O39" t="str">
        <f>VLOOKUP(RIGHT(G39,6),Barcodes!$B$2:$E$41,3,FALSE)</f>
        <v>CTAAGCCT</v>
      </c>
    </row>
    <row r="40" spans="1:15">
      <c r="A40" s="1" t="s">
        <v>15</v>
      </c>
      <c r="B40" t="s">
        <v>8</v>
      </c>
      <c r="C40" t="s">
        <v>91</v>
      </c>
      <c r="D40" t="s">
        <v>332</v>
      </c>
      <c r="E40" t="s">
        <v>289</v>
      </c>
      <c r="F40" t="s">
        <v>332</v>
      </c>
      <c r="G40" t="s">
        <v>271</v>
      </c>
      <c r="H40" t="s">
        <v>257</v>
      </c>
      <c r="I40" t="s">
        <v>318</v>
      </c>
      <c r="K40" t="str">
        <f t="shared" si="0"/>
        <v>N705-A</v>
      </c>
      <c r="L40" t="str">
        <f>VLOOKUP(RIGHT(H40,6),Barcodes!$B$2:$E$41,3,FALSE)</f>
        <v>AGGAGTCC</v>
      </c>
      <c r="M40" s="37" t="s">
        <v>126</v>
      </c>
      <c r="N40" t="str">
        <f t="shared" si="1"/>
        <v>S510-A</v>
      </c>
      <c r="O40" t="str">
        <f>VLOOKUP(RIGHT(G40,6),Barcodes!$B$2:$E$41,3,FALSE)</f>
        <v>CGTCTAAT</v>
      </c>
    </row>
    <row r="41" spans="1:15">
      <c r="A41" s="1" t="s">
        <v>64</v>
      </c>
      <c r="B41" t="s">
        <v>40</v>
      </c>
      <c r="C41" t="s">
        <v>91</v>
      </c>
      <c r="D41" t="s">
        <v>333</v>
      </c>
      <c r="E41" t="s">
        <v>289</v>
      </c>
      <c r="F41" t="s">
        <v>333</v>
      </c>
      <c r="G41" t="s">
        <v>272</v>
      </c>
      <c r="H41" t="s">
        <v>257</v>
      </c>
      <c r="I41" t="s">
        <v>318</v>
      </c>
      <c r="K41" t="str">
        <f t="shared" si="0"/>
        <v>N705-A</v>
      </c>
      <c r="L41" t="str">
        <f>VLOOKUP(RIGHT(H41,6),Barcodes!$B$2:$E$41,3,FALSE)</f>
        <v>AGGAGTCC</v>
      </c>
      <c r="M41" s="37" t="s">
        <v>126</v>
      </c>
      <c r="N41" t="str">
        <f t="shared" si="1"/>
        <v>S511-A</v>
      </c>
      <c r="O41" t="str">
        <f>VLOOKUP(RIGHT(G41,6),Barcodes!$B$2:$E$41,3,FALSE)</f>
        <v>TCTCTCCG</v>
      </c>
    </row>
    <row r="42" spans="1:15">
      <c r="A42" s="1" t="s">
        <v>55</v>
      </c>
      <c r="B42" t="s">
        <v>40</v>
      </c>
      <c r="C42" t="s">
        <v>91</v>
      </c>
      <c r="D42" t="s">
        <v>334</v>
      </c>
      <c r="E42" t="s">
        <v>289</v>
      </c>
      <c r="F42" t="s">
        <v>334</v>
      </c>
      <c r="G42" t="s">
        <v>265</v>
      </c>
      <c r="H42" t="s">
        <v>258</v>
      </c>
      <c r="I42" t="s">
        <v>318</v>
      </c>
      <c r="K42" t="str">
        <f t="shared" si="0"/>
        <v>N706-A</v>
      </c>
      <c r="L42" t="str">
        <f>VLOOKUP(RIGHT(H42,6),Barcodes!$B$2:$E$41,3,FALSE)</f>
        <v>CATGCCTA</v>
      </c>
      <c r="M42" s="37" t="s">
        <v>130</v>
      </c>
      <c r="N42" t="str">
        <f t="shared" si="1"/>
        <v>S502-A</v>
      </c>
      <c r="O42" t="str">
        <f>VLOOKUP(RIGHT(G42,6),Barcodes!$B$2:$E$41,3,FALSE)</f>
        <v>CTCTCTAT</v>
      </c>
    </row>
    <row r="43" spans="1:15">
      <c r="A43" s="1" t="s">
        <v>43</v>
      </c>
      <c r="B43" t="s">
        <v>40</v>
      </c>
      <c r="C43" t="s">
        <v>91</v>
      </c>
      <c r="D43" t="s">
        <v>335</v>
      </c>
      <c r="E43" t="s">
        <v>289</v>
      </c>
      <c r="F43" t="s">
        <v>335</v>
      </c>
      <c r="G43" t="s">
        <v>266</v>
      </c>
      <c r="H43" t="s">
        <v>258</v>
      </c>
      <c r="I43" t="s">
        <v>318</v>
      </c>
      <c r="K43" t="str">
        <f t="shared" si="0"/>
        <v>N706-A</v>
      </c>
      <c r="L43" t="str">
        <f>VLOOKUP(RIGHT(H43,6),Barcodes!$B$2:$E$41,3,FALSE)</f>
        <v>CATGCCTA</v>
      </c>
      <c r="M43" s="37" t="s">
        <v>130</v>
      </c>
      <c r="N43" t="str">
        <f t="shared" si="1"/>
        <v>S503-A</v>
      </c>
      <c r="O43" t="str">
        <f>VLOOKUP(RIGHT(G43,6),Barcodes!$B$2:$E$41,3,FALSE)</f>
        <v>TATCCTCT</v>
      </c>
    </row>
    <row r="44" spans="1:15">
      <c r="A44" s="1" t="s">
        <v>36</v>
      </c>
      <c r="B44" t="s">
        <v>8</v>
      </c>
      <c r="C44" t="s">
        <v>91</v>
      </c>
      <c r="D44" t="s">
        <v>336</v>
      </c>
      <c r="E44" t="s">
        <v>289</v>
      </c>
      <c r="F44" t="s">
        <v>336</v>
      </c>
      <c r="G44" t="s">
        <v>267</v>
      </c>
      <c r="H44" t="s">
        <v>258</v>
      </c>
      <c r="I44" t="s">
        <v>318</v>
      </c>
      <c r="K44" t="str">
        <f t="shared" si="0"/>
        <v>N706-A</v>
      </c>
      <c r="L44" t="str">
        <f>VLOOKUP(RIGHT(H44,6),Barcodes!$B$2:$E$41,3,FALSE)</f>
        <v>CATGCCTA</v>
      </c>
      <c r="M44" s="37" t="s">
        <v>130</v>
      </c>
      <c r="N44" t="str">
        <f t="shared" si="1"/>
        <v>S505-A</v>
      </c>
      <c r="O44" t="str">
        <f>VLOOKUP(RIGHT(G44,6),Barcodes!$B$2:$E$41,3,FALSE)</f>
        <v>GTAAGGAG</v>
      </c>
    </row>
    <row r="45" spans="1:15">
      <c r="A45" s="1" t="s">
        <v>65</v>
      </c>
      <c r="B45" t="s">
        <v>66</v>
      </c>
      <c r="C45" t="s">
        <v>91</v>
      </c>
      <c r="D45" t="s">
        <v>337</v>
      </c>
      <c r="E45" t="s">
        <v>289</v>
      </c>
      <c r="F45" t="s">
        <v>337</v>
      </c>
      <c r="G45" t="s">
        <v>268</v>
      </c>
      <c r="H45" t="s">
        <v>258</v>
      </c>
      <c r="I45" t="s">
        <v>318</v>
      </c>
      <c r="K45" t="str">
        <f t="shared" si="0"/>
        <v>N706-A</v>
      </c>
      <c r="L45" t="str">
        <f>VLOOKUP(RIGHT(H45,6),Barcodes!$B$2:$E$41,3,FALSE)</f>
        <v>CATGCCTA</v>
      </c>
      <c r="M45" s="37" t="s">
        <v>130</v>
      </c>
      <c r="N45" t="str">
        <f t="shared" si="1"/>
        <v>S506-A</v>
      </c>
      <c r="O45" t="str">
        <f>VLOOKUP(RIGHT(G45,6),Barcodes!$B$2:$E$41,3,FALSE)</f>
        <v>ACTGCATA</v>
      </c>
    </row>
    <row r="46" spans="1:15">
      <c r="A46" s="1" t="s">
        <v>87</v>
      </c>
      <c r="B46" t="s">
        <v>66</v>
      </c>
      <c r="C46" t="s">
        <v>91</v>
      </c>
      <c r="D46" t="s">
        <v>338</v>
      </c>
      <c r="E46" t="s">
        <v>289</v>
      </c>
      <c r="F46" t="s">
        <v>338</v>
      </c>
      <c r="G46" t="s">
        <v>269</v>
      </c>
      <c r="H46" t="s">
        <v>258</v>
      </c>
      <c r="I46" t="s">
        <v>318</v>
      </c>
      <c r="K46" t="str">
        <f t="shared" si="0"/>
        <v>N706-A</v>
      </c>
      <c r="L46" t="str">
        <f>VLOOKUP(RIGHT(H46,6),Barcodes!$B$2:$E$41,3,FALSE)</f>
        <v>CATGCCTA</v>
      </c>
      <c r="M46" s="37" t="s">
        <v>130</v>
      </c>
      <c r="N46" t="str">
        <f t="shared" si="1"/>
        <v>S507-A</v>
      </c>
      <c r="O46" t="str">
        <f>VLOOKUP(RIGHT(G46,6),Barcodes!$B$2:$E$41,3,FALSE)</f>
        <v>AAGGAGTA</v>
      </c>
    </row>
    <row r="47" spans="1:15">
      <c r="A47" s="1" t="s">
        <v>30</v>
      </c>
      <c r="B47" t="s">
        <v>8</v>
      </c>
      <c r="C47" t="s">
        <v>91</v>
      </c>
      <c r="D47" t="s">
        <v>339</v>
      </c>
      <c r="E47" t="s">
        <v>289</v>
      </c>
      <c r="F47" t="s">
        <v>339</v>
      </c>
      <c r="G47" t="s">
        <v>270</v>
      </c>
      <c r="H47" t="s">
        <v>258</v>
      </c>
      <c r="I47" t="s">
        <v>318</v>
      </c>
      <c r="K47" t="str">
        <f t="shared" si="0"/>
        <v>N706-A</v>
      </c>
      <c r="L47" t="str">
        <f>VLOOKUP(RIGHT(H47,6),Barcodes!$B$2:$E$41,3,FALSE)</f>
        <v>CATGCCTA</v>
      </c>
      <c r="M47" s="37" t="s">
        <v>130</v>
      </c>
      <c r="N47" t="str">
        <f t="shared" si="1"/>
        <v>S508-A</v>
      </c>
      <c r="O47" t="str">
        <f>VLOOKUP(RIGHT(G47,6),Barcodes!$B$2:$E$41,3,FALSE)</f>
        <v>CTAAGCCT</v>
      </c>
    </row>
    <row r="48" spans="1:15">
      <c r="A48" s="1" t="s">
        <v>59</v>
      </c>
      <c r="B48" t="s">
        <v>40</v>
      </c>
      <c r="C48" t="s">
        <v>91</v>
      </c>
      <c r="D48" t="s">
        <v>340</v>
      </c>
      <c r="E48" t="s">
        <v>289</v>
      </c>
      <c r="F48" t="s">
        <v>340</v>
      </c>
      <c r="G48" t="s">
        <v>271</v>
      </c>
      <c r="H48" t="s">
        <v>258</v>
      </c>
      <c r="I48" t="s">
        <v>318</v>
      </c>
      <c r="K48" t="str">
        <f t="shared" si="0"/>
        <v>N706-A</v>
      </c>
      <c r="L48" t="str">
        <f>VLOOKUP(RIGHT(H48,6),Barcodes!$B$2:$E$41,3,FALSE)</f>
        <v>CATGCCTA</v>
      </c>
      <c r="M48" s="37" t="s">
        <v>130</v>
      </c>
      <c r="N48" t="str">
        <f t="shared" si="1"/>
        <v>S510-A</v>
      </c>
      <c r="O48" t="str">
        <f>VLOOKUP(RIGHT(G48,6),Barcodes!$B$2:$E$41,3,FALSE)</f>
        <v>CGTCTAAT</v>
      </c>
    </row>
    <row r="49" spans="1:15">
      <c r="A49" s="1" t="s">
        <v>82</v>
      </c>
      <c r="B49" t="s">
        <v>66</v>
      </c>
      <c r="C49" t="s">
        <v>91</v>
      </c>
      <c r="D49" t="s">
        <v>341</v>
      </c>
      <c r="E49" t="s">
        <v>289</v>
      </c>
      <c r="F49" t="s">
        <v>341</v>
      </c>
      <c r="G49" t="s">
        <v>272</v>
      </c>
      <c r="H49" t="s">
        <v>258</v>
      </c>
      <c r="I49" t="s">
        <v>318</v>
      </c>
      <c r="K49" t="str">
        <f t="shared" si="0"/>
        <v>N706-A</v>
      </c>
      <c r="L49" t="str">
        <f>VLOOKUP(RIGHT(H49,6),Barcodes!$B$2:$E$41,3,FALSE)</f>
        <v>CATGCCTA</v>
      </c>
      <c r="M49" s="37" t="s">
        <v>130</v>
      </c>
      <c r="N49" t="str">
        <f t="shared" si="1"/>
        <v>S511-A</v>
      </c>
      <c r="O49" t="str">
        <f>VLOOKUP(RIGHT(G49,6),Barcodes!$B$2:$E$41,3,FALSE)</f>
        <v>TCTCTCCG</v>
      </c>
    </row>
    <row r="50" spans="1:15">
      <c r="A50" s="1" t="s">
        <v>60</v>
      </c>
      <c r="B50" t="s">
        <v>40</v>
      </c>
      <c r="C50" t="s">
        <v>91</v>
      </c>
      <c r="D50" t="s">
        <v>342</v>
      </c>
      <c r="E50" t="s">
        <v>289</v>
      </c>
      <c r="F50" t="s">
        <v>342</v>
      </c>
      <c r="G50" t="s">
        <v>265</v>
      </c>
      <c r="H50" t="s">
        <v>259</v>
      </c>
      <c r="I50" t="s">
        <v>343</v>
      </c>
      <c r="K50" t="str">
        <f t="shared" si="0"/>
        <v>N707-A</v>
      </c>
      <c r="L50" t="str">
        <f>VLOOKUP(RIGHT(H50,6),Barcodes!$B$2:$E$41,3,FALSE)</f>
        <v>GTAGAGAG</v>
      </c>
      <c r="M50" s="37" t="s">
        <v>134</v>
      </c>
      <c r="N50" t="str">
        <f t="shared" si="1"/>
        <v>S502-A</v>
      </c>
      <c r="O50" t="str">
        <f>VLOOKUP(RIGHT(G50,6),Barcodes!$B$2:$E$41,3,FALSE)</f>
        <v>CTCTCTAT</v>
      </c>
    </row>
    <row r="51" spans="1:15" ht="30">
      <c r="A51" s="56" t="s">
        <v>52</v>
      </c>
      <c r="B51" s="61" t="s">
        <v>40</v>
      </c>
      <c r="C51" s="61" t="s">
        <v>91</v>
      </c>
      <c r="D51" s="61" t="s">
        <v>344</v>
      </c>
      <c r="E51" s="61" t="s">
        <v>289</v>
      </c>
      <c r="F51" s="61" t="s">
        <v>344</v>
      </c>
      <c r="G51" s="61" t="s">
        <v>266</v>
      </c>
      <c r="H51" s="61" t="s">
        <v>259</v>
      </c>
      <c r="I51" s="61" t="s">
        <v>343</v>
      </c>
      <c r="J51" s="22" t="s">
        <v>307</v>
      </c>
      <c r="K51" s="61" t="str">
        <f t="shared" si="0"/>
        <v>N707-A</v>
      </c>
      <c r="L51" s="61" t="str">
        <f>VLOOKUP(RIGHT(H51,6),Barcodes!$B$2:$E$41,3,FALSE)</f>
        <v>GTAGAGAG</v>
      </c>
      <c r="M51" s="61" t="s">
        <v>134</v>
      </c>
      <c r="N51" s="61" t="str">
        <f t="shared" si="1"/>
        <v>S503-A</v>
      </c>
      <c r="O51" s="61" t="str">
        <f>VLOOKUP(RIGHT(G51,6),Barcodes!$B$2:$E$41,3,FALSE)</f>
        <v>TATCCTCT</v>
      </c>
    </row>
    <row r="52" spans="1:15">
      <c r="A52" s="1" t="s">
        <v>81</v>
      </c>
      <c r="B52" t="s">
        <v>66</v>
      </c>
      <c r="C52" t="s">
        <v>91</v>
      </c>
      <c r="D52" t="s">
        <v>345</v>
      </c>
      <c r="E52" t="s">
        <v>289</v>
      </c>
      <c r="F52" t="s">
        <v>345</v>
      </c>
      <c r="G52" t="s">
        <v>267</v>
      </c>
      <c r="H52" t="s">
        <v>259</v>
      </c>
      <c r="I52" t="s">
        <v>343</v>
      </c>
      <c r="K52" t="str">
        <f t="shared" si="0"/>
        <v>N707-A</v>
      </c>
      <c r="L52" t="str">
        <f>VLOOKUP(RIGHT(H52,6),Barcodes!$B$2:$E$41,3,FALSE)</f>
        <v>GTAGAGAG</v>
      </c>
      <c r="M52" s="37" t="s">
        <v>134</v>
      </c>
      <c r="N52" t="str">
        <f t="shared" si="1"/>
        <v>S505-A</v>
      </c>
      <c r="O52" t="str">
        <f>VLOOKUP(RIGHT(G52,6),Barcodes!$B$2:$E$41,3,FALSE)</f>
        <v>GTAAGGAG</v>
      </c>
    </row>
    <row r="53" spans="1:15">
      <c r="A53" s="1" t="s">
        <v>12</v>
      </c>
      <c r="B53" t="s">
        <v>8</v>
      </c>
      <c r="C53" t="s">
        <v>91</v>
      </c>
      <c r="D53" t="s">
        <v>346</v>
      </c>
      <c r="E53" t="s">
        <v>289</v>
      </c>
      <c r="F53" t="s">
        <v>346</v>
      </c>
      <c r="G53" t="s">
        <v>268</v>
      </c>
      <c r="H53" t="s">
        <v>259</v>
      </c>
      <c r="I53" t="s">
        <v>343</v>
      </c>
      <c r="K53" t="str">
        <f t="shared" si="0"/>
        <v>N707-A</v>
      </c>
      <c r="L53" t="str">
        <f>VLOOKUP(RIGHT(H53,6),Barcodes!$B$2:$E$41,3,FALSE)</f>
        <v>GTAGAGAG</v>
      </c>
      <c r="M53" s="37" t="s">
        <v>134</v>
      </c>
      <c r="N53" t="str">
        <f t="shared" si="1"/>
        <v>S506-A</v>
      </c>
      <c r="O53" t="str">
        <f>VLOOKUP(RIGHT(G53,6),Barcodes!$B$2:$E$41,3,FALSE)</f>
        <v>ACTGCATA</v>
      </c>
    </row>
    <row r="54" spans="1:15">
      <c r="A54" s="1" t="s">
        <v>68</v>
      </c>
      <c r="B54" t="s">
        <v>66</v>
      </c>
      <c r="C54" t="s">
        <v>91</v>
      </c>
      <c r="D54" t="s">
        <v>347</v>
      </c>
      <c r="E54" t="s">
        <v>289</v>
      </c>
      <c r="F54" t="s">
        <v>347</v>
      </c>
      <c r="G54" t="s">
        <v>269</v>
      </c>
      <c r="H54" t="s">
        <v>259</v>
      </c>
      <c r="I54" t="s">
        <v>343</v>
      </c>
      <c r="K54" t="str">
        <f t="shared" si="0"/>
        <v>N707-A</v>
      </c>
      <c r="L54" t="str">
        <f>VLOOKUP(RIGHT(H54,6),Barcodes!$B$2:$E$41,3,FALSE)</f>
        <v>GTAGAGAG</v>
      </c>
      <c r="M54" s="37" t="s">
        <v>134</v>
      </c>
      <c r="N54" t="str">
        <f t="shared" si="1"/>
        <v>S507-A</v>
      </c>
      <c r="O54" t="str">
        <f>VLOOKUP(RIGHT(G54,6),Barcodes!$B$2:$E$41,3,FALSE)</f>
        <v>AAGGAGTA</v>
      </c>
    </row>
    <row r="55" spans="1:15">
      <c r="A55" s="1" t="s">
        <v>77</v>
      </c>
      <c r="B55" t="s">
        <v>66</v>
      </c>
      <c r="C55" t="s">
        <v>91</v>
      </c>
      <c r="D55" t="s">
        <v>348</v>
      </c>
      <c r="E55" t="s">
        <v>289</v>
      </c>
      <c r="F55" t="s">
        <v>348</v>
      </c>
      <c r="G55" t="s">
        <v>270</v>
      </c>
      <c r="H55" t="s">
        <v>259</v>
      </c>
      <c r="I55" t="s">
        <v>343</v>
      </c>
      <c r="K55" t="str">
        <f t="shared" si="0"/>
        <v>N707-A</v>
      </c>
      <c r="L55" t="str">
        <f>VLOOKUP(RIGHT(H55,6),Barcodes!$B$2:$E$41,3,FALSE)</f>
        <v>GTAGAGAG</v>
      </c>
      <c r="M55" s="37" t="s">
        <v>134</v>
      </c>
      <c r="N55" t="str">
        <f t="shared" si="1"/>
        <v>S508-A</v>
      </c>
      <c r="O55" t="str">
        <f>VLOOKUP(RIGHT(G55,6),Barcodes!$B$2:$E$41,3,FALSE)</f>
        <v>CTAAGCCT</v>
      </c>
    </row>
    <row r="56" spans="1:15">
      <c r="A56" s="1" t="s">
        <v>32</v>
      </c>
      <c r="B56" t="s">
        <v>8</v>
      </c>
      <c r="C56" t="s">
        <v>91</v>
      </c>
      <c r="D56" t="s">
        <v>349</v>
      </c>
      <c r="E56" t="s">
        <v>289</v>
      </c>
      <c r="F56" t="s">
        <v>349</v>
      </c>
      <c r="G56" t="s">
        <v>271</v>
      </c>
      <c r="H56" t="s">
        <v>259</v>
      </c>
      <c r="I56" t="s">
        <v>343</v>
      </c>
      <c r="K56" t="str">
        <f t="shared" si="0"/>
        <v>N707-A</v>
      </c>
      <c r="L56" t="str">
        <f>VLOOKUP(RIGHT(H56,6),Barcodes!$B$2:$E$41,3,FALSE)</f>
        <v>GTAGAGAG</v>
      </c>
      <c r="M56" s="37" t="s">
        <v>134</v>
      </c>
      <c r="N56" t="str">
        <f t="shared" si="1"/>
        <v>S510-A</v>
      </c>
      <c r="O56" t="str">
        <f>VLOOKUP(RIGHT(G56,6),Barcodes!$B$2:$E$41,3,FALSE)</f>
        <v>CGTCTAAT</v>
      </c>
    </row>
    <row r="57" spans="1:15">
      <c r="A57" s="1" t="s">
        <v>31</v>
      </c>
      <c r="B57" t="s">
        <v>8</v>
      </c>
      <c r="C57" t="s">
        <v>91</v>
      </c>
      <c r="D57" t="s">
        <v>350</v>
      </c>
      <c r="E57" t="s">
        <v>289</v>
      </c>
      <c r="F57" t="s">
        <v>350</v>
      </c>
      <c r="G57" t="s">
        <v>272</v>
      </c>
      <c r="H57" t="s">
        <v>259</v>
      </c>
      <c r="I57" t="s">
        <v>343</v>
      </c>
      <c r="K57" t="str">
        <f t="shared" si="0"/>
        <v>N707-A</v>
      </c>
      <c r="L57" t="str">
        <f>VLOOKUP(RIGHT(H57,6),Barcodes!$B$2:$E$41,3,FALSE)</f>
        <v>GTAGAGAG</v>
      </c>
      <c r="M57" s="37" t="s">
        <v>134</v>
      </c>
      <c r="N57" t="str">
        <f t="shared" si="1"/>
        <v>S511-A</v>
      </c>
      <c r="O57" t="str">
        <f>VLOOKUP(RIGHT(G57,6),Barcodes!$B$2:$E$41,3,FALSE)</f>
        <v>TCTCTCCG</v>
      </c>
    </row>
    <row r="58" spans="1:15">
      <c r="A58" s="1" t="s">
        <v>14</v>
      </c>
      <c r="B58" t="s">
        <v>8</v>
      </c>
      <c r="C58" t="s">
        <v>91</v>
      </c>
      <c r="D58" t="s">
        <v>351</v>
      </c>
      <c r="E58" t="s">
        <v>289</v>
      </c>
      <c r="F58" t="s">
        <v>351</v>
      </c>
      <c r="G58" t="s">
        <v>265</v>
      </c>
      <c r="H58" t="s">
        <v>260</v>
      </c>
      <c r="I58" t="s">
        <v>343</v>
      </c>
      <c r="K58" t="str">
        <f t="shared" si="0"/>
        <v>N710-A</v>
      </c>
      <c r="L58" t="str">
        <f>VLOOKUP(RIGHT(H58,6),Barcodes!$B$2:$E$41,3,FALSE)</f>
        <v>CAGCCTCG</v>
      </c>
      <c r="M58" s="37" t="s">
        <v>138</v>
      </c>
      <c r="N58" t="str">
        <f t="shared" si="1"/>
        <v>S502-A</v>
      </c>
      <c r="O58" t="str">
        <f>VLOOKUP(RIGHT(G58,6),Barcodes!$B$2:$E$41,3,FALSE)</f>
        <v>CTCTCTAT</v>
      </c>
    </row>
    <row r="59" spans="1:15">
      <c r="A59" s="1" t="s">
        <v>80</v>
      </c>
      <c r="B59" t="s">
        <v>66</v>
      </c>
      <c r="C59" t="s">
        <v>91</v>
      </c>
      <c r="D59" t="s">
        <v>352</v>
      </c>
      <c r="E59" t="s">
        <v>289</v>
      </c>
      <c r="F59" t="s">
        <v>352</v>
      </c>
      <c r="G59" t="s">
        <v>266</v>
      </c>
      <c r="H59" t="s">
        <v>260</v>
      </c>
      <c r="I59" t="s">
        <v>343</v>
      </c>
      <c r="K59" t="str">
        <f t="shared" si="0"/>
        <v>N710-A</v>
      </c>
      <c r="L59" t="str">
        <f>VLOOKUP(RIGHT(H59,6),Barcodes!$B$2:$E$41,3,FALSE)</f>
        <v>CAGCCTCG</v>
      </c>
      <c r="M59" s="37" t="s">
        <v>138</v>
      </c>
      <c r="N59" t="str">
        <f t="shared" si="1"/>
        <v>S503-A</v>
      </c>
      <c r="O59" t="str">
        <f>VLOOKUP(RIGHT(G59,6),Barcodes!$B$2:$E$41,3,FALSE)</f>
        <v>TATCCTCT</v>
      </c>
    </row>
    <row r="60" spans="1:15">
      <c r="A60" s="1" t="s">
        <v>34</v>
      </c>
      <c r="B60" t="s">
        <v>8</v>
      </c>
      <c r="C60" t="s">
        <v>91</v>
      </c>
      <c r="D60" t="s">
        <v>353</v>
      </c>
      <c r="E60" t="s">
        <v>289</v>
      </c>
      <c r="F60" t="s">
        <v>353</v>
      </c>
      <c r="G60" t="s">
        <v>267</v>
      </c>
      <c r="H60" t="s">
        <v>260</v>
      </c>
      <c r="I60" t="s">
        <v>343</v>
      </c>
      <c r="K60" t="str">
        <f t="shared" si="0"/>
        <v>N710-A</v>
      </c>
      <c r="L60" t="str">
        <f>VLOOKUP(RIGHT(H60,6),Barcodes!$B$2:$E$41,3,FALSE)</f>
        <v>CAGCCTCG</v>
      </c>
      <c r="M60" s="37" t="s">
        <v>138</v>
      </c>
      <c r="N60" t="str">
        <f t="shared" si="1"/>
        <v>S505-A</v>
      </c>
      <c r="O60" t="str">
        <f>VLOOKUP(RIGHT(G60,6),Barcodes!$B$2:$E$41,3,FALSE)</f>
        <v>GTAAGGAG</v>
      </c>
    </row>
    <row r="61" spans="1:15">
      <c r="A61" s="1" t="s">
        <v>16</v>
      </c>
      <c r="B61" t="s">
        <v>8</v>
      </c>
      <c r="C61" t="s">
        <v>91</v>
      </c>
      <c r="D61" t="s">
        <v>354</v>
      </c>
      <c r="E61" t="s">
        <v>289</v>
      </c>
      <c r="F61" t="s">
        <v>354</v>
      </c>
      <c r="G61" t="s">
        <v>268</v>
      </c>
      <c r="H61" t="s">
        <v>260</v>
      </c>
      <c r="I61" t="s">
        <v>343</v>
      </c>
      <c r="K61" t="str">
        <f t="shared" si="0"/>
        <v>N710-A</v>
      </c>
      <c r="L61" t="str">
        <f>VLOOKUP(RIGHT(H61,6),Barcodes!$B$2:$E$41,3,FALSE)</f>
        <v>CAGCCTCG</v>
      </c>
      <c r="M61" s="37" t="s">
        <v>138</v>
      </c>
      <c r="N61" t="str">
        <f t="shared" si="1"/>
        <v>S506-A</v>
      </c>
      <c r="O61" t="str">
        <f>VLOOKUP(RIGHT(G61,6),Barcodes!$B$2:$E$41,3,FALSE)</f>
        <v>ACTGCATA</v>
      </c>
    </row>
    <row r="62" spans="1:15">
      <c r="A62" s="1" t="s">
        <v>42</v>
      </c>
      <c r="B62" t="s">
        <v>40</v>
      </c>
      <c r="C62" t="s">
        <v>91</v>
      </c>
      <c r="D62" t="s">
        <v>355</v>
      </c>
      <c r="E62" t="s">
        <v>289</v>
      </c>
      <c r="F62" t="s">
        <v>355</v>
      </c>
      <c r="G62" t="s">
        <v>269</v>
      </c>
      <c r="H62" t="s">
        <v>260</v>
      </c>
      <c r="I62" t="s">
        <v>343</v>
      </c>
      <c r="K62" t="str">
        <f t="shared" si="0"/>
        <v>N710-A</v>
      </c>
      <c r="L62" t="str">
        <f>VLOOKUP(RIGHT(H62,6),Barcodes!$B$2:$E$41,3,FALSE)</f>
        <v>CAGCCTCG</v>
      </c>
      <c r="M62" s="37" t="s">
        <v>138</v>
      </c>
      <c r="N62" t="str">
        <f t="shared" si="1"/>
        <v>S507-A</v>
      </c>
      <c r="O62" t="str">
        <f>VLOOKUP(RIGHT(G62,6),Barcodes!$B$2:$E$41,3,FALSE)</f>
        <v>AAGGAGTA</v>
      </c>
    </row>
    <row r="63" spans="1:15">
      <c r="A63" s="1" t="s">
        <v>19</v>
      </c>
      <c r="B63" t="s">
        <v>8</v>
      </c>
      <c r="C63" t="s">
        <v>91</v>
      </c>
      <c r="D63" t="s">
        <v>356</v>
      </c>
      <c r="E63" t="s">
        <v>289</v>
      </c>
      <c r="F63" t="s">
        <v>356</v>
      </c>
      <c r="G63" t="s">
        <v>270</v>
      </c>
      <c r="H63" t="s">
        <v>260</v>
      </c>
      <c r="I63" t="s">
        <v>343</v>
      </c>
      <c r="K63" t="str">
        <f t="shared" si="0"/>
        <v>N710-A</v>
      </c>
      <c r="L63" t="str">
        <f>VLOOKUP(RIGHT(H63,6),Barcodes!$B$2:$E$41,3,FALSE)</f>
        <v>CAGCCTCG</v>
      </c>
      <c r="M63" s="37" t="s">
        <v>138</v>
      </c>
      <c r="N63" t="str">
        <f t="shared" si="1"/>
        <v>S508-A</v>
      </c>
      <c r="O63" t="str">
        <f>VLOOKUP(RIGHT(G63,6),Barcodes!$B$2:$E$41,3,FALSE)</f>
        <v>CTAAGCCT</v>
      </c>
    </row>
    <row r="64" spans="1:15">
      <c r="A64" s="1" t="s">
        <v>61</v>
      </c>
      <c r="B64" t="s">
        <v>40</v>
      </c>
      <c r="C64" t="s">
        <v>91</v>
      </c>
      <c r="D64" t="s">
        <v>357</v>
      </c>
      <c r="E64" t="s">
        <v>289</v>
      </c>
      <c r="F64" t="s">
        <v>357</v>
      </c>
      <c r="G64" t="s">
        <v>271</v>
      </c>
      <c r="H64" t="s">
        <v>260</v>
      </c>
      <c r="I64" t="s">
        <v>343</v>
      </c>
      <c r="K64" t="str">
        <f t="shared" si="0"/>
        <v>N710-A</v>
      </c>
      <c r="L64" t="str">
        <f>VLOOKUP(RIGHT(H64,6),Barcodes!$B$2:$E$41,3,FALSE)</f>
        <v>CAGCCTCG</v>
      </c>
      <c r="M64" s="37" t="s">
        <v>138</v>
      </c>
      <c r="N64" t="str">
        <f t="shared" si="1"/>
        <v>S510-A</v>
      </c>
      <c r="O64" t="str">
        <f>VLOOKUP(RIGHT(G64,6),Barcodes!$B$2:$E$41,3,FALSE)</f>
        <v>CGTCTAAT</v>
      </c>
    </row>
    <row r="65" spans="1:15">
      <c r="A65" s="1" t="s">
        <v>62</v>
      </c>
      <c r="B65" t="s">
        <v>40</v>
      </c>
      <c r="C65" t="s">
        <v>91</v>
      </c>
      <c r="D65" t="s">
        <v>358</v>
      </c>
      <c r="E65" t="s">
        <v>289</v>
      </c>
      <c r="F65" t="s">
        <v>358</v>
      </c>
      <c r="G65" t="s">
        <v>272</v>
      </c>
      <c r="H65" t="s">
        <v>260</v>
      </c>
      <c r="I65" t="s">
        <v>343</v>
      </c>
      <c r="K65" t="str">
        <f t="shared" si="0"/>
        <v>N710-A</v>
      </c>
      <c r="L65" t="str">
        <f>VLOOKUP(RIGHT(H65,6),Barcodes!$B$2:$E$41,3,FALSE)</f>
        <v>CAGCCTCG</v>
      </c>
      <c r="M65" s="37" t="s">
        <v>138</v>
      </c>
      <c r="N65" t="str">
        <f t="shared" si="1"/>
        <v>S511-A</v>
      </c>
      <c r="O65" t="str">
        <f>VLOOKUP(RIGHT(G65,6),Barcodes!$B$2:$E$41,3,FALSE)</f>
        <v>TCTCTCCG</v>
      </c>
    </row>
    <row r="66" spans="1:15">
      <c r="A66" s="1" t="s">
        <v>73</v>
      </c>
      <c r="B66" t="s">
        <v>66</v>
      </c>
      <c r="C66" t="s">
        <v>91</v>
      </c>
      <c r="D66" t="s">
        <v>359</v>
      </c>
      <c r="E66" t="s">
        <v>289</v>
      </c>
      <c r="F66" t="s">
        <v>359</v>
      </c>
      <c r="G66" t="s">
        <v>265</v>
      </c>
      <c r="H66" t="s">
        <v>261</v>
      </c>
      <c r="I66" t="s">
        <v>343</v>
      </c>
      <c r="K66" t="str">
        <f t="shared" si="0"/>
        <v>N711-A</v>
      </c>
      <c r="L66" t="str">
        <f>VLOOKUP(RIGHT(H66,6),Barcodes!$B$2:$E$41,3,FALSE)</f>
        <v>TGCCTCTT</v>
      </c>
      <c r="M66" s="37" t="s">
        <v>142</v>
      </c>
      <c r="N66" t="str">
        <f t="shared" si="1"/>
        <v>S502-A</v>
      </c>
      <c r="O66" t="str">
        <f>VLOOKUP(RIGHT(G66,6),Barcodes!$B$2:$E$41,3,FALSE)</f>
        <v>CTCTCTAT</v>
      </c>
    </row>
    <row r="67" spans="1:15">
      <c r="A67" s="1" t="s">
        <v>79</v>
      </c>
      <c r="B67" t="s">
        <v>66</v>
      </c>
      <c r="C67" t="s">
        <v>91</v>
      </c>
      <c r="D67" t="s">
        <v>360</v>
      </c>
      <c r="E67" t="s">
        <v>289</v>
      </c>
      <c r="F67" t="s">
        <v>360</v>
      </c>
      <c r="G67" t="s">
        <v>266</v>
      </c>
      <c r="H67" t="s">
        <v>261</v>
      </c>
      <c r="I67" t="s">
        <v>343</v>
      </c>
      <c r="K67" t="str">
        <f t="shared" ref="K67:K90" si="2">RIGHT(H67,6)</f>
        <v>N711-A</v>
      </c>
      <c r="L67" t="str">
        <f>VLOOKUP(RIGHT(H67,6),Barcodes!$B$2:$E$41,3,FALSE)</f>
        <v>TGCCTCTT</v>
      </c>
      <c r="M67" s="37" t="s">
        <v>142</v>
      </c>
      <c r="N67" t="str">
        <f t="shared" ref="N67:N90" si="3">RIGHT(G67,6)</f>
        <v>S503-A</v>
      </c>
      <c r="O67" t="str">
        <f>VLOOKUP(RIGHT(G67,6),Barcodes!$B$2:$E$41,3,FALSE)</f>
        <v>TATCCTCT</v>
      </c>
    </row>
    <row r="68" spans="1:15">
      <c r="A68" s="1" t="s">
        <v>44</v>
      </c>
      <c r="B68" t="s">
        <v>40</v>
      </c>
      <c r="C68" t="s">
        <v>91</v>
      </c>
      <c r="D68" t="s">
        <v>361</v>
      </c>
      <c r="E68" t="s">
        <v>289</v>
      </c>
      <c r="F68" t="s">
        <v>361</v>
      </c>
      <c r="G68" t="s">
        <v>267</v>
      </c>
      <c r="H68" t="s">
        <v>261</v>
      </c>
      <c r="I68" t="s">
        <v>343</v>
      </c>
      <c r="K68" t="str">
        <f t="shared" si="2"/>
        <v>N711-A</v>
      </c>
      <c r="L68" t="str">
        <f>VLOOKUP(RIGHT(H68,6),Barcodes!$B$2:$E$41,3,FALSE)</f>
        <v>TGCCTCTT</v>
      </c>
      <c r="M68" s="37" t="s">
        <v>142</v>
      </c>
      <c r="N68" t="str">
        <f t="shared" si="3"/>
        <v>S505-A</v>
      </c>
      <c r="O68" t="str">
        <f>VLOOKUP(RIGHT(G68,6),Barcodes!$B$2:$E$41,3,FALSE)</f>
        <v>GTAAGGAG</v>
      </c>
    </row>
    <row r="69" spans="1:15">
      <c r="A69" s="1" t="s">
        <v>38</v>
      </c>
      <c r="B69" t="s">
        <v>8</v>
      </c>
      <c r="C69" t="s">
        <v>91</v>
      </c>
      <c r="D69" t="s">
        <v>362</v>
      </c>
      <c r="E69" t="s">
        <v>289</v>
      </c>
      <c r="F69" t="s">
        <v>362</v>
      </c>
      <c r="G69" t="s">
        <v>268</v>
      </c>
      <c r="H69" t="s">
        <v>261</v>
      </c>
      <c r="I69" t="s">
        <v>343</v>
      </c>
      <c r="K69" t="str">
        <f t="shared" si="2"/>
        <v>N711-A</v>
      </c>
      <c r="L69" t="str">
        <f>VLOOKUP(RIGHT(H69,6),Barcodes!$B$2:$E$41,3,FALSE)</f>
        <v>TGCCTCTT</v>
      </c>
      <c r="M69" s="37" t="s">
        <v>142</v>
      </c>
      <c r="N69" t="str">
        <f t="shared" si="3"/>
        <v>S506-A</v>
      </c>
      <c r="O69" t="str">
        <f>VLOOKUP(RIGHT(G69,6),Barcodes!$B$2:$E$41,3,FALSE)</f>
        <v>ACTGCATA</v>
      </c>
    </row>
    <row r="70" spans="1:15">
      <c r="A70" s="1" t="s">
        <v>47</v>
      </c>
      <c r="B70" t="s">
        <v>40</v>
      </c>
      <c r="C70" t="s">
        <v>91</v>
      </c>
      <c r="D70" t="s">
        <v>363</v>
      </c>
      <c r="E70" t="s">
        <v>289</v>
      </c>
      <c r="F70" t="s">
        <v>363</v>
      </c>
      <c r="G70" t="s">
        <v>269</v>
      </c>
      <c r="H70" t="s">
        <v>261</v>
      </c>
      <c r="I70" t="s">
        <v>343</v>
      </c>
      <c r="K70" t="str">
        <f t="shared" si="2"/>
        <v>N711-A</v>
      </c>
      <c r="L70" t="str">
        <f>VLOOKUP(RIGHT(H70,6),Barcodes!$B$2:$E$41,3,FALSE)</f>
        <v>TGCCTCTT</v>
      </c>
      <c r="M70" s="37" t="s">
        <v>142</v>
      </c>
      <c r="N70" t="str">
        <f t="shared" si="3"/>
        <v>S507-A</v>
      </c>
      <c r="O70" t="str">
        <f>VLOOKUP(RIGHT(G70,6),Barcodes!$B$2:$E$41,3,FALSE)</f>
        <v>AAGGAGTA</v>
      </c>
    </row>
    <row r="71" spans="1:15">
      <c r="A71" s="1" t="s">
        <v>20</v>
      </c>
      <c r="B71" t="s">
        <v>8</v>
      </c>
      <c r="C71" t="s">
        <v>91</v>
      </c>
      <c r="D71" t="s">
        <v>364</v>
      </c>
      <c r="E71" t="s">
        <v>289</v>
      </c>
      <c r="F71" t="s">
        <v>364</v>
      </c>
      <c r="G71" t="s">
        <v>270</v>
      </c>
      <c r="H71" t="s">
        <v>261</v>
      </c>
      <c r="I71" t="s">
        <v>343</v>
      </c>
      <c r="K71" t="str">
        <f t="shared" si="2"/>
        <v>N711-A</v>
      </c>
      <c r="L71" t="str">
        <f>VLOOKUP(RIGHT(H71,6),Barcodes!$B$2:$E$41,3,FALSE)</f>
        <v>TGCCTCTT</v>
      </c>
      <c r="M71" s="37" t="s">
        <v>142</v>
      </c>
      <c r="N71" t="str">
        <f t="shared" si="3"/>
        <v>S508-A</v>
      </c>
      <c r="O71" t="str">
        <f>VLOOKUP(RIGHT(G71,6),Barcodes!$B$2:$E$41,3,FALSE)</f>
        <v>CTAAGCCT</v>
      </c>
    </row>
    <row r="72" spans="1:15">
      <c r="A72" s="47"/>
      <c r="B72" s="48"/>
      <c r="C72" s="48"/>
      <c r="D72" s="48" t="s">
        <v>365</v>
      </c>
      <c r="E72" s="48"/>
      <c r="F72" s="48" t="s">
        <v>365</v>
      </c>
      <c r="G72" s="48" t="s">
        <v>271</v>
      </c>
      <c r="H72" s="48" t="s">
        <v>261</v>
      </c>
      <c r="I72" s="48"/>
      <c r="J72" s="48"/>
      <c r="K72" s="48" t="str">
        <f t="shared" si="2"/>
        <v>N711-A</v>
      </c>
      <c r="L72" s="48" t="str">
        <f>VLOOKUP(RIGHT(H72,6),Barcodes!$B$2:$E$41,3,FALSE)</f>
        <v>TGCCTCTT</v>
      </c>
      <c r="M72" s="48" t="s">
        <v>142</v>
      </c>
      <c r="N72" s="48" t="str">
        <f t="shared" si="3"/>
        <v>S510-A</v>
      </c>
      <c r="O72" s="48" t="str">
        <f>VLOOKUP(RIGHT(G72,6),Barcodes!$B$2:$E$41,3,FALSE)</f>
        <v>CGTCTAAT</v>
      </c>
    </row>
    <row r="73" spans="1:15">
      <c r="A73" s="47"/>
      <c r="B73" s="48"/>
      <c r="C73" s="48"/>
      <c r="D73" s="48" t="s">
        <v>366</v>
      </c>
      <c r="E73" s="48"/>
      <c r="F73" s="48" t="s">
        <v>366</v>
      </c>
      <c r="G73" s="48" t="s">
        <v>272</v>
      </c>
      <c r="H73" s="48" t="s">
        <v>261</v>
      </c>
      <c r="I73" s="48"/>
      <c r="J73" s="48"/>
      <c r="K73" s="48" t="str">
        <f t="shared" si="2"/>
        <v>N711-A</v>
      </c>
      <c r="L73" s="48" t="str">
        <f>VLOOKUP(RIGHT(H73,6),Barcodes!$B$2:$E$41,3,FALSE)</f>
        <v>TGCCTCTT</v>
      </c>
      <c r="M73" s="48" t="s">
        <v>142</v>
      </c>
      <c r="N73" s="48" t="str">
        <f t="shared" si="3"/>
        <v>S511-A</v>
      </c>
      <c r="O73" s="48" t="str">
        <f>VLOOKUP(RIGHT(G73,6),Barcodes!$B$2:$E$41,3,FALSE)</f>
        <v>TCTCTCCG</v>
      </c>
    </row>
    <row r="74" spans="1:15">
      <c r="A74" s="47"/>
      <c r="B74" s="48"/>
      <c r="C74" s="48"/>
      <c r="D74" s="48" t="s">
        <v>367</v>
      </c>
      <c r="E74" s="48"/>
      <c r="F74" s="48" t="s">
        <v>367</v>
      </c>
      <c r="G74" s="48" t="s">
        <v>265</v>
      </c>
      <c r="H74" s="48" t="s">
        <v>262</v>
      </c>
      <c r="I74" s="48"/>
      <c r="J74" s="48"/>
      <c r="K74" s="48" t="str">
        <f t="shared" si="2"/>
        <v>N712-A</v>
      </c>
      <c r="L74" s="48" t="str">
        <f>VLOOKUP(RIGHT(H74,6),Barcodes!$B$2:$E$41,3,FALSE)</f>
        <v>TCCTCTAC</v>
      </c>
      <c r="M74" s="48" t="s">
        <v>146</v>
      </c>
      <c r="N74" s="48" t="str">
        <f t="shared" si="3"/>
        <v>S502-A</v>
      </c>
      <c r="O74" s="48" t="str">
        <f>VLOOKUP(RIGHT(G74,6),Barcodes!$B$2:$E$41,3,FALSE)</f>
        <v>CTCTCTAT</v>
      </c>
    </row>
    <row r="75" spans="1:15">
      <c r="A75" s="47"/>
      <c r="B75" s="48"/>
      <c r="C75" s="48"/>
      <c r="D75" s="48" t="s">
        <v>368</v>
      </c>
      <c r="E75" s="48"/>
      <c r="F75" s="48" t="s">
        <v>368</v>
      </c>
      <c r="G75" s="48" t="s">
        <v>266</v>
      </c>
      <c r="H75" s="48" t="s">
        <v>262</v>
      </c>
      <c r="I75" s="48"/>
      <c r="J75" s="48"/>
      <c r="K75" s="48" t="str">
        <f t="shared" si="2"/>
        <v>N712-A</v>
      </c>
      <c r="L75" s="48" t="str">
        <f>VLOOKUP(RIGHT(H75,6),Barcodes!$B$2:$E$41,3,FALSE)</f>
        <v>TCCTCTAC</v>
      </c>
      <c r="M75" s="48" t="s">
        <v>146</v>
      </c>
      <c r="N75" s="48" t="str">
        <f t="shared" si="3"/>
        <v>S503-A</v>
      </c>
      <c r="O75" s="48" t="str">
        <f>VLOOKUP(RIGHT(G75,6),Barcodes!$B$2:$E$41,3,FALSE)</f>
        <v>TATCCTCT</v>
      </c>
    </row>
    <row r="76" spans="1:15">
      <c r="A76" s="47"/>
      <c r="B76" s="48"/>
      <c r="C76" s="48"/>
      <c r="D76" s="48" t="s">
        <v>369</v>
      </c>
      <c r="E76" s="48"/>
      <c r="F76" s="48" t="s">
        <v>369</v>
      </c>
      <c r="G76" s="48" t="s">
        <v>267</v>
      </c>
      <c r="H76" s="48" t="s">
        <v>262</v>
      </c>
      <c r="I76" s="48"/>
      <c r="J76" s="48"/>
      <c r="K76" s="48" t="str">
        <f t="shared" si="2"/>
        <v>N712-A</v>
      </c>
      <c r="L76" s="48" t="str">
        <f>VLOOKUP(RIGHT(H76,6),Barcodes!$B$2:$E$41,3,FALSE)</f>
        <v>TCCTCTAC</v>
      </c>
      <c r="M76" s="48" t="s">
        <v>146</v>
      </c>
      <c r="N76" s="48" t="str">
        <f t="shared" si="3"/>
        <v>S505-A</v>
      </c>
      <c r="O76" s="48" t="str">
        <f>VLOOKUP(RIGHT(G76,6),Barcodes!$B$2:$E$41,3,FALSE)</f>
        <v>GTAAGGAG</v>
      </c>
    </row>
    <row r="77" spans="1:15">
      <c r="A77" s="47"/>
      <c r="B77" s="48"/>
      <c r="C77" s="48"/>
      <c r="D77" s="48" t="s">
        <v>370</v>
      </c>
      <c r="E77" s="48"/>
      <c r="F77" s="48" t="s">
        <v>370</v>
      </c>
      <c r="G77" s="48" t="s">
        <v>268</v>
      </c>
      <c r="H77" s="48" t="s">
        <v>262</v>
      </c>
      <c r="I77" s="48"/>
      <c r="J77" s="48"/>
      <c r="K77" s="48" t="str">
        <f t="shared" si="2"/>
        <v>N712-A</v>
      </c>
      <c r="L77" s="48" t="str">
        <f>VLOOKUP(RIGHT(H77,6),Barcodes!$B$2:$E$41,3,FALSE)</f>
        <v>TCCTCTAC</v>
      </c>
      <c r="M77" s="48" t="s">
        <v>146</v>
      </c>
      <c r="N77" s="48" t="str">
        <f t="shared" si="3"/>
        <v>S506-A</v>
      </c>
      <c r="O77" s="48" t="str">
        <f>VLOOKUP(RIGHT(G77,6),Barcodes!$B$2:$E$41,3,FALSE)</f>
        <v>ACTGCATA</v>
      </c>
    </row>
    <row r="78" spans="1:15">
      <c r="A78" s="47"/>
      <c r="B78" s="48"/>
      <c r="C78" s="48"/>
      <c r="D78" s="48" t="s">
        <v>371</v>
      </c>
      <c r="E78" s="48"/>
      <c r="F78" s="48" t="s">
        <v>371</v>
      </c>
      <c r="G78" s="48" t="s">
        <v>269</v>
      </c>
      <c r="H78" s="48" t="s">
        <v>262</v>
      </c>
      <c r="I78" s="48"/>
      <c r="J78" s="48"/>
      <c r="K78" s="48" t="str">
        <f t="shared" si="2"/>
        <v>N712-A</v>
      </c>
      <c r="L78" s="48" t="str">
        <f>VLOOKUP(RIGHT(H78,6),Barcodes!$B$2:$E$41,3,FALSE)</f>
        <v>TCCTCTAC</v>
      </c>
      <c r="M78" s="48" t="s">
        <v>146</v>
      </c>
      <c r="N78" s="48" t="str">
        <f t="shared" si="3"/>
        <v>S507-A</v>
      </c>
      <c r="O78" s="48" t="str">
        <f>VLOOKUP(RIGHT(G78,6),Barcodes!$B$2:$E$41,3,FALSE)</f>
        <v>AAGGAGTA</v>
      </c>
    </row>
    <row r="79" spans="1:15">
      <c r="A79" s="47"/>
      <c r="B79" s="48"/>
      <c r="C79" s="48"/>
      <c r="D79" s="48" t="s">
        <v>372</v>
      </c>
      <c r="E79" s="48"/>
      <c r="F79" s="48" t="s">
        <v>372</v>
      </c>
      <c r="G79" s="48" t="s">
        <v>270</v>
      </c>
      <c r="H79" s="48" t="s">
        <v>262</v>
      </c>
      <c r="I79" s="48"/>
      <c r="J79" s="48"/>
      <c r="K79" s="48" t="str">
        <f t="shared" si="2"/>
        <v>N712-A</v>
      </c>
      <c r="L79" s="48" t="str">
        <f>VLOOKUP(RIGHT(H79,6),Barcodes!$B$2:$E$41,3,FALSE)</f>
        <v>TCCTCTAC</v>
      </c>
      <c r="M79" s="48" t="s">
        <v>146</v>
      </c>
      <c r="N79" s="48" t="str">
        <f t="shared" si="3"/>
        <v>S508-A</v>
      </c>
      <c r="O79" s="48" t="str">
        <f>VLOOKUP(RIGHT(G79,6),Barcodes!$B$2:$E$41,3,FALSE)</f>
        <v>CTAAGCCT</v>
      </c>
    </row>
    <row r="80" spans="1:15">
      <c r="A80" s="47"/>
      <c r="B80" s="48"/>
      <c r="C80" s="48"/>
      <c r="D80" s="48" t="s">
        <v>373</v>
      </c>
      <c r="E80" s="48"/>
      <c r="F80" s="48" t="s">
        <v>373</v>
      </c>
      <c r="G80" s="48" t="s">
        <v>271</v>
      </c>
      <c r="H80" s="48" t="s">
        <v>262</v>
      </c>
      <c r="I80" s="48"/>
      <c r="J80" s="48"/>
      <c r="K80" s="48" t="str">
        <f t="shared" si="2"/>
        <v>N712-A</v>
      </c>
      <c r="L80" s="48" t="str">
        <f>VLOOKUP(RIGHT(H80,6),Barcodes!$B$2:$E$41,3,FALSE)</f>
        <v>TCCTCTAC</v>
      </c>
      <c r="M80" s="48" t="s">
        <v>146</v>
      </c>
      <c r="N80" s="48" t="str">
        <f t="shared" si="3"/>
        <v>S510-A</v>
      </c>
      <c r="O80" s="48" t="str">
        <f>VLOOKUP(RIGHT(G80,6),Barcodes!$B$2:$E$41,3,FALSE)</f>
        <v>CGTCTAAT</v>
      </c>
    </row>
    <row r="81" spans="1:15">
      <c r="A81" s="47"/>
      <c r="B81" s="48"/>
      <c r="C81" s="48"/>
      <c r="D81" s="48" t="s">
        <v>374</v>
      </c>
      <c r="E81" s="48"/>
      <c r="F81" s="48" t="s">
        <v>374</v>
      </c>
      <c r="G81" s="48" t="s">
        <v>272</v>
      </c>
      <c r="H81" s="48" t="s">
        <v>262</v>
      </c>
      <c r="I81" s="48"/>
      <c r="J81" s="48"/>
      <c r="K81" s="48" t="str">
        <f t="shared" si="2"/>
        <v>N712-A</v>
      </c>
      <c r="L81" s="48" t="str">
        <f>VLOOKUP(RIGHT(H81,6),Barcodes!$B$2:$E$41,3,FALSE)</f>
        <v>TCCTCTAC</v>
      </c>
      <c r="M81" s="48" t="s">
        <v>146</v>
      </c>
      <c r="N81" s="48" t="str">
        <f t="shared" si="3"/>
        <v>S511-A</v>
      </c>
      <c r="O81" s="48" t="str">
        <f>VLOOKUP(RIGHT(G81,6),Barcodes!$B$2:$E$41,3,FALSE)</f>
        <v>TCTCTCCG</v>
      </c>
    </row>
    <row r="82" spans="1:15">
      <c r="A82" s="47"/>
      <c r="B82" s="48"/>
      <c r="C82" s="48"/>
      <c r="D82" s="48" t="s">
        <v>375</v>
      </c>
      <c r="E82" s="48"/>
      <c r="F82" s="48" t="s">
        <v>375</v>
      </c>
      <c r="G82" s="48" t="s">
        <v>265</v>
      </c>
      <c r="H82" s="48" t="s">
        <v>263</v>
      </c>
      <c r="I82" s="48"/>
      <c r="J82" s="48"/>
      <c r="K82" s="48" t="str">
        <f t="shared" si="2"/>
        <v>N714-A</v>
      </c>
      <c r="L82" s="48" t="str">
        <f>VLOOKUP(RIGHT(H82,6),Barcodes!$B$2:$E$41,3,FALSE)</f>
        <v>TCATGAGC</v>
      </c>
      <c r="M82" s="48" t="s">
        <v>150</v>
      </c>
      <c r="N82" s="48" t="str">
        <f t="shared" si="3"/>
        <v>S502-A</v>
      </c>
      <c r="O82" s="48" t="str">
        <f>VLOOKUP(RIGHT(G82,6),Barcodes!$B$2:$E$41,3,FALSE)</f>
        <v>CTCTCTAT</v>
      </c>
    </row>
    <row r="83" spans="1:15">
      <c r="A83" s="47"/>
      <c r="B83" s="48"/>
      <c r="C83" s="48"/>
      <c r="D83" s="48" t="s">
        <v>376</v>
      </c>
      <c r="E83" s="48"/>
      <c r="F83" s="48" t="s">
        <v>376</v>
      </c>
      <c r="G83" s="48" t="s">
        <v>266</v>
      </c>
      <c r="H83" s="48" t="s">
        <v>263</v>
      </c>
      <c r="I83" s="48"/>
      <c r="J83" s="48"/>
      <c r="K83" s="48" t="str">
        <f t="shared" si="2"/>
        <v>N714-A</v>
      </c>
      <c r="L83" s="48" t="str">
        <f>VLOOKUP(RIGHT(H83,6),Barcodes!$B$2:$E$41,3,FALSE)</f>
        <v>TCATGAGC</v>
      </c>
      <c r="M83" s="48" t="s">
        <v>150</v>
      </c>
      <c r="N83" s="48" t="str">
        <f t="shared" si="3"/>
        <v>S503-A</v>
      </c>
      <c r="O83" s="48" t="str">
        <f>VLOOKUP(RIGHT(G83,6),Barcodes!$B$2:$E$41,3,FALSE)</f>
        <v>TATCCTCT</v>
      </c>
    </row>
    <row r="84" spans="1:15">
      <c r="A84" s="47"/>
      <c r="B84" s="48"/>
      <c r="C84" s="48"/>
      <c r="D84" s="48" t="s">
        <v>377</v>
      </c>
      <c r="E84" s="48"/>
      <c r="F84" s="48" t="s">
        <v>377</v>
      </c>
      <c r="G84" s="48" t="s">
        <v>267</v>
      </c>
      <c r="H84" s="48" t="s">
        <v>263</v>
      </c>
      <c r="I84" s="48"/>
      <c r="J84" s="48"/>
      <c r="K84" s="48" t="str">
        <f t="shared" si="2"/>
        <v>N714-A</v>
      </c>
      <c r="L84" s="48" t="str">
        <f>VLOOKUP(RIGHT(H84,6),Barcodes!$B$2:$E$41,3,FALSE)</f>
        <v>TCATGAGC</v>
      </c>
      <c r="M84" s="48" t="s">
        <v>150</v>
      </c>
      <c r="N84" s="48" t="str">
        <f t="shared" si="3"/>
        <v>S505-A</v>
      </c>
      <c r="O84" s="48" t="str">
        <f>VLOOKUP(RIGHT(G84,6),Barcodes!$B$2:$E$41,3,FALSE)</f>
        <v>GTAAGGAG</v>
      </c>
    </row>
    <row r="85" spans="1:15">
      <c r="A85" s="47"/>
      <c r="B85" s="48"/>
      <c r="C85" s="48"/>
      <c r="D85" s="48" t="s">
        <v>378</v>
      </c>
      <c r="E85" s="48"/>
      <c r="F85" s="48" t="s">
        <v>378</v>
      </c>
      <c r="G85" s="48" t="s">
        <v>268</v>
      </c>
      <c r="H85" s="48" t="s">
        <v>263</v>
      </c>
      <c r="I85" s="48"/>
      <c r="J85" s="48"/>
      <c r="K85" s="48" t="str">
        <f t="shared" si="2"/>
        <v>N714-A</v>
      </c>
      <c r="L85" s="48" t="str">
        <f>VLOOKUP(RIGHT(H85,6),Barcodes!$B$2:$E$41,3,FALSE)</f>
        <v>TCATGAGC</v>
      </c>
      <c r="M85" s="48" t="s">
        <v>150</v>
      </c>
      <c r="N85" s="48" t="str">
        <f t="shared" si="3"/>
        <v>S506-A</v>
      </c>
      <c r="O85" s="48" t="str">
        <f>VLOOKUP(RIGHT(G85,6),Barcodes!$B$2:$E$41,3,FALSE)</f>
        <v>ACTGCATA</v>
      </c>
    </row>
    <row r="86" spans="1:15">
      <c r="A86" s="47"/>
      <c r="B86" s="48"/>
      <c r="C86" s="48"/>
      <c r="D86" s="48" t="s">
        <v>379</v>
      </c>
      <c r="E86" s="48"/>
      <c r="F86" s="48" t="s">
        <v>379</v>
      </c>
      <c r="G86" s="48" t="s">
        <v>269</v>
      </c>
      <c r="H86" s="48" t="s">
        <v>263</v>
      </c>
      <c r="I86" s="48"/>
      <c r="J86" s="48"/>
      <c r="K86" s="48" t="str">
        <f t="shared" si="2"/>
        <v>N714-A</v>
      </c>
      <c r="L86" s="48" t="str">
        <f>VLOOKUP(RIGHT(H86,6),Barcodes!$B$2:$E$41,3,FALSE)</f>
        <v>TCATGAGC</v>
      </c>
      <c r="M86" s="48" t="s">
        <v>150</v>
      </c>
      <c r="N86" s="48" t="str">
        <f t="shared" si="3"/>
        <v>S507-A</v>
      </c>
      <c r="O86" s="48" t="str">
        <f>VLOOKUP(RIGHT(G86,6),Barcodes!$B$2:$E$41,3,FALSE)</f>
        <v>AAGGAGTA</v>
      </c>
    </row>
    <row r="87" spans="1:15">
      <c r="A87" s="47"/>
      <c r="B87" s="48"/>
      <c r="C87" s="48"/>
      <c r="D87" s="48" t="s">
        <v>380</v>
      </c>
      <c r="E87" s="48"/>
      <c r="F87" s="48" t="s">
        <v>380</v>
      </c>
      <c r="G87" s="48" t="s">
        <v>270</v>
      </c>
      <c r="H87" s="48" t="s">
        <v>263</v>
      </c>
      <c r="I87" s="48"/>
      <c r="J87" s="48"/>
      <c r="K87" s="48" t="str">
        <f t="shared" si="2"/>
        <v>N714-A</v>
      </c>
      <c r="L87" s="48" t="str">
        <f>VLOOKUP(RIGHT(H87,6),Barcodes!$B$2:$E$41,3,FALSE)</f>
        <v>TCATGAGC</v>
      </c>
      <c r="M87" s="48" t="s">
        <v>150</v>
      </c>
      <c r="N87" s="48" t="str">
        <f t="shared" si="3"/>
        <v>S508-A</v>
      </c>
      <c r="O87" s="48" t="str">
        <f>VLOOKUP(RIGHT(G87,6),Barcodes!$B$2:$E$41,3,FALSE)</f>
        <v>CTAAGCCT</v>
      </c>
    </row>
    <row r="88" spans="1:15">
      <c r="A88" s="47"/>
      <c r="B88" s="48"/>
      <c r="C88" s="48"/>
      <c r="D88" s="48" t="s">
        <v>381</v>
      </c>
      <c r="E88" s="48"/>
      <c r="F88" s="48" t="s">
        <v>381</v>
      </c>
      <c r="G88" s="48" t="s">
        <v>271</v>
      </c>
      <c r="H88" s="48" t="s">
        <v>263</v>
      </c>
      <c r="I88" s="48"/>
      <c r="J88" s="48"/>
      <c r="K88" s="48" t="str">
        <f t="shared" si="2"/>
        <v>N714-A</v>
      </c>
      <c r="L88" s="48" t="str">
        <f>VLOOKUP(RIGHT(H88,6),Barcodes!$B$2:$E$41,3,FALSE)</f>
        <v>TCATGAGC</v>
      </c>
      <c r="M88" s="48" t="s">
        <v>150</v>
      </c>
      <c r="N88" s="48" t="str">
        <f t="shared" si="3"/>
        <v>S510-A</v>
      </c>
      <c r="O88" s="48" t="str">
        <f>VLOOKUP(RIGHT(G88,6),Barcodes!$B$2:$E$41,3,FALSE)</f>
        <v>CGTCTAAT</v>
      </c>
    </row>
    <row r="89" spans="1:15">
      <c r="A89" s="47"/>
      <c r="B89" s="48"/>
      <c r="C89" s="48"/>
      <c r="D89" s="48" t="s">
        <v>382</v>
      </c>
      <c r="E89" s="48"/>
      <c r="F89" s="48" t="s">
        <v>382</v>
      </c>
      <c r="G89" s="48" t="s">
        <v>272</v>
      </c>
      <c r="H89" s="48" t="s">
        <v>263</v>
      </c>
      <c r="I89" s="48"/>
      <c r="J89" s="48"/>
      <c r="K89" s="48" t="str">
        <f t="shared" si="2"/>
        <v>N714-A</v>
      </c>
      <c r="L89" s="48" t="str">
        <f>VLOOKUP(RIGHT(H89,6),Barcodes!$B$2:$E$41,3,FALSE)</f>
        <v>TCATGAGC</v>
      </c>
      <c r="M89" s="48" t="s">
        <v>150</v>
      </c>
      <c r="N89" s="48" t="str">
        <f t="shared" si="3"/>
        <v>S511-A</v>
      </c>
      <c r="O89" s="48" t="str">
        <f>VLOOKUP(RIGHT(G89,6),Barcodes!$B$2:$E$41,3,FALSE)</f>
        <v>TCTCTCCG</v>
      </c>
    </row>
    <row r="90" spans="1:15">
      <c r="A90" s="47"/>
      <c r="B90" s="48"/>
      <c r="C90" s="48"/>
      <c r="D90" s="48" t="s">
        <v>383</v>
      </c>
      <c r="E90" s="48"/>
      <c r="F90" s="48" t="s">
        <v>383</v>
      </c>
      <c r="G90" s="48" t="s">
        <v>265</v>
      </c>
      <c r="H90" s="48" t="s">
        <v>264</v>
      </c>
      <c r="I90" s="48"/>
      <c r="J90" s="48"/>
      <c r="K90" s="48" t="str">
        <f t="shared" si="2"/>
        <v>N715-A</v>
      </c>
      <c r="L90" s="48" t="s">
        <v>153</v>
      </c>
      <c r="M90" s="48" t="s">
        <v>154</v>
      </c>
      <c r="N90" s="48" t="str">
        <f t="shared" si="3"/>
        <v>S502-A</v>
      </c>
      <c r="O90" s="48" t="str">
        <f>VLOOKUP(RIGHT(G90,6),Barcodes!$B$2:$E$41,3,FALSE)</f>
        <v>CTCTCTAT</v>
      </c>
    </row>
    <row r="91" spans="1:15">
      <c r="A91" s="47"/>
      <c r="B91" s="48"/>
      <c r="C91" s="48"/>
      <c r="D91" s="48" t="s">
        <v>384</v>
      </c>
      <c r="E91" s="48"/>
      <c r="F91" s="48" t="s">
        <v>384</v>
      </c>
      <c r="G91" s="48" t="s">
        <v>266</v>
      </c>
      <c r="H91" s="48" t="s">
        <v>264</v>
      </c>
      <c r="I91" s="48"/>
      <c r="J91" s="48"/>
      <c r="K91" s="48" t="s">
        <v>151</v>
      </c>
      <c r="L91" s="48" t="s">
        <v>153</v>
      </c>
      <c r="M91" s="48" t="s">
        <v>154</v>
      </c>
      <c r="N91" s="48" t="s">
        <v>207</v>
      </c>
      <c r="O91" s="48" t="s">
        <v>209</v>
      </c>
    </row>
    <row r="92" spans="1:15">
      <c r="A92" s="47"/>
      <c r="B92" s="48"/>
      <c r="C92" s="48"/>
      <c r="D92" s="48" t="s">
        <v>385</v>
      </c>
      <c r="E92" s="48"/>
      <c r="F92" s="48" t="s">
        <v>385</v>
      </c>
      <c r="G92" s="48" t="s">
        <v>267</v>
      </c>
      <c r="H92" s="48" t="s">
        <v>264</v>
      </c>
      <c r="I92" s="48"/>
      <c r="J92" s="48"/>
      <c r="K92" s="48" t="s">
        <v>151</v>
      </c>
      <c r="L92" s="48" t="s">
        <v>153</v>
      </c>
      <c r="M92" s="48" t="s">
        <v>154</v>
      </c>
      <c r="N92" s="48" t="s">
        <v>210</v>
      </c>
      <c r="O92" s="48" t="s">
        <v>212</v>
      </c>
    </row>
    <row r="93" spans="1:15">
      <c r="A93" s="47"/>
      <c r="B93" s="48"/>
      <c r="C93" s="48"/>
      <c r="D93" s="48" t="s">
        <v>386</v>
      </c>
      <c r="E93" s="48"/>
      <c r="F93" s="48" t="s">
        <v>386</v>
      </c>
      <c r="G93" s="48" t="s">
        <v>268</v>
      </c>
      <c r="H93" s="48" t="s">
        <v>264</v>
      </c>
      <c r="I93" s="48"/>
      <c r="J93" s="48"/>
      <c r="K93" s="48" t="s">
        <v>151</v>
      </c>
      <c r="L93" s="48" t="s">
        <v>153</v>
      </c>
      <c r="M93" s="48" t="s">
        <v>154</v>
      </c>
      <c r="N93" s="48" t="s">
        <v>213</v>
      </c>
      <c r="O93" s="48" t="s">
        <v>215</v>
      </c>
    </row>
    <row r="94" spans="1:15">
      <c r="A94" s="47"/>
      <c r="B94" s="48"/>
      <c r="C94" s="48"/>
      <c r="D94" s="48" t="s">
        <v>387</v>
      </c>
      <c r="E94" s="48"/>
      <c r="F94" s="48" t="s">
        <v>387</v>
      </c>
      <c r="G94" s="48" t="s">
        <v>269</v>
      </c>
      <c r="H94" s="48" t="s">
        <v>264</v>
      </c>
      <c r="I94" s="48"/>
      <c r="J94" s="48"/>
      <c r="K94" s="48" t="s">
        <v>151</v>
      </c>
      <c r="L94" s="48" t="s">
        <v>153</v>
      </c>
      <c r="M94" s="48" t="s">
        <v>154</v>
      </c>
      <c r="N94" s="48" t="s">
        <v>216</v>
      </c>
      <c r="O94" s="48" t="s">
        <v>218</v>
      </c>
    </row>
    <row r="95" spans="1:15">
      <c r="A95" s="47"/>
      <c r="B95" s="48"/>
      <c r="C95" s="48"/>
      <c r="D95" s="48" t="s">
        <v>388</v>
      </c>
      <c r="E95" s="48"/>
      <c r="F95" s="48" t="s">
        <v>388</v>
      </c>
      <c r="G95" s="48" t="s">
        <v>270</v>
      </c>
      <c r="H95" s="48" t="s">
        <v>264</v>
      </c>
      <c r="I95" s="48"/>
      <c r="J95" s="48"/>
      <c r="K95" s="48" t="s">
        <v>151</v>
      </c>
      <c r="L95" s="48" t="s">
        <v>153</v>
      </c>
      <c r="M95" s="48" t="s">
        <v>154</v>
      </c>
      <c r="N95" s="48" t="s">
        <v>219</v>
      </c>
      <c r="O95" s="48" t="s">
        <v>221</v>
      </c>
    </row>
    <row r="96" spans="1:15">
      <c r="A96" s="47"/>
      <c r="B96" s="48"/>
      <c r="C96" s="48"/>
      <c r="D96" s="48" t="s">
        <v>389</v>
      </c>
      <c r="E96" s="48"/>
      <c r="F96" s="48" t="s">
        <v>389</v>
      </c>
      <c r="G96" s="48" t="s">
        <v>271</v>
      </c>
      <c r="H96" s="48" t="s">
        <v>264</v>
      </c>
      <c r="I96" s="48"/>
      <c r="J96" s="48"/>
      <c r="K96" s="48" t="s">
        <v>151</v>
      </c>
      <c r="L96" s="48" t="s">
        <v>153</v>
      </c>
      <c r="M96" s="48" t="s">
        <v>154</v>
      </c>
      <c r="N96" s="48" t="s">
        <v>222</v>
      </c>
      <c r="O96" s="48" t="s">
        <v>224</v>
      </c>
    </row>
    <row r="97" spans="1:15" ht="15.75" thickBot="1">
      <c r="A97" s="49"/>
      <c r="B97" s="50"/>
      <c r="C97" s="50"/>
      <c r="D97" s="50" t="s">
        <v>390</v>
      </c>
      <c r="E97" s="50"/>
      <c r="F97" s="50" t="s">
        <v>390</v>
      </c>
      <c r="G97" s="50" t="s">
        <v>272</v>
      </c>
      <c r="H97" s="50" t="s">
        <v>264</v>
      </c>
      <c r="I97" s="50"/>
      <c r="J97" s="50"/>
      <c r="K97" s="50" t="s">
        <v>151</v>
      </c>
      <c r="L97" s="50" t="s">
        <v>153</v>
      </c>
      <c r="M97" s="50" t="s">
        <v>154</v>
      </c>
      <c r="N97" s="50" t="s">
        <v>225</v>
      </c>
      <c r="O97" s="50" t="s">
        <v>227</v>
      </c>
    </row>
    <row r="98" spans="1:15" ht="15.75" thickTop="1"/>
    <row r="99" spans="1:15">
      <c r="L99" t="s">
        <v>391</v>
      </c>
    </row>
  </sheetData>
  <autoFilter ref="A1:O97" xr:uid="{29E5295F-8B85-4DDB-989C-B05BD8E637AC}"/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6CD8-36CB-44C7-8FA5-89A37569D2CD}">
  <sheetPr>
    <pageSetUpPr fitToPage="1"/>
  </sheetPr>
  <dimension ref="A1:O11"/>
  <sheetViews>
    <sheetView topLeftCell="D1" workbookViewId="0">
      <selection activeCell="L17" sqref="L17"/>
    </sheetView>
  </sheetViews>
  <sheetFormatPr defaultRowHeight="15"/>
  <cols>
    <col min="1" max="1" width="14" style="23" customWidth="1"/>
    <col min="2" max="2" width="3.85546875" customWidth="1"/>
    <col min="3" max="14" width="20.7109375" customWidth="1"/>
    <col min="15" max="15" width="3.7109375" customWidth="1"/>
  </cols>
  <sheetData>
    <row r="1" spans="1:15">
      <c r="C1" s="23" t="s">
        <v>392</v>
      </c>
      <c r="D1" s="23" t="s">
        <v>393</v>
      </c>
      <c r="E1" s="23" t="s">
        <v>394</v>
      </c>
      <c r="F1" s="23" t="s">
        <v>395</v>
      </c>
      <c r="G1" s="23" t="s">
        <v>396</v>
      </c>
      <c r="H1" s="23" t="s">
        <v>397</v>
      </c>
      <c r="I1" s="23" t="s">
        <v>398</v>
      </c>
      <c r="J1" s="23" t="s">
        <v>399</v>
      </c>
      <c r="K1" s="23" t="s">
        <v>400</v>
      </c>
      <c r="L1" s="23" t="s">
        <v>401</v>
      </c>
      <c r="M1" s="23" t="s">
        <v>402</v>
      </c>
      <c r="N1" s="23" t="s">
        <v>403</v>
      </c>
    </row>
    <row r="2" spans="1:15">
      <c r="B2" s="8"/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10"/>
    </row>
    <row r="3" spans="1:15" s="22" customFormat="1" ht="30" customHeight="1">
      <c r="A3" s="27" t="s">
        <v>404</v>
      </c>
      <c r="B3" s="28" t="s">
        <v>92</v>
      </c>
      <c r="C3" s="24" t="str">
        <f>CONCATENATE($A3," / ",C$1)</f>
        <v>12S_248F_RADS_For-S502-A / Mifish_UR_Miya-N701-A</v>
      </c>
      <c r="D3" s="24" t="str">
        <f t="shared" ref="D3:N3" si="0">CONCATENATE($A3," / ",D$1)</f>
        <v>12S_248F_RADS_For-S502-A / Mifish_UR_Miya-N702-A</v>
      </c>
      <c r="E3" s="24" t="str">
        <f t="shared" si="0"/>
        <v>12S_248F_RADS_For-S502-A / Mifish_UR_Miya-N703-A</v>
      </c>
      <c r="F3" s="24" t="str">
        <f t="shared" si="0"/>
        <v>12S_248F_RADS_For-S502-A / Mifish_UR_Miya-N704-A</v>
      </c>
      <c r="G3" s="24" t="str">
        <f t="shared" si="0"/>
        <v>12S_248F_RADS_For-S502-A / Mifish_UR_Miya-N705-A</v>
      </c>
      <c r="H3" s="24" t="str">
        <f t="shared" si="0"/>
        <v>12S_248F_RADS_For-S502-A / Mifish_UR_Miya-N706-A</v>
      </c>
      <c r="I3" s="24" t="str">
        <f t="shared" si="0"/>
        <v>12S_248F_RADS_For-S502-A / Mifish_UR_Miya-N707-A</v>
      </c>
      <c r="J3" s="24" t="str">
        <f t="shared" si="0"/>
        <v>12S_248F_RADS_For-S502-A / Mifish_UR_Miya-N710-A</v>
      </c>
      <c r="K3" s="24" t="str">
        <f t="shared" si="0"/>
        <v>12S_248F_RADS_For-S502-A / Mifish_UR_Miya-N711-A</v>
      </c>
      <c r="L3" s="58" t="str">
        <f t="shared" si="0"/>
        <v>12S_248F_RADS_For-S502-A / Mifish_UR_Miya-N712-A</v>
      </c>
      <c r="M3" s="58" t="str">
        <f t="shared" si="0"/>
        <v>12S_248F_RADS_For-S502-A / Mifish_UR_Miya-N714-A</v>
      </c>
      <c r="N3" s="58" t="str">
        <f t="shared" si="0"/>
        <v>12S_248F_RADS_For-S502-A / Mifish_UR_Miya-N715-A</v>
      </c>
      <c r="O3" s="26"/>
    </row>
    <row r="4" spans="1:15" s="22" customFormat="1" ht="30" customHeight="1">
      <c r="A4" s="27" t="s">
        <v>405</v>
      </c>
      <c r="B4" s="28" t="s">
        <v>93</v>
      </c>
      <c r="C4" s="24" t="str">
        <f t="shared" ref="C4:N10" si="1">CONCATENATE($A4," / ",C$1)</f>
        <v>12S_248F_RADS_For-S503-A / Mifish_UR_Miya-N701-A</v>
      </c>
      <c r="D4" s="24" t="str">
        <f t="shared" si="1"/>
        <v>12S_248F_RADS_For-S503-A / Mifish_UR_Miya-N702-A</v>
      </c>
      <c r="E4" s="24" t="str">
        <f t="shared" si="1"/>
        <v>12S_248F_RADS_For-S503-A / Mifish_UR_Miya-N703-A</v>
      </c>
      <c r="F4" s="24" t="str">
        <f t="shared" si="1"/>
        <v>12S_248F_RADS_For-S503-A / Mifish_UR_Miya-N704-A</v>
      </c>
      <c r="G4" s="24" t="str">
        <f t="shared" si="1"/>
        <v>12S_248F_RADS_For-S503-A / Mifish_UR_Miya-N705-A</v>
      </c>
      <c r="H4" s="24" t="str">
        <f t="shared" si="1"/>
        <v>12S_248F_RADS_For-S503-A / Mifish_UR_Miya-N706-A</v>
      </c>
      <c r="I4" s="24" t="str">
        <f t="shared" si="1"/>
        <v>12S_248F_RADS_For-S503-A / Mifish_UR_Miya-N707-A</v>
      </c>
      <c r="J4" s="24" t="str">
        <f t="shared" si="1"/>
        <v>12S_248F_RADS_For-S503-A / Mifish_UR_Miya-N710-A</v>
      </c>
      <c r="K4" s="24" t="str">
        <f t="shared" si="1"/>
        <v>12S_248F_RADS_For-S503-A / Mifish_UR_Miya-N711-A</v>
      </c>
      <c r="L4" s="58" t="str">
        <f t="shared" si="1"/>
        <v>12S_248F_RADS_For-S503-A / Mifish_UR_Miya-N712-A</v>
      </c>
      <c r="M4" s="58" t="str">
        <f t="shared" si="1"/>
        <v>12S_248F_RADS_For-S503-A / Mifish_UR_Miya-N714-A</v>
      </c>
      <c r="N4" s="58" t="str">
        <f t="shared" si="1"/>
        <v>12S_248F_RADS_For-S503-A / Mifish_UR_Miya-N715-A</v>
      </c>
      <c r="O4" s="26"/>
    </row>
    <row r="5" spans="1:15" s="22" customFormat="1" ht="30" customHeight="1">
      <c r="A5" s="27" t="s">
        <v>406</v>
      </c>
      <c r="B5" s="28" t="s">
        <v>94</v>
      </c>
      <c r="C5" s="24" t="str">
        <f t="shared" si="1"/>
        <v>12S_248F_RADS_For-S505-A / Mifish_UR_Miya-N701-A</v>
      </c>
      <c r="D5" s="24" t="str">
        <f t="shared" si="1"/>
        <v>12S_248F_RADS_For-S505-A / Mifish_UR_Miya-N702-A</v>
      </c>
      <c r="E5" s="24" t="str">
        <f t="shared" si="1"/>
        <v>12S_248F_RADS_For-S505-A / Mifish_UR_Miya-N703-A</v>
      </c>
      <c r="F5" s="24" t="str">
        <f t="shared" si="1"/>
        <v>12S_248F_RADS_For-S505-A / Mifish_UR_Miya-N704-A</v>
      </c>
      <c r="G5" s="24" t="str">
        <f t="shared" si="1"/>
        <v>12S_248F_RADS_For-S505-A / Mifish_UR_Miya-N705-A</v>
      </c>
      <c r="H5" s="24" t="str">
        <f t="shared" si="1"/>
        <v>12S_248F_RADS_For-S505-A / Mifish_UR_Miya-N706-A</v>
      </c>
      <c r="I5" s="24" t="str">
        <f t="shared" si="1"/>
        <v>12S_248F_RADS_For-S505-A / Mifish_UR_Miya-N707-A</v>
      </c>
      <c r="J5" s="24" t="str">
        <f t="shared" si="1"/>
        <v>12S_248F_RADS_For-S505-A / Mifish_UR_Miya-N710-A</v>
      </c>
      <c r="K5" s="24" t="str">
        <f t="shared" si="1"/>
        <v>12S_248F_RADS_For-S505-A / Mifish_UR_Miya-N711-A</v>
      </c>
      <c r="L5" s="58" t="str">
        <f t="shared" si="1"/>
        <v>12S_248F_RADS_For-S505-A / Mifish_UR_Miya-N712-A</v>
      </c>
      <c r="M5" s="58" t="str">
        <f t="shared" si="1"/>
        <v>12S_248F_RADS_For-S505-A / Mifish_UR_Miya-N714-A</v>
      </c>
      <c r="N5" s="58" t="str">
        <f t="shared" si="1"/>
        <v>12S_248F_RADS_For-S505-A / Mifish_UR_Miya-N715-A</v>
      </c>
      <c r="O5" s="26"/>
    </row>
    <row r="6" spans="1:15" s="22" customFormat="1" ht="30" customHeight="1">
      <c r="A6" s="27" t="s">
        <v>407</v>
      </c>
      <c r="B6" s="28" t="s">
        <v>95</v>
      </c>
      <c r="C6" s="24" t="str">
        <f t="shared" si="1"/>
        <v>12S_248F_RADS_For-S506-A / Mifish_UR_Miya-N701-A</v>
      </c>
      <c r="D6" s="24" t="str">
        <f t="shared" si="1"/>
        <v>12S_248F_RADS_For-S506-A / Mifish_UR_Miya-N702-A</v>
      </c>
      <c r="E6" s="24" t="str">
        <f t="shared" si="1"/>
        <v>12S_248F_RADS_For-S506-A / Mifish_UR_Miya-N703-A</v>
      </c>
      <c r="F6" s="24" t="str">
        <f t="shared" si="1"/>
        <v>12S_248F_RADS_For-S506-A / Mifish_UR_Miya-N704-A</v>
      </c>
      <c r="G6" s="24" t="str">
        <f t="shared" si="1"/>
        <v>12S_248F_RADS_For-S506-A / Mifish_UR_Miya-N705-A</v>
      </c>
      <c r="H6" s="24" t="str">
        <f t="shared" si="1"/>
        <v>12S_248F_RADS_For-S506-A / Mifish_UR_Miya-N706-A</v>
      </c>
      <c r="I6" s="24" t="str">
        <f t="shared" si="1"/>
        <v>12S_248F_RADS_For-S506-A / Mifish_UR_Miya-N707-A</v>
      </c>
      <c r="J6" s="24" t="str">
        <f t="shared" si="1"/>
        <v>12S_248F_RADS_For-S506-A / Mifish_UR_Miya-N710-A</v>
      </c>
      <c r="K6" s="24" t="str">
        <f t="shared" si="1"/>
        <v>12S_248F_RADS_For-S506-A / Mifish_UR_Miya-N711-A</v>
      </c>
      <c r="L6" s="58" t="str">
        <f t="shared" si="1"/>
        <v>12S_248F_RADS_For-S506-A / Mifish_UR_Miya-N712-A</v>
      </c>
      <c r="M6" s="58" t="str">
        <f t="shared" si="1"/>
        <v>12S_248F_RADS_For-S506-A / Mifish_UR_Miya-N714-A</v>
      </c>
      <c r="N6" s="58" t="str">
        <f t="shared" si="1"/>
        <v>12S_248F_RADS_For-S506-A / Mifish_UR_Miya-N715-A</v>
      </c>
      <c r="O6" s="26"/>
    </row>
    <row r="7" spans="1:15" s="22" customFormat="1" ht="30" customHeight="1">
      <c r="A7" s="27" t="s">
        <v>408</v>
      </c>
      <c r="B7" s="28" t="s">
        <v>96</v>
      </c>
      <c r="C7" s="24" t="str">
        <f t="shared" si="1"/>
        <v>12S_248F_RADS_For-S507-A / Mifish_UR_Miya-N701-A</v>
      </c>
      <c r="D7" s="24" t="str">
        <f t="shared" si="1"/>
        <v>12S_248F_RADS_For-S507-A / Mifish_UR_Miya-N702-A</v>
      </c>
      <c r="E7" s="24" t="str">
        <f t="shared" si="1"/>
        <v>12S_248F_RADS_For-S507-A / Mifish_UR_Miya-N703-A</v>
      </c>
      <c r="F7" s="24" t="str">
        <f t="shared" si="1"/>
        <v>12S_248F_RADS_For-S507-A / Mifish_UR_Miya-N704-A</v>
      </c>
      <c r="G7" s="24" t="str">
        <f t="shared" si="1"/>
        <v>12S_248F_RADS_For-S507-A / Mifish_UR_Miya-N705-A</v>
      </c>
      <c r="H7" s="24" t="str">
        <f t="shared" si="1"/>
        <v>12S_248F_RADS_For-S507-A / Mifish_UR_Miya-N706-A</v>
      </c>
      <c r="I7" s="24" t="str">
        <f t="shared" si="1"/>
        <v>12S_248F_RADS_For-S507-A / Mifish_UR_Miya-N707-A</v>
      </c>
      <c r="J7" s="24" t="str">
        <f t="shared" si="1"/>
        <v>12S_248F_RADS_For-S507-A / Mifish_UR_Miya-N710-A</v>
      </c>
      <c r="K7" s="24" t="str">
        <f t="shared" si="1"/>
        <v>12S_248F_RADS_For-S507-A / Mifish_UR_Miya-N711-A</v>
      </c>
      <c r="L7" s="58" t="str">
        <f t="shared" si="1"/>
        <v>12S_248F_RADS_For-S507-A / Mifish_UR_Miya-N712-A</v>
      </c>
      <c r="M7" s="58" t="str">
        <f t="shared" si="1"/>
        <v>12S_248F_RADS_For-S507-A / Mifish_UR_Miya-N714-A</v>
      </c>
      <c r="N7" s="58" t="str">
        <f t="shared" si="1"/>
        <v>12S_248F_RADS_For-S507-A / Mifish_UR_Miya-N715-A</v>
      </c>
      <c r="O7" s="26"/>
    </row>
    <row r="8" spans="1:15" s="22" customFormat="1" ht="30" customHeight="1">
      <c r="A8" s="27" t="s">
        <v>409</v>
      </c>
      <c r="B8" s="28" t="s">
        <v>97</v>
      </c>
      <c r="C8" s="24" t="str">
        <f t="shared" si="1"/>
        <v>12S_248F_RADS_For-S508-A / Mifish_UR_Miya-N701-A</v>
      </c>
      <c r="D8" s="24" t="str">
        <f t="shared" si="1"/>
        <v>12S_248F_RADS_For-S508-A / Mifish_UR_Miya-N702-A</v>
      </c>
      <c r="E8" s="24" t="str">
        <f t="shared" si="1"/>
        <v>12S_248F_RADS_For-S508-A / Mifish_UR_Miya-N703-A</v>
      </c>
      <c r="F8" s="24" t="str">
        <f t="shared" si="1"/>
        <v>12S_248F_RADS_For-S508-A / Mifish_UR_Miya-N704-A</v>
      </c>
      <c r="G8" s="24" t="str">
        <f t="shared" si="1"/>
        <v>12S_248F_RADS_For-S508-A / Mifish_UR_Miya-N705-A</v>
      </c>
      <c r="H8" s="24" t="str">
        <f t="shared" si="1"/>
        <v>12S_248F_RADS_For-S508-A / Mifish_UR_Miya-N706-A</v>
      </c>
      <c r="I8" s="24" t="str">
        <f t="shared" si="1"/>
        <v>12S_248F_RADS_For-S508-A / Mifish_UR_Miya-N707-A</v>
      </c>
      <c r="J8" s="24" t="str">
        <f t="shared" si="1"/>
        <v>12S_248F_RADS_For-S508-A / Mifish_UR_Miya-N710-A</v>
      </c>
      <c r="K8" s="24" t="str">
        <f t="shared" si="1"/>
        <v>12S_248F_RADS_For-S508-A / Mifish_UR_Miya-N711-A</v>
      </c>
      <c r="L8" s="58" t="str">
        <f t="shared" si="1"/>
        <v>12S_248F_RADS_For-S508-A / Mifish_UR_Miya-N712-A</v>
      </c>
      <c r="M8" s="58" t="str">
        <f t="shared" si="1"/>
        <v>12S_248F_RADS_For-S508-A / Mifish_UR_Miya-N714-A</v>
      </c>
      <c r="N8" s="58" t="str">
        <f t="shared" si="1"/>
        <v>12S_248F_RADS_For-S508-A / Mifish_UR_Miya-N715-A</v>
      </c>
      <c r="O8" s="26"/>
    </row>
    <row r="9" spans="1:15" s="22" customFormat="1" ht="30" customHeight="1">
      <c r="A9" s="27" t="s">
        <v>410</v>
      </c>
      <c r="B9" s="28" t="s">
        <v>98</v>
      </c>
      <c r="C9" s="24" t="str">
        <f t="shared" si="1"/>
        <v>12S_248F_RADS_For-S510-A / Mifish_UR_Miya-N701-A</v>
      </c>
      <c r="D9" s="24" t="str">
        <f t="shared" si="1"/>
        <v>12S_248F_RADS_For-S510-A / Mifish_UR_Miya-N702-A</v>
      </c>
      <c r="E9" s="24" t="str">
        <f t="shared" si="1"/>
        <v>12S_248F_RADS_For-S510-A / Mifish_UR_Miya-N703-A</v>
      </c>
      <c r="F9" s="24" t="str">
        <f t="shared" si="1"/>
        <v>12S_248F_RADS_For-S510-A / Mifish_UR_Miya-N704-A</v>
      </c>
      <c r="G9" s="24" t="str">
        <f t="shared" si="1"/>
        <v>12S_248F_RADS_For-S510-A / Mifish_UR_Miya-N705-A</v>
      </c>
      <c r="H9" s="24" t="str">
        <f t="shared" si="1"/>
        <v>12S_248F_RADS_For-S510-A / Mifish_UR_Miya-N706-A</v>
      </c>
      <c r="I9" s="24" t="str">
        <f t="shared" si="1"/>
        <v>12S_248F_RADS_For-S510-A / Mifish_UR_Miya-N707-A</v>
      </c>
      <c r="J9" s="24" t="str">
        <f t="shared" si="1"/>
        <v>12S_248F_RADS_For-S510-A / Mifish_UR_Miya-N710-A</v>
      </c>
      <c r="K9" s="58" t="str">
        <f t="shared" si="1"/>
        <v>12S_248F_RADS_For-S510-A / Mifish_UR_Miya-N711-A</v>
      </c>
      <c r="L9" s="58" t="str">
        <f t="shared" si="1"/>
        <v>12S_248F_RADS_For-S510-A / Mifish_UR_Miya-N712-A</v>
      </c>
      <c r="M9" s="58" t="str">
        <f t="shared" si="1"/>
        <v>12S_248F_RADS_For-S510-A / Mifish_UR_Miya-N714-A</v>
      </c>
      <c r="N9" s="58" t="str">
        <f t="shared" si="1"/>
        <v>12S_248F_RADS_For-S510-A / Mifish_UR_Miya-N715-A</v>
      </c>
      <c r="O9" s="26"/>
    </row>
    <row r="10" spans="1:15" s="22" customFormat="1" ht="30" customHeight="1">
      <c r="A10" s="27" t="s">
        <v>411</v>
      </c>
      <c r="B10" s="28" t="s">
        <v>99</v>
      </c>
      <c r="C10" s="24" t="str">
        <f t="shared" si="1"/>
        <v>12S_248F_RADS_For-S511-A / Mifish_UR_Miya-N701-A</v>
      </c>
      <c r="D10" s="24" t="str">
        <f t="shared" si="1"/>
        <v>12S_248F_RADS_For-S511-A / Mifish_UR_Miya-N702-A</v>
      </c>
      <c r="E10" s="24" t="str">
        <f t="shared" si="1"/>
        <v>12S_248F_RADS_For-S511-A / Mifish_UR_Miya-N703-A</v>
      </c>
      <c r="F10" s="24" t="str">
        <f t="shared" si="1"/>
        <v>12S_248F_RADS_For-S511-A / Mifish_UR_Miya-N704-A</v>
      </c>
      <c r="G10" s="24" t="str">
        <f t="shared" si="1"/>
        <v>12S_248F_RADS_For-S511-A / Mifish_UR_Miya-N705-A</v>
      </c>
      <c r="H10" s="24" t="str">
        <f t="shared" si="1"/>
        <v>12S_248F_RADS_For-S511-A / Mifish_UR_Miya-N706-A</v>
      </c>
      <c r="I10" s="24" t="str">
        <f t="shared" si="1"/>
        <v>12S_248F_RADS_For-S511-A / Mifish_UR_Miya-N707-A</v>
      </c>
      <c r="J10" s="24" t="str">
        <f t="shared" si="1"/>
        <v>12S_248F_RADS_For-S511-A / Mifish_UR_Miya-N710-A</v>
      </c>
      <c r="K10" s="58" t="str">
        <f t="shared" si="1"/>
        <v>12S_248F_RADS_For-S511-A / Mifish_UR_Miya-N711-A</v>
      </c>
      <c r="L10" s="58" t="str">
        <f t="shared" si="1"/>
        <v>12S_248F_RADS_For-S511-A / Mifish_UR_Miya-N712-A</v>
      </c>
      <c r="M10" s="58" t="str">
        <f t="shared" si="1"/>
        <v>12S_248F_RADS_For-S511-A / Mifish_UR_Miya-N714-A</v>
      </c>
      <c r="N10" s="58" t="str">
        <f t="shared" si="1"/>
        <v>12S_248F_RADS_For-S511-A / Mifish_UR_Miya-N715-A</v>
      </c>
      <c r="O10" s="26"/>
    </row>
    <row r="11" spans="1:15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</row>
  </sheetData>
  <pageMargins left="0.7" right="0.7" top="0.75" bottom="0.75" header="0.3" footer="0.3"/>
  <pageSetup scale="45" orientation="landscape" horizontalDpi="1200" verticalDpi="1200" r:id="rId1"/>
  <headerFooter>
    <oddHeader>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F2C8-A9C7-4825-B076-11FCA8B831E6}">
  <dimension ref="A1:O99"/>
  <sheetViews>
    <sheetView workbookViewId="0">
      <pane ySplit="1" topLeftCell="A5" activePane="bottomLeft" state="frozen"/>
      <selection pane="bottomLeft" activeCell="A5" sqref="A5"/>
    </sheetView>
  </sheetViews>
  <sheetFormatPr defaultRowHeight="15"/>
  <cols>
    <col min="1" max="1" width="17.7109375" style="1" bestFit="1" customWidth="1"/>
    <col min="2" max="2" width="14.42578125" customWidth="1"/>
    <col min="3" max="3" width="31.85546875" customWidth="1"/>
    <col min="4" max="4" width="14.5703125" customWidth="1"/>
    <col min="5" max="5" width="17.42578125" customWidth="1"/>
    <col min="6" max="6" width="14.28515625" customWidth="1"/>
    <col min="7" max="7" width="27" customWidth="1"/>
    <col min="8" max="8" width="26.28515625" customWidth="1"/>
    <col min="9" max="9" width="26.85546875" bestFit="1" customWidth="1"/>
    <col min="10" max="10" width="26.42578125" bestFit="1" customWidth="1"/>
    <col min="11" max="11" width="24.85546875" bestFit="1" customWidth="1"/>
    <col min="12" max="12" width="18.140625" customWidth="1"/>
    <col min="13" max="13" width="32.28515625" customWidth="1"/>
    <col min="14" max="14" width="24.85546875" bestFit="1" customWidth="1"/>
    <col min="15" max="15" width="17.140625" customWidth="1"/>
  </cols>
  <sheetData>
    <row r="1" spans="1:15">
      <c r="A1" s="36" t="s">
        <v>273</v>
      </c>
      <c r="B1" s="6" t="s">
        <v>274</v>
      </c>
      <c r="C1" s="6" t="s">
        <v>275</v>
      </c>
      <c r="D1" s="6" t="s">
        <v>276</v>
      </c>
      <c r="E1" s="6" t="s">
        <v>277</v>
      </c>
      <c r="F1" s="6" t="s">
        <v>278</v>
      </c>
      <c r="G1" s="6" t="s">
        <v>279</v>
      </c>
      <c r="H1" s="6" t="s">
        <v>280</v>
      </c>
      <c r="I1" s="6" t="s">
        <v>281</v>
      </c>
      <c r="J1" s="6" t="s">
        <v>282</v>
      </c>
      <c r="K1" s="6" t="s">
        <v>283</v>
      </c>
      <c r="L1" s="6" t="s">
        <v>284</v>
      </c>
      <c r="M1" s="6" t="s">
        <v>285</v>
      </c>
      <c r="N1" s="6" t="s">
        <v>286</v>
      </c>
      <c r="O1" s="6" t="s">
        <v>287</v>
      </c>
    </row>
    <row r="2" spans="1:15">
      <c r="A2" s="1" t="s">
        <v>76</v>
      </c>
      <c r="B2" t="s">
        <v>66</v>
      </c>
      <c r="C2" t="s">
        <v>91</v>
      </c>
      <c r="D2" t="s">
        <v>288</v>
      </c>
      <c r="E2" t="s">
        <v>412</v>
      </c>
      <c r="F2" t="s">
        <v>288</v>
      </c>
      <c r="G2" t="s">
        <v>404</v>
      </c>
      <c r="H2" t="s">
        <v>392</v>
      </c>
      <c r="I2" t="s">
        <v>413</v>
      </c>
      <c r="K2" t="str">
        <f>RIGHT(H2,6)</f>
        <v>N701-A</v>
      </c>
      <c r="L2" t="str">
        <f>VLOOKUP(RIGHT(H2,6),Barcodes!$B$2:$E$41,3,FALSE)</f>
        <v>TCGCCTTA</v>
      </c>
      <c r="M2" s="37" t="s">
        <v>110</v>
      </c>
      <c r="N2" t="str">
        <f>RIGHT(G2,6)</f>
        <v>S502-A</v>
      </c>
      <c r="O2" t="str">
        <f>VLOOKUP(RIGHT(G2,6),Barcodes!$B$2:$E$41,3,FALSE)</f>
        <v>CTCTCTAT</v>
      </c>
    </row>
    <row r="3" spans="1:15">
      <c r="A3" s="1" t="s">
        <v>84</v>
      </c>
      <c r="B3" t="s">
        <v>66</v>
      </c>
      <c r="C3" t="s">
        <v>91</v>
      </c>
      <c r="D3" t="s">
        <v>291</v>
      </c>
      <c r="E3" t="s">
        <v>412</v>
      </c>
      <c r="F3" t="s">
        <v>291</v>
      </c>
      <c r="G3" t="s">
        <v>405</v>
      </c>
      <c r="H3" t="s">
        <v>392</v>
      </c>
      <c r="I3" t="s">
        <v>413</v>
      </c>
      <c r="K3" t="str">
        <f t="shared" ref="K3:K66" si="0">RIGHT(H3,6)</f>
        <v>N701-A</v>
      </c>
      <c r="L3" t="str">
        <f>VLOOKUP(RIGHT(H3,6),Barcodes!$B$2:$E$41,3,FALSE)</f>
        <v>TCGCCTTA</v>
      </c>
      <c r="M3" s="37" t="s">
        <v>110</v>
      </c>
      <c r="N3" t="str">
        <f t="shared" ref="N3:N66" si="1">RIGHT(G3,6)</f>
        <v>S503-A</v>
      </c>
      <c r="O3" t="str">
        <f>VLOOKUP(RIGHT(G3,6),Barcodes!$B$2:$E$41,3,FALSE)</f>
        <v>TATCCTCT</v>
      </c>
    </row>
    <row r="4" spans="1:15">
      <c r="A4" s="1" t="s">
        <v>74</v>
      </c>
      <c r="B4" t="s">
        <v>66</v>
      </c>
      <c r="C4" t="s">
        <v>91</v>
      </c>
      <c r="D4" t="s">
        <v>292</v>
      </c>
      <c r="E4" t="s">
        <v>412</v>
      </c>
      <c r="F4" t="s">
        <v>292</v>
      </c>
      <c r="G4" t="s">
        <v>406</v>
      </c>
      <c r="H4" t="s">
        <v>392</v>
      </c>
      <c r="I4" t="s">
        <v>413</v>
      </c>
      <c r="K4" t="str">
        <f t="shared" si="0"/>
        <v>N701-A</v>
      </c>
      <c r="L4" t="str">
        <f>VLOOKUP(RIGHT(H4,6),Barcodes!$B$2:$E$41,3,FALSE)</f>
        <v>TCGCCTTA</v>
      </c>
      <c r="M4" s="37" t="s">
        <v>110</v>
      </c>
      <c r="N4" t="str">
        <f t="shared" si="1"/>
        <v>S505-A</v>
      </c>
      <c r="O4" t="str">
        <f>VLOOKUP(RIGHT(G4,6),Barcodes!$B$2:$E$41,3,FALSE)</f>
        <v>GTAAGGAG</v>
      </c>
    </row>
    <row r="5" spans="1:15">
      <c r="A5" s="1" t="s">
        <v>57</v>
      </c>
      <c r="B5" t="s">
        <v>40</v>
      </c>
      <c r="C5" t="s">
        <v>91</v>
      </c>
      <c r="D5" t="s">
        <v>293</v>
      </c>
      <c r="E5" t="s">
        <v>412</v>
      </c>
      <c r="F5" t="s">
        <v>293</v>
      </c>
      <c r="G5" t="s">
        <v>407</v>
      </c>
      <c r="H5" t="s">
        <v>392</v>
      </c>
      <c r="I5" t="s">
        <v>413</v>
      </c>
      <c r="K5" t="str">
        <f t="shared" si="0"/>
        <v>N701-A</v>
      </c>
      <c r="L5" t="str">
        <f>VLOOKUP(RIGHT(H5,6),Barcodes!$B$2:$E$41,3,FALSE)</f>
        <v>TCGCCTTA</v>
      </c>
      <c r="M5" s="37" t="s">
        <v>110</v>
      </c>
      <c r="N5" t="str">
        <f t="shared" si="1"/>
        <v>S506-A</v>
      </c>
      <c r="O5" t="str">
        <f>VLOOKUP(RIGHT(G5,6),Barcodes!$B$2:$E$41,3,FALSE)</f>
        <v>ACTGCATA</v>
      </c>
    </row>
    <row r="6" spans="1:15">
      <c r="A6" s="1" t="s">
        <v>45</v>
      </c>
      <c r="B6" t="s">
        <v>40</v>
      </c>
      <c r="C6" t="s">
        <v>91</v>
      </c>
      <c r="D6" t="s">
        <v>294</v>
      </c>
      <c r="E6" t="s">
        <v>412</v>
      </c>
      <c r="F6" t="s">
        <v>294</v>
      </c>
      <c r="G6" t="s">
        <v>408</v>
      </c>
      <c r="H6" t="s">
        <v>392</v>
      </c>
      <c r="I6" t="s">
        <v>413</v>
      </c>
      <c r="K6" t="str">
        <f t="shared" si="0"/>
        <v>N701-A</v>
      </c>
      <c r="L6" t="str">
        <f>VLOOKUP(RIGHT(H6,6),Barcodes!$B$2:$E$41,3,FALSE)</f>
        <v>TCGCCTTA</v>
      </c>
      <c r="M6" s="37" t="s">
        <v>110</v>
      </c>
      <c r="N6" t="str">
        <f t="shared" si="1"/>
        <v>S507-A</v>
      </c>
      <c r="O6" t="str">
        <f>VLOOKUP(RIGHT(G6,6),Barcodes!$B$2:$E$41,3,FALSE)</f>
        <v>AAGGAGTA</v>
      </c>
    </row>
    <row r="7" spans="1:15">
      <c r="A7" s="1" t="s">
        <v>53</v>
      </c>
      <c r="B7" t="s">
        <v>40</v>
      </c>
      <c r="C7" t="s">
        <v>91</v>
      </c>
      <c r="D7" t="s">
        <v>295</v>
      </c>
      <c r="E7" t="s">
        <v>412</v>
      </c>
      <c r="F7" t="s">
        <v>295</v>
      </c>
      <c r="G7" t="s">
        <v>409</v>
      </c>
      <c r="H7" t="s">
        <v>392</v>
      </c>
      <c r="I7" t="s">
        <v>413</v>
      </c>
      <c r="K7" t="str">
        <f t="shared" si="0"/>
        <v>N701-A</v>
      </c>
      <c r="L7" t="str">
        <f>VLOOKUP(RIGHT(H7,6),Barcodes!$B$2:$E$41,3,FALSE)</f>
        <v>TCGCCTTA</v>
      </c>
      <c r="M7" s="37" t="s">
        <v>110</v>
      </c>
      <c r="N7" t="str">
        <f t="shared" si="1"/>
        <v>S508-A</v>
      </c>
      <c r="O7" t="str">
        <f>VLOOKUP(RIGHT(G7,6),Barcodes!$B$2:$E$41,3,FALSE)</f>
        <v>CTAAGCCT</v>
      </c>
    </row>
    <row r="8" spans="1:15">
      <c r="A8" s="1" t="s">
        <v>70</v>
      </c>
      <c r="B8" t="s">
        <v>66</v>
      </c>
      <c r="C8" t="s">
        <v>91</v>
      </c>
      <c r="D8" t="s">
        <v>296</v>
      </c>
      <c r="E8" t="s">
        <v>412</v>
      </c>
      <c r="F8" t="s">
        <v>296</v>
      </c>
      <c r="G8" t="s">
        <v>410</v>
      </c>
      <c r="H8" t="s">
        <v>392</v>
      </c>
      <c r="I8" t="s">
        <v>413</v>
      </c>
      <c r="K8" t="str">
        <f t="shared" si="0"/>
        <v>N701-A</v>
      </c>
      <c r="L8" t="str">
        <f>VLOOKUP(RIGHT(H8,6),Barcodes!$B$2:$E$41,3,FALSE)</f>
        <v>TCGCCTTA</v>
      </c>
      <c r="M8" s="37" t="s">
        <v>110</v>
      </c>
      <c r="N8" t="str">
        <f t="shared" si="1"/>
        <v>S510-A</v>
      </c>
      <c r="O8" t="str">
        <f>VLOOKUP(RIGHT(G8,6),Barcodes!$B$2:$E$41,3,FALSE)</f>
        <v>CGTCTAAT</v>
      </c>
    </row>
    <row r="9" spans="1:15">
      <c r="A9" s="1" t="s">
        <v>25</v>
      </c>
      <c r="B9" t="s">
        <v>8</v>
      </c>
      <c r="C9" t="s">
        <v>91</v>
      </c>
      <c r="D9" t="s">
        <v>299</v>
      </c>
      <c r="E9" t="s">
        <v>412</v>
      </c>
      <c r="F9" t="s">
        <v>299</v>
      </c>
      <c r="G9" t="s">
        <v>411</v>
      </c>
      <c r="H9" t="s">
        <v>392</v>
      </c>
      <c r="I9" t="s">
        <v>413</v>
      </c>
      <c r="K9" t="str">
        <f t="shared" si="0"/>
        <v>N701-A</v>
      </c>
      <c r="L9" t="str">
        <f>VLOOKUP(RIGHT(H9,6),Barcodes!$B$2:$E$41,3,FALSE)</f>
        <v>TCGCCTTA</v>
      </c>
      <c r="M9" s="37" t="s">
        <v>110</v>
      </c>
      <c r="N9" t="str">
        <f t="shared" si="1"/>
        <v>S511-A</v>
      </c>
      <c r="O9" t="str">
        <f>VLOOKUP(RIGHT(G9,6),Barcodes!$B$2:$E$41,3,FALSE)</f>
        <v>TCTCTCCG</v>
      </c>
    </row>
    <row r="10" spans="1:15">
      <c r="A10" s="1" t="s">
        <v>21</v>
      </c>
      <c r="B10" t="s">
        <v>8</v>
      </c>
      <c r="C10" t="s">
        <v>91</v>
      </c>
      <c r="D10" t="s">
        <v>300</v>
      </c>
      <c r="E10" t="s">
        <v>412</v>
      </c>
      <c r="F10" t="s">
        <v>300</v>
      </c>
      <c r="G10" t="s">
        <v>404</v>
      </c>
      <c r="H10" t="s">
        <v>393</v>
      </c>
      <c r="I10" t="s">
        <v>413</v>
      </c>
      <c r="K10" t="str">
        <f t="shared" si="0"/>
        <v>N702-A</v>
      </c>
      <c r="L10" t="str">
        <f>VLOOKUP(RIGHT(H10,6),Barcodes!$B$2:$E$41,3,FALSE)</f>
        <v>CTAGTACG</v>
      </c>
      <c r="M10" s="37" t="s">
        <v>114</v>
      </c>
      <c r="N10" t="str">
        <f t="shared" si="1"/>
        <v>S502-A</v>
      </c>
      <c r="O10" t="str">
        <f>VLOOKUP(RIGHT(G10,6),Barcodes!$B$2:$E$41,3,FALSE)</f>
        <v>CTCTCTAT</v>
      </c>
    </row>
    <row r="11" spans="1:15">
      <c r="A11" s="1" t="s">
        <v>75</v>
      </c>
      <c r="B11" t="s">
        <v>66</v>
      </c>
      <c r="C11" t="s">
        <v>91</v>
      </c>
      <c r="D11" t="s">
        <v>301</v>
      </c>
      <c r="E11" t="s">
        <v>412</v>
      </c>
      <c r="F11" t="s">
        <v>301</v>
      </c>
      <c r="G11" t="s">
        <v>405</v>
      </c>
      <c r="H11" t="s">
        <v>393</v>
      </c>
      <c r="I11" t="s">
        <v>413</v>
      </c>
      <c r="K11" t="str">
        <f t="shared" si="0"/>
        <v>N702-A</v>
      </c>
      <c r="L11" t="str">
        <f>VLOOKUP(RIGHT(H11,6),Barcodes!$B$2:$E$41,3,FALSE)</f>
        <v>CTAGTACG</v>
      </c>
      <c r="M11" s="37" t="s">
        <v>114</v>
      </c>
      <c r="N11" t="str">
        <f t="shared" si="1"/>
        <v>S503-A</v>
      </c>
      <c r="O11" t="str">
        <f>VLOOKUP(RIGHT(G11,6),Barcodes!$B$2:$E$41,3,FALSE)</f>
        <v>TATCCTCT</v>
      </c>
    </row>
    <row r="12" spans="1:15">
      <c r="A12" s="1" t="s">
        <v>9</v>
      </c>
      <c r="B12" t="s">
        <v>8</v>
      </c>
      <c r="C12" t="s">
        <v>91</v>
      </c>
      <c r="D12" t="s">
        <v>302</v>
      </c>
      <c r="E12" t="s">
        <v>412</v>
      </c>
      <c r="F12" t="s">
        <v>302</v>
      </c>
      <c r="G12" t="s">
        <v>406</v>
      </c>
      <c r="H12" t="s">
        <v>393</v>
      </c>
      <c r="I12" t="s">
        <v>413</v>
      </c>
      <c r="K12" t="str">
        <f t="shared" si="0"/>
        <v>N702-A</v>
      </c>
      <c r="L12" t="str">
        <f>VLOOKUP(RIGHT(H12,6),Barcodes!$B$2:$E$41,3,FALSE)</f>
        <v>CTAGTACG</v>
      </c>
      <c r="M12" s="37" t="s">
        <v>114</v>
      </c>
      <c r="N12" t="str">
        <f t="shared" si="1"/>
        <v>S505-A</v>
      </c>
      <c r="O12" t="str">
        <f>VLOOKUP(RIGHT(G12,6),Barcodes!$B$2:$E$41,3,FALSE)</f>
        <v>GTAAGGAG</v>
      </c>
    </row>
    <row r="13" spans="1:15">
      <c r="A13" s="1" t="s">
        <v>27</v>
      </c>
      <c r="B13" t="s">
        <v>8</v>
      </c>
      <c r="C13" t="s">
        <v>91</v>
      </c>
      <c r="D13" t="s">
        <v>303</v>
      </c>
      <c r="E13" t="s">
        <v>412</v>
      </c>
      <c r="F13" t="s">
        <v>303</v>
      </c>
      <c r="G13" t="s">
        <v>407</v>
      </c>
      <c r="H13" t="s">
        <v>393</v>
      </c>
      <c r="I13" t="s">
        <v>413</v>
      </c>
      <c r="K13" t="str">
        <f t="shared" si="0"/>
        <v>N702-A</v>
      </c>
      <c r="L13" t="str">
        <f>VLOOKUP(RIGHT(H13,6),Barcodes!$B$2:$E$41,3,FALSE)</f>
        <v>CTAGTACG</v>
      </c>
      <c r="M13" s="37" t="s">
        <v>114</v>
      </c>
      <c r="N13" t="str">
        <f t="shared" si="1"/>
        <v>S506-A</v>
      </c>
      <c r="O13" t="str">
        <f>VLOOKUP(RIGHT(G13,6),Barcodes!$B$2:$E$41,3,FALSE)</f>
        <v>ACTGCATA</v>
      </c>
    </row>
    <row r="14" spans="1:15">
      <c r="A14" s="1" t="s">
        <v>33</v>
      </c>
      <c r="B14" t="s">
        <v>8</v>
      </c>
      <c r="C14" t="s">
        <v>91</v>
      </c>
      <c r="D14" t="s">
        <v>304</v>
      </c>
      <c r="E14" t="s">
        <v>412</v>
      </c>
      <c r="F14" t="s">
        <v>304</v>
      </c>
      <c r="G14" t="s">
        <v>408</v>
      </c>
      <c r="H14" t="s">
        <v>393</v>
      </c>
      <c r="I14" t="s">
        <v>413</v>
      </c>
      <c r="K14" t="str">
        <f t="shared" si="0"/>
        <v>N702-A</v>
      </c>
      <c r="L14" t="str">
        <f>VLOOKUP(RIGHT(H14,6),Barcodes!$B$2:$E$41,3,FALSE)</f>
        <v>CTAGTACG</v>
      </c>
      <c r="M14" s="37" t="s">
        <v>114</v>
      </c>
      <c r="N14" t="str">
        <f t="shared" si="1"/>
        <v>S507-A</v>
      </c>
      <c r="O14" t="str">
        <f>VLOOKUP(RIGHT(G14,6),Barcodes!$B$2:$E$41,3,FALSE)</f>
        <v>AAGGAGTA</v>
      </c>
    </row>
    <row r="15" spans="1:15">
      <c r="A15" s="1" t="s">
        <v>7</v>
      </c>
      <c r="B15" t="s">
        <v>8</v>
      </c>
      <c r="C15" t="s">
        <v>91</v>
      </c>
      <c r="D15" t="s">
        <v>305</v>
      </c>
      <c r="E15" t="s">
        <v>412</v>
      </c>
      <c r="F15" t="s">
        <v>305</v>
      </c>
      <c r="G15" t="s">
        <v>409</v>
      </c>
      <c r="H15" t="s">
        <v>393</v>
      </c>
      <c r="I15" t="s">
        <v>413</v>
      </c>
      <c r="K15" t="str">
        <f t="shared" si="0"/>
        <v>N702-A</v>
      </c>
      <c r="L15" t="str">
        <f>VLOOKUP(RIGHT(H15,6),Barcodes!$B$2:$E$41,3,FALSE)</f>
        <v>CTAGTACG</v>
      </c>
      <c r="M15" s="37" t="s">
        <v>114</v>
      </c>
      <c r="N15" t="str">
        <f t="shared" si="1"/>
        <v>S508-A</v>
      </c>
      <c r="O15" t="str">
        <f>VLOOKUP(RIGHT(G15,6),Barcodes!$B$2:$E$41,3,FALSE)</f>
        <v>CTAAGCCT</v>
      </c>
    </row>
    <row r="16" spans="1:15" ht="30">
      <c r="A16" s="56" t="s">
        <v>72</v>
      </c>
      <c r="B16" s="61" t="s">
        <v>66</v>
      </c>
      <c r="C16" s="61" t="s">
        <v>91</v>
      </c>
      <c r="D16" s="61" t="s">
        <v>306</v>
      </c>
      <c r="E16" s="61" t="s">
        <v>412</v>
      </c>
      <c r="F16" s="61" t="s">
        <v>306</v>
      </c>
      <c r="G16" s="61" t="s">
        <v>410</v>
      </c>
      <c r="H16" s="61" t="s">
        <v>393</v>
      </c>
      <c r="I16" s="61" t="s">
        <v>413</v>
      </c>
      <c r="J16" s="22" t="s">
        <v>307</v>
      </c>
      <c r="K16" s="61" t="str">
        <f t="shared" si="0"/>
        <v>N702-A</v>
      </c>
      <c r="L16" s="61" t="str">
        <f>VLOOKUP(RIGHT(H16,6),Barcodes!$B$2:$E$41,3,FALSE)</f>
        <v>CTAGTACG</v>
      </c>
      <c r="M16" s="61" t="s">
        <v>114</v>
      </c>
      <c r="N16" s="61" t="str">
        <f t="shared" si="1"/>
        <v>S510-A</v>
      </c>
      <c r="O16" s="61" t="str">
        <f>VLOOKUP(RIGHT(G16,6),Barcodes!$B$2:$E$41,3,FALSE)</f>
        <v>CGTCTAAT</v>
      </c>
    </row>
    <row r="17" spans="1:15">
      <c r="A17" s="1" t="s">
        <v>41</v>
      </c>
      <c r="B17" t="s">
        <v>40</v>
      </c>
      <c r="C17" t="s">
        <v>91</v>
      </c>
      <c r="D17" t="s">
        <v>308</v>
      </c>
      <c r="E17" t="s">
        <v>412</v>
      </c>
      <c r="F17" t="s">
        <v>308</v>
      </c>
      <c r="G17" t="s">
        <v>411</v>
      </c>
      <c r="H17" t="s">
        <v>393</v>
      </c>
      <c r="I17" t="s">
        <v>413</v>
      </c>
      <c r="K17" t="str">
        <f t="shared" si="0"/>
        <v>N702-A</v>
      </c>
      <c r="L17" t="str">
        <f>VLOOKUP(RIGHT(H17,6),Barcodes!$B$2:$E$41,3,FALSE)</f>
        <v>CTAGTACG</v>
      </c>
      <c r="M17" s="37" t="s">
        <v>114</v>
      </c>
      <c r="N17" t="str">
        <f t="shared" si="1"/>
        <v>S511-A</v>
      </c>
      <c r="O17" t="str">
        <f>VLOOKUP(RIGHT(G17,6),Barcodes!$B$2:$E$41,3,FALSE)</f>
        <v>TCTCTCCG</v>
      </c>
    </row>
    <row r="18" spans="1:15">
      <c r="A18" s="57" t="s">
        <v>71</v>
      </c>
      <c r="B18" t="s">
        <v>66</v>
      </c>
      <c r="C18" t="s">
        <v>91</v>
      </c>
      <c r="D18" t="s">
        <v>309</v>
      </c>
      <c r="E18" t="s">
        <v>412</v>
      </c>
      <c r="F18" t="s">
        <v>309</v>
      </c>
      <c r="G18" t="s">
        <v>404</v>
      </c>
      <c r="H18" t="s">
        <v>394</v>
      </c>
      <c r="I18" s="62" t="s">
        <v>414</v>
      </c>
      <c r="J18" t="s">
        <v>415</v>
      </c>
      <c r="K18" t="str">
        <f t="shared" si="0"/>
        <v>N703-A</v>
      </c>
      <c r="L18" t="str">
        <f>VLOOKUP(RIGHT(H18,6),Barcodes!$B$2:$E$41,3,FALSE)</f>
        <v>TTCTGCCT</v>
      </c>
      <c r="M18" s="37" t="s">
        <v>118</v>
      </c>
      <c r="N18" t="str">
        <f t="shared" si="1"/>
        <v>S502-A</v>
      </c>
      <c r="O18" t="str">
        <f>VLOOKUP(RIGHT(G18,6),Barcodes!$B$2:$E$41,3,FALSE)</f>
        <v>CTCTCTAT</v>
      </c>
    </row>
    <row r="19" spans="1:15">
      <c r="A19" s="57" t="s">
        <v>67</v>
      </c>
      <c r="B19" t="s">
        <v>66</v>
      </c>
      <c r="C19" t="s">
        <v>91</v>
      </c>
      <c r="D19" t="s">
        <v>310</v>
      </c>
      <c r="E19" t="s">
        <v>412</v>
      </c>
      <c r="F19" t="s">
        <v>310</v>
      </c>
      <c r="G19" t="s">
        <v>405</v>
      </c>
      <c r="H19" t="s">
        <v>394</v>
      </c>
      <c r="I19" s="62" t="s">
        <v>414</v>
      </c>
      <c r="J19" t="s">
        <v>415</v>
      </c>
      <c r="K19" t="str">
        <f t="shared" si="0"/>
        <v>N703-A</v>
      </c>
      <c r="L19" t="str">
        <f>VLOOKUP(RIGHT(H19,6),Barcodes!$B$2:$E$41,3,FALSE)</f>
        <v>TTCTGCCT</v>
      </c>
      <c r="M19" s="37" t="s">
        <v>118</v>
      </c>
      <c r="N19" t="str">
        <f t="shared" si="1"/>
        <v>S503-A</v>
      </c>
      <c r="O19" t="str">
        <f>VLOOKUP(RIGHT(G19,6),Barcodes!$B$2:$E$41,3,FALSE)</f>
        <v>TATCCTCT</v>
      </c>
    </row>
    <row r="20" spans="1:15">
      <c r="A20" s="1" t="s">
        <v>69</v>
      </c>
      <c r="B20" t="s">
        <v>66</v>
      </c>
      <c r="C20" t="s">
        <v>91</v>
      </c>
      <c r="D20" t="s">
        <v>311</v>
      </c>
      <c r="E20" t="s">
        <v>412</v>
      </c>
      <c r="F20" t="s">
        <v>311</v>
      </c>
      <c r="G20" t="s">
        <v>406</v>
      </c>
      <c r="H20" t="s">
        <v>394</v>
      </c>
      <c r="I20" t="s">
        <v>413</v>
      </c>
      <c r="K20" t="str">
        <f t="shared" si="0"/>
        <v>N703-A</v>
      </c>
      <c r="L20" t="str">
        <f>VLOOKUP(RIGHT(H20,6),Barcodes!$B$2:$E$41,3,FALSE)</f>
        <v>TTCTGCCT</v>
      </c>
      <c r="M20" s="37" t="s">
        <v>118</v>
      </c>
      <c r="N20" t="str">
        <f t="shared" si="1"/>
        <v>S505-A</v>
      </c>
      <c r="O20" t="str">
        <f>VLOOKUP(RIGHT(G20,6),Barcodes!$B$2:$E$41,3,FALSE)</f>
        <v>GTAAGGAG</v>
      </c>
    </row>
    <row r="21" spans="1:15">
      <c r="A21" s="57" t="s">
        <v>86</v>
      </c>
      <c r="B21" t="s">
        <v>66</v>
      </c>
      <c r="C21" t="s">
        <v>91</v>
      </c>
      <c r="D21" t="s">
        <v>312</v>
      </c>
      <c r="E21" t="s">
        <v>412</v>
      </c>
      <c r="F21" t="s">
        <v>312</v>
      </c>
      <c r="G21" t="s">
        <v>407</v>
      </c>
      <c r="H21" t="s">
        <v>394</v>
      </c>
      <c r="I21" s="62" t="s">
        <v>414</v>
      </c>
      <c r="J21" t="s">
        <v>415</v>
      </c>
      <c r="K21" t="str">
        <f t="shared" si="0"/>
        <v>N703-A</v>
      </c>
      <c r="L21" t="str">
        <f>VLOOKUP(RIGHT(H21,6),Barcodes!$B$2:$E$41,3,FALSE)</f>
        <v>TTCTGCCT</v>
      </c>
      <c r="M21" s="37" t="s">
        <v>118</v>
      </c>
      <c r="N21" t="str">
        <f t="shared" si="1"/>
        <v>S506-A</v>
      </c>
      <c r="O21" t="str">
        <f>VLOOKUP(RIGHT(G21,6),Barcodes!$B$2:$E$41,3,FALSE)</f>
        <v>ACTGCATA</v>
      </c>
    </row>
    <row r="22" spans="1:15">
      <c r="A22" s="1" t="s">
        <v>78</v>
      </c>
      <c r="B22" t="s">
        <v>66</v>
      </c>
      <c r="C22" t="s">
        <v>91</v>
      </c>
      <c r="D22" t="s">
        <v>313</v>
      </c>
      <c r="E22" t="s">
        <v>412</v>
      </c>
      <c r="F22" t="s">
        <v>313</v>
      </c>
      <c r="G22" t="s">
        <v>408</v>
      </c>
      <c r="H22" t="s">
        <v>394</v>
      </c>
      <c r="I22" t="s">
        <v>413</v>
      </c>
      <c r="K22" t="str">
        <f t="shared" si="0"/>
        <v>N703-A</v>
      </c>
      <c r="L22" t="str">
        <f>VLOOKUP(RIGHT(H22,6),Barcodes!$B$2:$E$41,3,FALSE)</f>
        <v>TTCTGCCT</v>
      </c>
      <c r="M22" s="37" t="s">
        <v>118</v>
      </c>
      <c r="N22" t="str">
        <f t="shared" si="1"/>
        <v>S507-A</v>
      </c>
      <c r="O22" t="str">
        <f>VLOOKUP(RIGHT(G22,6),Barcodes!$B$2:$E$41,3,FALSE)</f>
        <v>AAGGAGTA</v>
      </c>
    </row>
    <row r="23" spans="1:15">
      <c r="A23" s="1" t="s">
        <v>83</v>
      </c>
      <c r="B23" t="s">
        <v>66</v>
      </c>
      <c r="C23" t="s">
        <v>91</v>
      </c>
      <c r="D23" t="s">
        <v>314</v>
      </c>
      <c r="E23" t="s">
        <v>412</v>
      </c>
      <c r="F23" t="s">
        <v>314</v>
      </c>
      <c r="G23" t="s">
        <v>409</v>
      </c>
      <c r="H23" t="s">
        <v>394</v>
      </c>
      <c r="I23" t="s">
        <v>413</v>
      </c>
      <c r="K23" t="str">
        <f t="shared" si="0"/>
        <v>N703-A</v>
      </c>
      <c r="L23" t="str">
        <f>VLOOKUP(RIGHT(H23,6),Barcodes!$B$2:$E$41,3,FALSE)</f>
        <v>TTCTGCCT</v>
      </c>
      <c r="M23" s="37" t="s">
        <v>118</v>
      </c>
      <c r="N23" t="str">
        <f t="shared" si="1"/>
        <v>S508-A</v>
      </c>
      <c r="O23" t="str">
        <f>VLOOKUP(RIGHT(G23,6),Barcodes!$B$2:$E$41,3,FALSE)</f>
        <v>CTAAGCCT</v>
      </c>
    </row>
    <row r="24" spans="1:15">
      <c r="A24" s="1" t="s">
        <v>51</v>
      </c>
      <c r="B24" t="s">
        <v>40</v>
      </c>
      <c r="C24" t="s">
        <v>91</v>
      </c>
      <c r="D24" t="s">
        <v>315</v>
      </c>
      <c r="E24" t="s">
        <v>412</v>
      </c>
      <c r="F24" t="s">
        <v>315</v>
      </c>
      <c r="G24" t="s">
        <v>410</v>
      </c>
      <c r="H24" t="s">
        <v>394</v>
      </c>
      <c r="I24" t="s">
        <v>413</v>
      </c>
      <c r="K24" t="str">
        <f t="shared" si="0"/>
        <v>N703-A</v>
      </c>
      <c r="L24" t="str">
        <f>VLOOKUP(RIGHT(H24,6),Barcodes!$B$2:$E$41,3,FALSE)</f>
        <v>TTCTGCCT</v>
      </c>
      <c r="M24" s="37" t="s">
        <v>118</v>
      </c>
      <c r="N24" t="str">
        <f t="shared" si="1"/>
        <v>S510-A</v>
      </c>
      <c r="O24" t="str">
        <f>VLOOKUP(RIGHT(G24,6),Barcodes!$B$2:$E$41,3,FALSE)</f>
        <v>CGTCTAAT</v>
      </c>
    </row>
    <row r="25" spans="1:15">
      <c r="A25" s="1" t="s">
        <v>46</v>
      </c>
      <c r="B25" t="s">
        <v>40</v>
      </c>
      <c r="C25" t="s">
        <v>91</v>
      </c>
      <c r="D25" t="s">
        <v>316</v>
      </c>
      <c r="E25" t="s">
        <v>412</v>
      </c>
      <c r="F25" t="s">
        <v>316</v>
      </c>
      <c r="G25" t="s">
        <v>411</v>
      </c>
      <c r="H25" t="s">
        <v>394</v>
      </c>
      <c r="I25" t="s">
        <v>413</v>
      </c>
      <c r="K25" t="str">
        <f t="shared" si="0"/>
        <v>N703-A</v>
      </c>
      <c r="L25" t="str">
        <f>VLOOKUP(RIGHT(H25,6),Barcodes!$B$2:$E$41,3,FALSE)</f>
        <v>TTCTGCCT</v>
      </c>
      <c r="M25" s="37" t="s">
        <v>118</v>
      </c>
      <c r="N25" t="str">
        <f t="shared" si="1"/>
        <v>S511-A</v>
      </c>
      <c r="O25" t="str">
        <f>VLOOKUP(RIGHT(G25,6),Barcodes!$B$2:$E$41,3,FALSE)</f>
        <v>TCTCTCCG</v>
      </c>
    </row>
    <row r="26" spans="1:15">
      <c r="A26" s="1" t="s">
        <v>29</v>
      </c>
      <c r="B26" t="s">
        <v>8</v>
      </c>
      <c r="C26" t="s">
        <v>91</v>
      </c>
      <c r="D26" t="s">
        <v>317</v>
      </c>
      <c r="E26" t="s">
        <v>412</v>
      </c>
      <c r="F26" t="s">
        <v>317</v>
      </c>
      <c r="G26" t="s">
        <v>404</v>
      </c>
      <c r="H26" t="s">
        <v>395</v>
      </c>
      <c r="I26" t="s">
        <v>416</v>
      </c>
      <c r="K26" t="str">
        <f t="shared" si="0"/>
        <v>N704-A</v>
      </c>
      <c r="L26" t="str">
        <f>VLOOKUP(RIGHT(H26,6),Barcodes!$B$2:$E$41,3,FALSE)</f>
        <v>GCTCAGGA</v>
      </c>
      <c r="M26" s="37" t="s">
        <v>122</v>
      </c>
      <c r="N26" t="str">
        <f t="shared" si="1"/>
        <v>S502-A</v>
      </c>
      <c r="O26" t="str">
        <f>VLOOKUP(RIGHT(G26,6),Barcodes!$B$2:$E$41,3,FALSE)</f>
        <v>CTCTCTAT</v>
      </c>
    </row>
    <row r="27" spans="1:15">
      <c r="A27" s="1" t="s">
        <v>39</v>
      </c>
      <c r="B27" t="s">
        <v>40</v>
      </c>
      <c r="C27" t="s">
        <v>91</v>
      </c>
      <c r="D27" t="s">
        <v>319</v>
      </c>
      <c r="E27" t="s">
        <v>412</v>
      </c>
      <c r="F27" t="s">
        <v>319</v>
      </c>
      <c r="G27" t="s">
        <v>405</v>
      </c>
      <c r="H27" t="s">
        <v>395</v>
      </c>
      <c r="I27" t="s">
        <v>416</v>
      </c>
      <c r="K27" t="str">
        <f t="shared" si="0"/>
        <v>N704-A</v>
      </c>
      <c r="L27" t="str">
        <f>VLOOKUP(RIGHT(H27,6),Barcodes!$B$2:$E$41,3,FALSE)</f>
        <v>GCTCAGGA</v>
      </c>
      <c r="M27" s="37" t="s">
        <v>122</v>
      </c>
      <c r="N27" t="str">
        <f t="shared" si="1"/>
        <v>S503-A</v>
      </c>
      <c r="O27" t="str">
        <f>VLOOKUP(RIGHT(G27,6),Barcodes!$B$2:$E$41,3,FALSE)</f>
        <v>TATCCTCT</v>
      </c>
    </row>
    <row r="28" spans="1:15">
      <c r="A28" s="1" t="s">
        <v>24</v>
      </c>
      <c r="B28" t="s">
        <v>8</v>
      </c>
      <c r="C28" t="s">
        <v>91</v>
      </c>
      <c r="D28" t="s">
        <v>320</v>
      </c>
      <c r="E28" t="s">
        <v>412</v>
      </c>
      <c r="F28" t="s">
        <v>320</v>
      </c>
      <c r="G28" t="s">
        <v>406</v>
      </c>
      <c r="H28" t="s">
        <v>395</v>
      </c>
      <c r="I28" t="s">
        <v>416</v>
      </c>
      <c r="K28" t="str">
        <f t="shared" si="0"/>
        <v>N704-A</v>
      </c>
      <c r="L28" t="str">
        <f>VLOOKUP(RIGHT(H28,6),Barcodes!$B$2:$E$41,3,FALSE)</f>
        <v>GCTCAGGA</v>
      </c>
      <c r="M28" s="37" t="s">
        <v>122</v>
      </c>
      <c r="N28" t="str">
        <f t="shared" si="1"/>
        <v>S505-A</v>
      </c>
      <c r="O28" t="str">
        <f>VLOOKUP(RIGHT(G28,6),Barcodes!$B$2:$E$41,3,FALSE)</f>
        <v>GTAAGGAG</v>
      </c>
    </row>
    <row r="29" spans="1:15">
      <c r="A29" s="1" t="s">
        <v>10</v>
      </c>
      <c r="B29" t="s">
        <v>8</v>
      </c>
      <c r="C29" t="s">
        <v>91</v>
      </c>
      <c r="D29" t="s">
        <v>321</v>
      </c>
      <c r="E29" t="s">
        <v>412</v>
      </c>
      <c r="F29" t="s">
        <v>321</v>
      </c>
      <c r="G29" t="s">
        <v>407</v>
      </c>
      <c r="H29" t="s">
        <v>395</v>
      </c>
      <c r="I29" t="s">
        <v>416</v>
      </c>
      <c r="K29" t="str">
        <f t="shared" si="0"/>
        <v>N704-A</v>
      </c>
      <c r="L29" t="str">
        <f>VLOOKUP(RIGHT(H29,6),Barcodes!$B$2:$E$41,3,FALSE)</f>
        <v>GCTCAGGA</v>
      </c>
      <c r="M29" s="37" t="s">
        <v>122</v>
      </c>
      <c r="N29" t="str">
        <f t="shared" si="1"/>
        <v>S506-A</v>
      </c>
      <c r="O29" t="str">
        <f>VLOOKUP(RIGHT(G29,6),Barcodes!$B$2:$E$41,3,FALSE)</f>
        <v>ACTGCATA</v>
      </c>
    </row>
    <row r="30" spans="1:15">
      <c r="A30" s="57" t="s">
        <v>26</v>
      </c>
      <c r="B30" t="s">
        <v>8</v>
      </c>
      <c r="C30" t="s">
        <v>91</v>
      </c>
      <c r="D30" t="s">
        <v>322</v>
      </c>
      <c r="E30" t="s">
        <v>412</v>
      </c>
      <c r="F30" t="s">
        <v>322</v>
      </c>
      <c r="G30" t="s">
        <v>408</v>
      </c>
      <c r="H30" t="s">
        <v>395</v>
      </c>
      <c r="I30" s="62" t="s">
        <v>414</v>
      </c>
      <c r="J30" t="s">
        <v>415</v>
      </c>
      <c r="K30" t="str">
        <f t="shared" si="0"/>
        <v>N704-A</v>
      </c>
      <c r="L30" t="str">
        <f>VLOOKUP(RIGHT(H30,6),Barcodes!$B$2:$E$41,3,FALSE)</f>
        <v>GCTCAGGA</v>
      </c>
      <c r="M30" s="37" t="s">
        <v>122</v>
      </c>
      <c r="N30" t="str">
        <f t="shared" si="1"/>
        <v>S507-A</v>
      </c>
      <c r="O30" t="str">
        <f>VLOOKUP(RIGHT(G30,6),Barcodes!$B$2:$E$41,3,FALSE)</f>
        <v>AAGGAGTA</v>
      </c>
    </row>
    <row r="31" spans="1:15">
      <c r="A31" s="1" t="s">
        <v>50</v>
      </c>
      <c r="B31" t="s">
        <v>40</v>
      </c>
      <c r="C31" t="s">
        <v>91</v>
      </c>
      <c r="D31" t="s">
        <v>323</v>
      </c>
      <c r="E31" t="s">
        <v>412</v>
      </c>
      <c r="F31" t="s">
        <v>323</v>
      </c>
      <c r="G31" t="s">
        <v>409</v>
      </c>
      <c r="H31" t="s">
        <v>395</v>
      </c>
      <c r="I31" t="s">
        <v>416</v>
      </c>
      <c r="K31" t="str">
        <f t="shared" si="0"/>
        <v>N704-A</v>
      </c>
      <c r="L31" t="str">
        <f>VLOOKUP(RIGHT(H31,6),Barcodes!$B$2:$E$41,3,FALSE)</f>
        <v>GCTCAGGA</v>
      </c>
      <c r="M31" s="37" t="s">
        <v>122</v>
      </c>
      <c r="N31" t="str">
        <f t="shared" si="1"/>
        <v>S508-A</v>
      </c>
      <c r="O31" t="str">
        <f>VLOOKUP(RIGHT(G31,6),Barcodes!$B$2:$E$41,3,FALSE)</f>
        <v>CTAAGCCT</v>
      </c>
    </row>
    <row r="32" spans="1:15">
      <c r="A32" s="1" t="s">
        <v>63</v>
      </c>
      <c r="B32" t="s">
        <v>40</v>
      </c>
      <c r="C32" t="s">
        <v>91</v>
      </c>
      <c r="D32" t="s">
        <v>324</v>
      </c>
      <c r="E32" t="s">
        <v>412</v>
      </c>
      <c r="F32" t="s">
        <v>324</v>
      </c>
      <c r="G32" t="s">
        <v>410</v>
      </c>
      <c r="H32" t="s">
        <v>395</v>
      </c>
      <c r="I32" t="s">
        <v>416</v>
      </c>
      <c r="K32" t="str">
        <f t="shared" si="0"/>
        <v>N704-A</v>
      </c>
      <c r="L32" t="str">
        <f>VLOOKUP(RIGHT(H32,6),Barcodes!$B$2:$E$41,3,FALSE)</f>
        <v>GCTCAGGA</v>
      </c>
      <c r="M32" s="37" t="s">
        <v>122</v>
      </c>
      <c r="N32" t="str">
        <f t="shared" si="1"/>
        <v>S510-A</v>
      </c>
      <c r="O32" t="str">
        <f>VLOOKUP(RIGHT(G32,6),Barcodes!$B$2:$E$41,3,FALSE)</f>
        <v>CGTCTAAT</v>
      </c>
    </row>
    <row r="33" spans="1:15">
      <c r="A33" s="1" t="s">
        <v>48</v>
      </c>
      <c r="B33" t="s">
        <v>40</v>
      </c>
      <c r="C33" t="s">
        <v>91</v>
      </c>
      <c r="D33" t="s">
        <v>325</v>
      </c>
      <c r="E33" t="s">
        <v>412</v>
      </c>
      <c r="F33" t="s">
        <v>325</v>
      </c>
      <c r="G33" t="s">
        <v>411</v>
      </c>
      <c r="H33" t="s">
        <v>395</v>
      </c>
      <c r="I33" t="s">
        <v>416</v>
      </c>
      <c r="K33" t="str">
        <f t="shared" si="0"/>
        <v>N704-A</v>
      </c>
      <c r="L33" t="str">
        <f>VLOOKUP(RIGHT(H33,6),Barcodes!$B$2:$E$41,3,FALSE)</f>
        <v>GCTCAGGA</v>
      </c>
      <c r="M33" s="37" t="s">
        <v>122</v>
      </c>
      <c r="N33" t="str">
        <f t="shared" si="1"/>
        <v>S511-A</v>
      </c>
      <c r="O33" t="str">
        <f>VLOOKUP(RIGHT(G33,6),Barcodes!$B$2:$E$41,3,FALSE)</f>
        <v>TCTCTCCG</v>
      </c>
    </row>
    <row r="34" spans="1:15">
      <c r="A34" s="1" t="s">
        <v>56</v>
      </c>
      <c r="B34" t="s">
        <v>40</v>
      </c>
      <c r="C34" t="s">
        <v>91</v>
      </c>
      <c r="D34" t="s">
        <v>326</v>
      </c>
      <c r="E34" t="s">
        <v>412</v>
      </c>
      <c r="F34" t="s">
        <v>326</v>
      </c>
      <c r="G34" t="s">
        <v>404</v>
      </c>
      <c r="H34" t="s">
        <v>396</v>
      </c>
      <c r="I34" t="s">
        <v>416</v>
      </c>
      <c r="K34" t="str">
        <f t="shared" si="0"/>
        <v>N705-A</v>
      </c>
      <c r="L34" t="str">
        <f>VLOOKUP(RIGHT(H34,6),Barcodes!$B$2:$E$41,3,FALSE)</f>
        <v>AGGAGTCC</v>
      </c>
      <c r="M34" s="37" t="s">
        <v>126</v>
      </c>
      <c r="N34" t="str">
        <f t="shared" si="1"/>
        <v>S502-A</v>
      </c>
      <c r="O34" t="str">
        <f>VLOOKUP(RIGHT(G34,6),Barcodes!$B$2:$E$41,3,FALSE)</f>
        <v>CTCTCTAT</v>
      </c>
    </row>
    <row r="35" spans="1:15">
      <c r="A35" s="1" t="s">
        <v>17</v>
      </c>
      <c r="B35" t="s">
        <v>8</v>
      </c>
      <c r="C35" t="s">
        <v>91</v>
      </c>
      <c r="D35" t="s">
        <v>327</v>
      </c>
      <c r="E35" t="s">
        <v>412</v>
      </c>
      <c r="F35" t="s">
        <v>327</v>
      </c>
      <c r="G35" t="s">
        <v>405</v>
      </c>
      <c r="H35" t="s">
        <v>396</v>
      </c>
      <c r="I35" t="s">
        <v>416</v>
      </c>
      <c r="K35" t="str">
        <f t="shared" si="0"/>
        <v>N705-A</v>
      </c>
      <c r="L35" t="str">
        <f>VLOOKUP(RIGHT(H35,6),Barcodes!$B$2:$E$41,3,FALSE)</f>
        <v>AGGAGTCC</v>
      </c>
      <c r="M35" s="37" t="s">
        <v>126</v>
      </c>
      <c r="N35" t="str">
        <f t="shared" si="1"/>
        <v>S503-A</v>
      </c>
      <c r="O35" t="str">
        <f>VLOOKUP(RIGHT(G35,6),Barcodes!$B$2:$E$41,3,FALSE)</f>
        <v>TATCCTCT</v>
      </c>
    </row>
    <row r="36" spans="1:15">
      <c r="A36" s="1" t="s">
        <v>85</v>
      </c>
      <c r="B36" t="s">
        <v>66</v>
      </c>
      <c r="C36" t="s">
        <v>91</v>
      </c>
      <c r="D36" t="s">
        <v>328</v>
      </c>
      <c r="E36" t="s">
        <v>412</v>
      </c>
      <c r="F36" t="s">
        <v>328</v>
      </c>
      <c r="G36" t="s">
        <v>406</v>
      </c>
      <c r="H36" t="s">
        <v>396</v>
      </c>
      <c r="I36" t="s">
        <v>416</v>
      </c>
      <c r="K36" t="str">
        <f t="shared" si="0"/>
        <v>N705-A</v>
      </c>
      <c r="L36" t="str">
        <f>VLOOKUP(RIGHT(H36,6),Barcodes!$B$2:$E$41,3,FALSE)</f>
        <v>AGGAGTCC</v>
      </c>
      <c r="M36" s="37" t="s">
        <v>126</v>
      </c>
      <c r="N36" t="str">
        <f t="shared" si="1"/>
        <v>S505-A</v>
      </c>
      <c r="O36" t="str">
        <f>VLOOKUP(RIGHT(G36,6),Barcodes!$B$2:$E$41,3,FALSE)</f>
        <v>GTAAGGAG</v>
      </c>
    </row>
    <row r="37" spans="1:15">
      <c r="A37" s="1" t="s">
        <v>49</v>
      </c>
      <c r="B37" t="s">
        <v>40</v>
      </c>
      <c r="C37" t="s">
        <v>91</v>
      </c>
      <c r="D37" t="s">
        <v>329</v>
      </c>
      <c r="E37" t="s">
        <v>412</v>
      </c>
      <c r="F37" t="s">
        <v>329</v>
      </c>
      <c r="G37" t="s">
        <v>407</v>
      </c>
      <c r="H37" t="s">
        <v>396</v>
      </c>
      <c r="I37" t="s">
        <v>416</v>
      </c>
      <c r="K37" t="str">
        <f t="shared" si="0"/>
        <v>N705-A</v>
      </c>
      <c r="L37" t="str">
        <f>VLOOKUP(RIGHT(H37,6),Barcodes!$B$2:$E$41,3,FALSE)</f>
        <v>AGGAGTCC</v>
      </c>
      <c r="M37" s="37" t="s">
        <v>126</v>
      </c>
      <c r="N37" t="str">
        <f t="shared" si="1"/>
        <v>S506-A</v>
      </c>
      <c r="O37" t="str">
        <f>VLOOKUP(RIGHT(G37,6),Barcodes!$B$2:$E$41,3,FALSE)</f>
        <v>ACTGCATA</v>
      </c>
    </row>
    <row r="38" spans="1:15">
      <c r="A38" s="1" t="s">
        <v>54</v>
      </c>
      <c r="B38" t="s">
        <v>40</v>
      </c>
      <c r="C38" t="s">
        <v>91</v>
      </c>
      <c r="D38" t="s">
        <v>330</v>
      </c>
      <c r="E38" t="s">
        <v>412</v>
      </c>
      <c r="F38" t="s">
        <v>330</v>
      </c>
      <c r="G38" t="s">
        <v>408</v>
      </c>
      <c r="H38" t="s">
        <v>396</v>
      </c>
      <c r="I38" t="s">
        <v>416</v>
      </c>
      <c r="K38" t="str">
        <f t="shared" si="0"/>
        <v>N705-A</v>
      </c>
      <c r="L38" t="str">
        <f>VLOOKUP(RIGHT(H38,6),Barcodes!$B$2:$E$41,3,FALSE)</f>
        <v>AGGAGTCC</v>
      </c>
      <c r="M38" s="37" t="s">
        <v>126</v>
      </c>
      <c r="N38" t="str">
        <f t="shared" si="1"/>
        <v>S507-A</v>
      </c>
      <c r="O38" t="str">
        <f>VLOOKUP(RIGHT(G38,6),Barcodes!$B$2:$E$41,3,FALSE)</f>
        <v>AAGGAGTA</v>
      </c>
    </row>
    <row r="39" spans="1:15">
      <c r="A39" s="1" t="s">
        <v>22</v>
      </c>
      <c r="B39" t="s">
        <v>8</v>
      </c>
      <c r="C39" t="s">
        <v>91</v>
      </c>
      <c r="D39" t="s">
        <v>331</v>
      </c>
      <c r="E39" t="s">
        <v>412</v>
      </c>
      <c r="F39" t="s">
        <v>331</v>
      </c>
      <c r="G39" t="s">
        <v>409</v>
      </c>
      <c r="H39" t="s">
        <v>396</v>
      </c>
      <c r="I39" t="s">
        <v>416</v>
      </c>
      <c r="K39" t="str">
        <f t="shared" si="0"/>
        <v>N705-A</v>
      </c>
      <c r="L39" t="str">
        <f>VLOOKUP(RIGHT(H39,6),Barcodes!$B$2:$E$41,3,FALSE)</f>
        <v>AGGAGTCC</v>
      </c>
      <c r="M39" s="37" t="s">
        <v>126</v>
      </c>
      <c r="N39" t="str">
        <f t="shared" si="1"/>
        <v>S508-A</v>
      </c>
      <c r="O39" t="str">
        <f>VLOOKUP(RIGHT(G39,6),Barcodes!$B$2:$E$41,3,FALSE)</f>
        <v>CTAAGCCT</v>
      </c>
    </row>
    <row r="40" spans="1:15">
      <c r="A40" s="1" t="s">
        <v>15</v>
      </c>
      <c r="B40" t="s">
        <v>8</v>
      </c>
      <c r="C40" t="s">
        <v>91</v>
      </c>
      <c r="D40" t="s">
        <v>332</v>
      </c>
      <c r="E40" t="s">
        <v>412</v>
      </c>
      <c r="F40" t="s">
        <v>332</v>
      </c>
      <c r="G40" t="s">
        <v>410</v>
      </c>
      <c r="H40" t="s">
        <v>396</v>
      </c>
      <c r="I40" t="s">
        <v>416</v>
      </c>
      <c r="K40" t="str">
        <f t="shared" si="0"/>
        <v>N705-A</v>
      </c>
      <c r="L40" t="str">
        <f>VLOOKUP(RIGHT(H40,6),Barcodes!$B$2:$E$41,3,FALSE)</f>
        <v>AGGAGTCC</v>
      </c>
      <c r="M40" s="37" t="s">
        <v>126</v>
      </c>
      <c r="N40" t="str">
        <f t="shared" si="1"/>
        <v>S510-A</v>
      </c>
      <c r="O40" t="str">
        <f>VLOOKUP(RIGHT(G40,6),Barcodes!$B$2:$E$41,3,FALSE)</f>
        <v>CGTCTAAT</v>
      </c>
    </row>
    <row r="41" spans="1:15">
      <c r="A41" s="1" t="s">
        <v>64</v>
      </c>
      <c r="B41" t="s">
        <v>40</v>
      </c>
      <c r="C41" t="s">
        <v>91</v>
      </c>
      <c r="D41" t="s">
        <v>333</v>
      </c>
      <c r="E41" t="s">
        <v>412</v>
      </c>
      <c r="F41" t="s">
        <v>333</v>
      </c>
      <c r="G41" t="s">
        <v>411</v>
      </c>
      <c r="H41" t="s">
        <v>396</v>
      </c>
      <c r="I41" t="s">
        <v>416</v>
      </c>
      <c r="K41" t="str">
        <f t="shared" si="0"/>
        <v>N705-A</v>
      </c>
      <c r="L41" t="str">
        <f>VLOOKUP(RIGHT(H41,6),Barcodes!$B$2:$E$41,3,FALSE)</f>
        <v>AGGAGTCC</v>
      </c>
      <c r="M41" s="37" t="s">
        <v>126</v>
      </c>
      <c r="N41" t="str">
        <f t="shared" si="1"/>
        <v>S511-A</v>
      </c>
      <c r="O41" t="str">
        <f>VLOOKUP(RIGHT(G41,6),Barcodes!$B$2:$E$41,3,FALSE)</f>
        <v>TCTCTCCG</v>
      </c>
    </row>
    <row r="42" spans="1:15">
      <c r="A42" s="1" t="s">
        <v>55</v>
      </c>
      <c r="B42" t="s">
        <v>40</v>
      </c>
      <c r="C42" t="s">
        <v>91</v>
      </c>
      <c r="D42" t="s">
        <v>334</v>
      </c>
      <c r="E42" t="s">
        <v>412</v>
      </c>
      <c r="F42" t="s">
        <v>334</v>
      </c>
      <c r="G42" t="s">
        <v>404</v>
      </c>
      <c r="H42" t="s">
        <v>397</v>
      </c>
      <c r="I42" t="s">
        <v>416</v>
      </c>
      <c r="K42" t="str">
        <f t="shared" si="0"/>
        <v>N706-A</v>
      </c>
      <c r="L42" t="str">
        <f>VLOOKUP(RIGHT(H42,6),Barcodes!$B$2:$E$41,3,FALSE)</f>
        <v>CATGCCTA</v>
      </c>
      <c r="M42" s="37" t="s">
        <v>130</v>
      </c>
      <c r="N42" t="str">
        <f t="shared" si="1"/>
        <v>S502-A</v>
      </c>
      <c r="O42" t="str">
        <f>VLOOKUP(RIGHT(G42,6),Barcodes!$B$2:$E$41,3,FALSE)</f>
        <v>CTCTCTAT</v>
      </c>
    </row>
    <row r="43" spans="1:15">
      <c r="A43" s="1" t="s">
        <v>43</v>
      </c>
      <c r="B43" t="s">
        <v>40</v>
      </c>
      <c r="C43" t="s">
        <v>91</v>
      </c>
      <c r="D43" t="s">
        <v>335</v>
      </c>
      <c r="E43" t="s">
        <v>412</v>
      </c>
      <c r="F43" t="s">
        <v>335</v>
      </c>
      <c r="G43" t="s">
        <v>405</v>
      </c>
      <c r="H43" t="s">
        <v>397</v>
      </c>
      <c r="I43" t="s">
        <v>416</v>
      </c>
      <c r="K43" t="str">
        <f t="shared" si="0"/>
        <v>N706-A</v>
      </c>
      <c r="L43" t="str">
        <f>VLOOKUP(RIGHT(H43,6),Barcodes!$B$2:$E$41,3,FALSE)</f>
        <v>CATGCCTA</v>
      </c>
      <c r="M43" s="37" t="s">
        <v>130</v>
      </c>
      <c r="N43" t="str">
        <f t="shared" si="1"/>
        <v>S503-A</v>
      </c>
      <c r="O43" t="str">
        <f>VLOOKUP(RIGHT(G43,6),Barcodes!$B$2:$E$41,3,FALSE)</f>
        <v>TATCCTCT</v>
      </c>
    </row>
    <row r="44" spans="1:15">
      <c r="A44" s="1" t="s">
        <v>36</v>
      </c>
      <c r="B44" t="s">
        <v>8</v>
      </c>
      <c r="C44" t="s">
        <v>91</v>
      </c>
      <c r="D44" t="s">
        <v>336</v>
      </c>
      <c r="E44" t="s">
        <v>412</v>
      </c>
      <c r="F44" t="s">
        <v>336</v>
      </c>
      <c r="G44" t="s">
        <v>406</v>
      </c>
      <c r="H44" t="s">
        <v>397</v>
      </c>
      <c r="I44" t="s">
        <v>416</v>
      </c>
      <c r="K44" t="str">
        <f t="shared" si="0"/>
        <v>N706-A</v>
      </c>
      <c r="L44" t="str">
        <f>VLOOKUP(RIGHT(H44,6),Barcodes!$B$2:$E$41,3,FALSE)</f>
        <v>CATGCCTA</v>
      </c>
      <c r="M44" s="37" t="s">
        <v>130</v>
      </c>
      <c r="N44" t="str">
        <f t="shared" si="1"/>
        <v>S505-A</v>
      </c>
      <c r="O44" t="str">
        <f>VLOOKUP(RIGHT(G44,6),Barcodes!$B$2:$E$41,3,FALSE)</f>
        <v>GTAAGGAG</v>
      </c>
    </row>
    <row r="45" spans="1:15">
      <c r="A45" s="1" t="s">
        <v>65</v>
      </c>
      <c r="B45" t="s">
        <v>66</v>
      </c>
      <c r="C45" t="s">
        <v>91</v>
      </c>
      <c r="D45" t="s">
        <v>337</v>
      </c>
      <c r="E45" t="s">
        <v>412</v>
      </c>
      <c r="F45" t="s">
        <v>337</v>
      </c>
      <c r="G45" t="s">
        <v>407</v>
      </c>
      <c r="H45" t="s">
        <v>397</v>
      </c>
      <c r="I45" t="s">
        <v>416</v>
      </c>
      <c r="K45" t="str">
        <f t="shared" si="0"/>
        <v>N706-A</v>
      </c>
      <c r="L45" t="str">
        <f>VLOOKUP(RIGHT(H45,6),Barcodes!$B$2:$E$41,3,FALSE)</f>
        <v>CATGCCTA</v>
      </c>
      <c r="M45" s="37" t="s">
        <v>130</v>
      </c>
      <c r="N45" t="str">
        <f t="shared" si="1"/>
        <v>S506-A</v>
      </c>
      <c r="O45" t="str">
        <f>VLOOKUP(RIGHT(G45,6),Barcodes!$B$2:$E$41,3,FALSE)</f>
        <v>ACTGCATA</v>
      </c>
    </row>
    <row r="46" spans="1:15">
      <c r="A46" s="1" t="s">
        <v>87</v>
      </c>
      <c r="B46" t="s">
        <v>66</v>
      </c>
      <c r="C46" t="s">
        <v>91</v>
      </c>
      <c r="D46" t="s">
        <v>338</v>
      </c>
      <c r="E46" t="s">
        <v>412</v>
      </c>
      <c r="F46" t="s">
        <v>338</v>
      </c>
      <c r="G46" t="s">
        <v>408</v>
      </c>
      <c r="H46" t="s">
        <v>397</v>
      </c>
      <c r="I46" t="s">
        <v>416</v>
      </c>
      <c r="K46" t="str">
        <f t="shared" si="0"/>
        <v>N706-A</v>
      </c>
      <c r="L46" t="str">
        <f>VLOOKUP(RIGHT(H46,6),Barcodes!$B$2:$E$41,3,FALSE)</f>
        <v>CATGCCTA</v>
      </c>
      <c r="M46" s="37" t="s">
        <v>130</v>
      </c>
      <c r="N46" t="str">
        <f t="shared" si="1"/>
        <v>S507-A</v>
      </c>
      <c r="O46" t="str">
        <f>VLOOKUP(RIGHT(G46,6),Barcodes!$B$2:$E$41,3,FALSE)</f>
        <v>AAGGAGTA</v>
      </c>
    </row>
    <row r="47" spans="1:15">
      <c r="A47" s="1" t="s">
        <v>30</v>
      </c>
      <c r="B47" t="s">
        <v>8</v>
      </c>
      <c r="C47" t="s">
        <v>91</v>
      </c>
      <c r="D47" t="s">
        <v>339</v>
      </c>
      <c r="E47" t="s">
        <v>412</v>
      </c>
      <c r="F47" t="s">
        <v>339</v>
      </c>
      <c r="G47" t="s">
        <v>409</v>
      </c>
      <c r="H47" t="s">
        <v>397</v>
      </c>
      <c r="I47" t="s">
        <v>416</v>
      </c>
      <c r="K47" t="str">
        <f t="shared" si="0"/>
        <v>N706-A</v>
      </c>
      <c r="L47" t="str">
        <f>VLOOKUP(RIGHT(H47,6),Barcodes!$B$2:$E$41,3,FALSE)</f>
        <v>CATGCCTA</v>
      </c>
      <c r="M47" s="37" t="s">
        <v>130</v>
      </c>
      <c r="N47" t="str">
        <f t="shared" si="1"/>
        <v>S508-A</v>
      </c>
      <c r="O47" t="str">
        <f>VLOOKUP(RIGHT(G47,6),Barcodes!$B$2:$E$41,3,FALSE)</f>
        <v>CTAAGCCT</v>
      </c>
    </row>
    <row r="48" spans="1:15">
      <c r="A48" s="1" t="s">
        <v>59</v>
      </c>
      <c r="B48" t="s">
        <v>40</v>
      </c>
      <c r="C48" t="s">
        <v>91</v>
      </c>
      <c r="D48" t="s">
        <v>340</v>
      </c>
      <c r="E48" t="s">
        <v>412</v>
      </c>
      <c r="F48" t="s">
        <v>340</v>
      </c>
      <c r="G48" t="s">
        <v>410</v>
      </c>
      <c r="H48" t="s">
        <v>397</v>
      </c>
      <c r="I48" t="s">
        <v>416</v>
      </c>
      <c r="K48" t="str">
        <f t="shared" si="0"/>
        <v>N706-A</v>
      </c>
      <c r="L48" t="str">
        <f>VLOOKUP(RIGHT(H48,6),Barcodes!$B$2:$E$41,3,FALSE)</f>
        <v>CATGCCTA</v>
      </c>
      <c r="M48" s="37" t="s">
        <v>130</v>
      </c>
      <c r="N48" t="str">
        <f t="shared" si="1"/>
        <v>S510-A</v>
      </c>
      <c r="O48" t="str">
        <f>VLOOKUP(RIGHT(G48,6),Barcodes!$B$2:$E$41,3,FALSE)</f>
        <v>CGTCTAAT</v>
      </c>
    </row>
    <row r="49" spans="1:15">
      <c r="A49" s="1" t="s">
        <v>82</v>
      </c>
      <c r="B49" t="s">
        <v>66</v>
      </c>
      <c r="C49" t="s">
        <v>91</v>
      </c>
      <c r="D49" t="s">
        <v>341</v>
      </c>
      <c r="E49" t="s">
        <v>412</v>
      </c>
      <c r="F49" t="s">
        <v>341</v>
      </c>
      <c r="G49" t="s">
        <v>411</v>
      </c>
      <c r="H49" t="s">
        <v>397</v>
      </c>
      <c r="I49" t="s">
        <v>416</v>
      </c>
      <c r="K49" t="str">
        <f t="shared" si="0"/>
        <v>N706-A</v>
      </c>
      <c r="L49" t="str">
        <f>VLOOKUP(RIGHT(H49,6),Barcodes!$B$2:$E$41,3,FALSE)</f>
        <v>CATGCCTA</v>
      </c>
      <c r="M49" s="37" t="s">
        <v>130</v>
      </c>
      <c r="N49" t="str">
        <f t="shared" si="1"/>
        <v>S511-A</v>
      </c>
      <c r="O49" t="str">
        <f>VLOOKUP(RIGHT(G49,6),Barcodes!$B$2:$E$41,3,FALSE)</f>
        <v>TCTCTCCG</v>
      </c>
    </row>
    <row r="50" spans="1:15">
      <c r="A50" s="1" t="s">
        <v>60</v>
      </c>
      <c r="B50" t="s">
        <v>40</v>
      </c>
      <c r="C50" t="s">
        <v>91</v>
      </c>
      <c r="D50" t="s">
        <v>342</v>
      </c>
      <c r="E50" t="s">
        <v>412</v>
      </c>
      <c r="F50" t="s">
        <v>342</v>
      </c>
      <c r="G50" t="s">
        <v>404</v>
      </c>
      <c r="H50" t="s">
        <v>398</v>
      </c>
      <c r="I50" t="s">
        <v>417</v>
      </c>
      <c r="K50" t="str">
        <f t="shared" si="0"/>
        <v>N707-A</v>
      </c>
      <c r="L50" t="str">
        <f>VLOOKUP(RIGHT(H50,6),Barcodes!$B$2:$E$41,3,FALSE)</f>
        <v>GTAGAGAG</v>
      </c>
      <c r="M50" s="37" t="s">
        <v>134</v>
      </c>
      <c r="N50" t="str">
        <f t="shared" si="1"/>
        <v>S502-A</v>
      </c>
      <c r="O50" t="str">
        <f>VLOOKUP(RIGHT(G50,6),Barcodes!$B$2:$E$41,3,FALSE)</f>
        <v>CTCTCTAT</v>
      </c>
    </row>
    <row r="51" spans="1:15">
      <c r="A51" s="1" t="s">
        <v>52</v>
      </c>
      <c r="B51" t="s">
        <v>40</v>
      </c>
      <c r="C51" t="s">
        <v>91</v>
      </c>
      <c r="D51" t="s">
        <v>344</v>
      </c>
      <c r="E51" t="s">
        <v>412</v>
      </c>
      <c r="F51" t="s">
        <v>344</v>
      </c>
      <c r="G51" t="s">
        <v>405</v>
      </c>
      <c r="H51" t="s">
        <v>398</v>
      </c>
      <c r="I51" t="s">
        <v>417</v>
      </c>
      <c r="K51" t="str">
        <f t="shared" si="0"/>
        <v>N707-A</v>
      </c>
      <c r="L51" t="str">
        <f>VLOOKUP(RIGHT(H51,6),Barcodes!$B$2:$E$41,3,FALSE)</f>
        <v>GTAGAGAG</v>
      </c>
      <c r="M51" s="37" t="s">
        <v>134</v>
      </c>
      <c r="N51" t="str">
        <f t="shared" si="1"/>
        <v>S503-A</v>
      </c>
      <c r="O51" t="str">
        <f>VLOOKUP(RIGHT(G51,6),Barcodes!$B$2:$E$41,3,FALSE)</f>
        <v>TATCCTCT</v>
      </c>
    </row>
    <row r="52" spans="1:15">
      <c r="A52" s="57" t="s">
        <v>81</v>
      </c>
      <c r="B52" t="s">
        <v>66</v>
      </c>
      <c r="C52" t="s">
        <v>91</v>
      </c>
      <c r="D52" t="s">
        <v>345</v>
      </c>
      <c r="E52" t="s">
        <v>412</v>
      </c>
      <c r="F52" t="s">
        <v>345</v>
      </c>
      <c r="G52" t="s">
        <v>406</v>
      </c>
      <c r="H52" t="s">
        <v>398</v>
      </c>
      <c r="I52" t="s">
        <v>414</v>
      </c>
      <c r="J52" t="s">
        <v>415</v>
      </c>
      <c r="K52" t="str">
        <f t="shared" si="0"/>
        <v>N707-A</v>
      </c>
      <c r="L52" t="str">
        <f>VLOOKUP(RIGHT(H52,6),Barcodes!$B$2:$E$41,3,FALSE)</f>
        <v>GTAGAGAG</v>
      </c>
      <c r="M52" s="37" t="s">
        <v>134</v>
      </c>
      <c r="N52" t="str">
        <f t="shared" si="1"/>
        <v>S505-A</v>
      </c>
      <c r="O52" t="str">
        <f>VLOOKUP(RIGHT(G52,6),Barcodes!$B$2:$E$41,3,FALSE)</f>
        <v>GTAAGGAG</v>
      </c>
    </row>
    <row r="53" spans="1:15">
      <c r="A53" s="1" t="s">
        <v>12</v>
      </c>
      <c r="B53" t="s">
        <v>8</v>
      </c>
      <c r="C53" t="s">
        <v>91</v>
      </c>
      <c r="D53" t="s">
        <v>346</v>
      </c>
      <c r="E53" t="s">
        <v>412</v>
      </c>
      <c r="F53" t="s">
        <v>346</v>
      </c>
      <c r="G53" t="s">
        <v>407</v>
      </c>
      <c r="H53" t="s">
        <v>398</v>
      </c>
      <c r="I53" t="s">
        <v>417</v>
      </c>
      <c r="K53" t="str">
        <f t="shared" si="0"/>
        <v>N707-A</v>
      </c>
      <c r="L53" t="str">
        <f>VLOOKUP(RIGHT(H53,6),Barcodes!$B$2:$E$41,3,FALSE)</f>
        <v>GTAGAGAG</v>
      </c>
      <c r="M53" s="37" t="s">
        <v>134</v>
      </c>
      <c r="N53" t="str">
        <f t="shared" si="1"/>
        <v>S506-A</v>
      </c>
      <c r="O53" t="str">
        <f>VLOOKUP(RIGHT(G53,6),Barcodes!$B$2:$E$41,3,FALSE)</f>
        <v>ACTGCATA</v>
      </c>
    </row>
    <row r="54" spans="1:15">
      <c r="A54" s="1" t="s">
        <v>68</v>
      </c>
      <c r="B54" t="s">
        <v>66</v>
      </c>
      <c r="C54" t="s">
        <v>91</v>
      </c>
      <c r="D54" t="s">
        <v>347</v>
      </c>
      <c r="E54" t="s">
        <v>412</v>
      </c>
      <c r="F54" t="s">
        <v>347</v>
      </c>
      <c r="G54" t="s">
        <v>408</v>
      </c>
      <c r="H54" t="s">
        <v>398</v>
      </c>
      <c r="I54" t="s">
        <v>417</v>
      </c>
      <c r="K54" t="str">
        <f t="shared" si="0"/>
        <v>N707-A</v>
      </c>
      <c r="L54" t="str">
        <f>VLOOKUP(RIGHT(H54,6),Barcodes!$B$2:$E$41,3,FALSE)</f>
        <v>GTAGAGAG</v>
      </c>
      <c r="M54" s="37" t="s">
        <v>134</v>
      </c>
      <c r="N54" t="str">
        <f t="shared" si="1"/>
        <v>S507-A</v>
      </c>
      <c r="O54" t="str">
        <f>VLOOKUP(RIGHT(G54,6),Barcodes!$B$2:$E$41,3,FALSE)</f>
        <v>AAGGAGTA</v>
      </c>
    </row>
    <row r="55" spans="1:15">
      <c r="A55" s="1" t="s">
        <v>77</v>
      </c>
      <c r="B55" t="s">
        <v>66</v>
      </c>
      <c r="C55" t="s">
        <v>91</v>
      </c>
      <c r="D55" t="s">
        <v>348</v>
      </c>
      <c r="E55" t="s">
        <v>412</v>
      </c>
      <c r="F55" t="s">
        <v>348</v>
      </c>
      <c r="G55" t="s">
        <v>409</v>
      </c>
      <c r="H55" t="s">
        <v>398</v>
      </c>
      <c r="I55" t="s">
        <v>417</v>
      </c>
      <c r="K55" t="str">
        <f t="shared" si="0"/>
        <v>N707-A</v>
      </c>
      <c r="L55" t="str">
        <f>VLOOKUP(RIGHT(H55,6),Barcodes!$B$2:$E$41,3,FALSE)</f>
        <v>GTAGAGAG</v>
      </c>
      <c r="M55" s="37" t="s">
        <v>134</v>
      </c>
      <c r="N55" t="str">
        <f t="shared" si="1"/>
        <v>S508-A</v>
      </c>
      <c r="O55" t="str">
        <f>VLOOKUP(RIGHT(G55,6),Barcodes!$B$2:$E$41,3,FALSE)</f>
        <v>CTAAGCCT</v>
      </c>
    </row>
    <row r="56" spans="1:15">
      <c r="A56" s="1" t="s">
        <v>32</v>
      </c>
      <c r="B56" t="s">
        <v>8</v>
      </c>
      <c r="C56" t="s">
        <v>91</v>
      </c>
      <c r="D56" t="s">
        <v>349</v>
      </c>
      <c r="E56" t="s">
        <v>412</v>
      </c>
      <c r="F56" t="s">
        <v>349</v>
      </c>
      <c r="G56" t="s">
        <v>410</v>
      </c>
      <c r="H56" t="s">
        <v>398</v>
      </c>
      <c r="I56" t="s">
        <v>417</v>
      </c>
      <c r="K56" t="str">
        <f t="shared" si="0"/>
        <v>N707-A</v>
      </c>
      <c r="L56" t="str">
        <f>VLOOKUP(RIGHT(H56,6),Barcodes!$B$2:$E$41,3,FALSE)</f>
        <v>GTAGAGAG</v>
      </c>
      <c r="M56" s="37" t="s">
        <v>134</v>
      </c>
      <c r="N56" t="str">
        <f t="shared" si="1"/>
        <v>S510-A</v>
      </c>
      <c r="O56" t="str">
        <f>VLOOKUP(RIGHT(G56,6),Barcodes!$B$2:$E$41,3,FALSE)</f>
        <v>CGTCTAAT</v>
      </c>
    </row>
    <row r="57" spans="1:15">
      <c r="A57" s="1" t="s">
        <v>31</v>
      </c>
      <c r="B57" t="s">
        <v>8</v>
      </c>
      <c r="C57" t="s">
        <v>91</v>
      </c>
      <c r="D57" t="s">
        <v>350</v>
      </c>
      <c r="E57" t="s">
        <v>412</v>
      </c>
      <c r="F57" t="s">
        <v>350</v>
      </c>
      <c r="G57" t="s">
        <v>411</v>
      </c>
      <c r="H57" t="s">
        <v>398</v>
      </c>
      <c r="I57" t="s">
        <v>417</v>
      </c>
      <c r="K57" t="str">
        <f t="shared" si="0"/>
        <v>N707-A</v>
      </c>
      <c r="L57" t="str">
        <f>VLOOKUP(RIGHT(H57,6),Barcodes!$B$2:$E$41,3,FALSE)</f>
        <v>GTAGAGAG</v>
      </c>
      <c r="M57" s="37" t="s">
        <v>134</v>
      </c>
      <c r="N57" t="str">
        <f t="shared" si="1"/>
        <v>S511-A</v>
      </c>
      <c r="O57" t="str">
        <f>VLOOKUP(RIGHT(G57,6),Barcodes!$B$2:$E$41,3,FALSE)</f>
        <v>TCTCTCCG</v>
      </c>
    </row>
    <row r="58" spans="1:15">
      <c r="A58" s="1" t="s">
        <v>14</v>
      </c>
      <c r="B58" t="s">
        <v>8</v>
      </c>
      <c r="C58" t="s">
        <v>91</v>
      </c>
      <c r="D58" t="s">
        <v>351</v>
      </c>
      <c r="E58" t="s">
        <v>412</v>
      </c>
      <c r="F58" t="s">
        <v>351</v>
      </c>
      <c r="G58" t="s">
        <v>404</v>
      </c>
      <c r="H58" t="s">
        <v>399</v>
      </c>
      <c r="I58" t="s">
        <v>417</v>
      </c>
      <c r="K58" t="str">
        <f t="shared" si="0"/>
        <v>N710-A</v>
      </c>
      <c r="L58" t="str">
        <f>VLOOKUP(RIGHT(H58,6),Barcodes!$B$2:$E$41,3,FALSE)</f>
        <v>CAGCCTCG</v>
      </c>
      <c r="M58" s="37" t="s">
        <v>138</v>
      </c>
      <c r="N58" t="str">
        <f t="shared" si="1"/>
        <v>S502-A</v>
      </c>
      <c r="O58" t="str">
        <f>VLOOKUP(RIGHT(G58,6),Barcodes!$B$2:$E$41,3,FALSE)</f>
        <v>CTCTCTAT</v>
      </c>
    </row>
    <row r="59" spans="1:15">
      <c r="A59" s="1" t="s">
        <v>80</v>
      </c>
      <c r="B59" t="s">
        <v>66</v>
      </c>
      <c r="C59" t="s">
        <v>91</v>
      </c>
      <c r="D59" t="s">
        <v>352</v>
      </c>
      <c r="E59" t="s">
        <v>412</v>
      </c>
      <c r="F59" t="s">
        <v>352</v>
      </c>
      <c r="G59" t="s">
        <v>405</v>
      </c>
      <c r="H59" t="s">
        <v>399</v>
      </c>
      <c r="I59" t="s">
        <v>417</v>
      </c>
      <c r="K59" t="str">
        <f t="shared" si="0"/>
        <v>N710-A</v>
      </c>
      <c r="L59" t="str">
        <f>VLOOKUP(RIGHT(H59,6),Barcodes!$B$2:$E$41,3,FALSE)</f>
        <v>CAGCCTCG</v>
      </c>
      <c r="M59" s="37" t="s">
        <v>138</v>
      </c>
      <c r="N59" t="str">
        <f t="shared" si="1"/>
        <v>S503-A</v>
      </c>
      <c r="O59" t="str">
        <f>VLOOKUP(RIGHT(G59,6),Barcodes!$B$2:$E$41,3,FALSE)</f>
        <v>TATCCTCT</v>
      </c>
    </row>
    <row r="60" spans="1:15">
      <c r="A60" s="1" t="s">
        <v>34</v>
      </c>
      <c r="B60" t="s">
        <v>8</v>
      </c>
      <c r="C60" t="s">
        <v>91</v>
      </c>
      <c r="D60" t="s">
        <v>353</v>
      </c>
      <c r="E60" t="s">
        <v>412</v>
      </c>
      <c r="F60" t="s">
        <v>353</v>
      </c>
      <c r="G60" t="s">
        <v>406</v>
      </c>
      <c r="H60" t="s">
        <v>399</v>
      </c>
      <c r="I60" t="s">
        <v>417</v>
      </c>
      <c r="K60" t="str">
        <f t="shared" si="0"/>
        <v>N710-A</v>
      </c>
      <c r="L60" t="str">
        <f>VLOOKUP(RIGHT(H60,6),Barcodes!$B$2:$E$41,3,FALSE)</f>
        <v>CAGCCTCG</v>
      </c>
      <c r="M60" s="37" t="s">
        <v>138</v>
      </c>
      <c r="N60" t="str">
        <f t="shared" si="1"/>
        <v>S505-A</v>
      </c>
      <c r="O60" t="str">
        <f>VLOOKUP(RIGHT(G60,6),Barcodes!$B$2:$E$41,3,FALSE)</f>
        <v>GTAAGGAG</v>
      </c>
    </row>
    <row r="61" spans="1:15">
      <c r="A61" s="1" t="s">
        <v>16</v>
      </c>
      <c r="B61" t="s">
        <v>8</v>
      </c>
      <c r="C61" t="s">
        <v>91</v>
      </c>
      <c r="D61" t="s">
        <v>354</v>
      </c>
      <c r="E61" t="s">
        <v>412</v>
      </c>
      <c r="F61" t="s">
        <v>354</v>
      </c>
      <c r="G61" t="s">
        <v>407</v>
      </c>
      <c r="H61" t="s">
        <v>399</v>
      </c>
      <c r="I61" t="s">
        <v>417</v>
      </c>
      <c r="K61" t="str">
        <f t="shared" si="0"/>
        <v>N710-A</v>
      </c>
      <c r="L61" t="str">
        <f>VLOOKUP(RIGHT(H61,6),Barcodes!$B$2:$E$41,3,FALSE)</f>
        <v>CAGCCTCG</v>
      </c>
      <c r="M61" s="37" t="s">
        <v>138</v>
      </c>
      <c r="N61" t="str">
        <f t="shared" si="1"/>
        <v>S506-A</v>
      </c>
      <c r="O61" t="str">
        <f>VLOOKUP(RIGHT(G61,6),Barcodes!$B$2:$E$41,3,FALSE)</f>
        <v>ACTGCATA</v>
      </c>
    </row>
    <row r="62" spans="1:15">
      <c r="A62" s="1" t="s">
        <v>42</v>
      </c>
      <c r="B62" t="s">
        <v>40</v>
      </c>
      <c r="C62" t="s">
        <v>91</v>
      </c>
      <c r="D62" t="s">
        <v>355</v>
      </c>
      <c r="E62" t="s">
        <v>412</v>
      </c>
      <c r="F62" t="s">
        <v>355</v>
      </c>
      <c r="G62" t="s">
        <v>408</v>
      </c>
      <c r="H62" t="s">
        <v>399</v>
      </c>
      <c r="I62" t="s">
        <v>417</v>
      </c>
      <c r="K62" t="str">
        <f t="shared" si="0"/>
        <v>N710-A</v>
      </c>
      <c r="L62" t="str">
        <f>VLOOKUP(RIGHT(H62,6),Barcodes!$B$2:$E$41,3,FALSE)</f>
        <v>CAGCCTCG</v>
      </c>
      <c r="M62" s="37" t="s">
        <v>138</v>
      </c>
      <c r="N62" t="str">
        <f t="shared" si="1"/>
        <v>S507-A</v>
      </c>
      <c r="O62" t="str">
        <f>VLOOKUP(RIGHT(G62,6),Barcodes!$B$2:$E$41,3,FALSE)</f>
        <v>AAGGAGTA</v>
      </c>
    </row>
    <row r="63" spans="1:15">
      <c r="A63" s="1" t="s">
        <v>19</v>
      </c>
      <c r="B63" t="s">
        <v>8</v>
      </c>
      <c r="C63" t="s">
        <v>91</v>
      </c>
      <c r="D63" t="s">
        <v>356</v>
      </c>
      <c r="E63" t="s">
        <v>412</v>
      </c>
      <c r="F63" t="s">
        <v>356</v>
      </c>
      <c r="G63" t="s">
        <v>409</v>
      </c>
      <c r="H63" t="s">
        <v>399</v>
      </c>
      <c r="I63" t="s">
        <v>417</v>
      </c>
      <c r="K63" t="str">
        <f t="shared" si="0"/>
        <v>N710-A</v>
      </c>
      <c r="L63" t="str">
        <f>VLOOKUP(RIGHT(H63,6),Barcodes!$B$2:$E$41,3,FALSE)</f>
        <v>CAGCCTCG</v>
      </c>
      <c r="M63" s="37" t="s">
        <v>138</v>
      </c>
      <c r="N63" t="str">
        <f t="shared" si="1"/>
        <v>S508-A</v>
      </c>
      <c r="O63" t="str">
        <f>VLOOKUP(RIGHT(G63,6),Barcodes!$B$2:$E$41,3,FALSE)</f>
        <v>CTAAGCCT</v>
      </c>
    </row>
    <row r="64" spans="1:15">
      <c r="A64" s="1" t="s">
        <v>61</v>
      </c>
      <c r="B64" t="s">
        <v>40</v>
      </c>
      <c r="C64" t="s">
        <v>91</v>
      </c>
      <c r="D64" t="s">
        <v>357</v>
      </c>
      <c r="E64" t="s">
        <v>412</v>
      </c>
      <c r="F64" t="s">
        <v>357</v>
      </c>
      <c r="G64" t="s">
        <v>410</v>
      </c>
      <c r="H64" t="s">
        <v>399</v>
      </c>
      <c r="I64" t="s">
        <v>417</v>
      </c>
      <c r="K64" t="str">
        <f t="shared" si="0"/>
        <v>N710-A</v>
      </c>
      <c r="L64" t="str">
        <f>VLOOKUP(RIGHT(H64,6),Barcodes!$B$2:$E$41,3,FALSE)</f>
        <v>CAGCCTCG</v>
      </c>
      <c r="M64" s="37" t="s">
        <v>138</v>
      </c>
      <c r="N64" t="str">
        <f t="shared" si="1"/>
        <v>S510-A</v>
      </c>
      <c r="O64" t="str">
        <f>VLOOKUP(RIGHT(G64,6),Barcodes!$B$2:$E$41,3,FALSE)</f>
        <v>CGTCTAAT</v>
      </c>
    </row>
    <row r="65" spans="1:15">
      <c r="A65" s="1" t="s">
        <v>62</v>
      </c>
      <c r="B65" t="s">
        <v>40</v>
      </c>
      <c r="C65" t="s">
        <v>91</v>
      </c>
      <c r="D65" t="s">
        <v>358</v>
      </c>
      <c r="E65" t="s">
        <v>412</v>
      </c>
      <c r="F65" t="s">
        <v>358</v>
      </c>
      <c r="G65" t="s">
        <v>411</v>
      </c>
      <c r="H65" t="s">
        <v>399</v>
      </c>
      <c r="I65" t="s">
        <v>417</v>
      </c>
      <c r="K65" t="str">
        <f t="shared" si="0"/>
        <v>N710-A</v>
      </c>
      <c r="L65" t="str">
        <f>VLOOKUP(RIGHT(H65,6),Barcodes!$B$2:$E$41,3,FALSE)</f>
        <v>CAGCCTCG</v>
      </c>
      <c r="M65" s="37" t="s">
        <v>138</v>
      </c>
      <c r="N65" t="str">
        <f t="shared" si="1"/>
        <v>S511-A</v>
      </c>
      <c r="O65" t="str">
        <f>VLOOKUP(RIGHT(G65,6),Barcodes!$B$2:$E$41,3,FALSE)</f>
        <v>TCTCTCCG</v>
      </c>
    </row>
    <row r="66" spans="1:15">
      <c r="A66" s="1" t="s">
        <v>73</v>
      </c>
      <c r="B66" t="s">
        <v>66</v>
      </c>
      <c r="C66" t="s">
        <v>91</v>
      </c>
      <c r="D66" t="s">
        <v>359</v>
      </c>
      <c r="E66" t="s">
        <v>412</v>
      </c>
      <c r="F66" t="s">
        <v>359</v>
      </c>
      <c r="G66" t="s">
        <v>404</v>
      </c>
      <c r="H66" t="s">
        <v>400</v>
      </c>
      <c r="I66" t="s">
        <v>417</v>
      </c>
      <c r="J66" s="45"/>
      <c r="K66" t="str">
        <f t="shared" si="0"/>
        <v>N711-A</v>
      </c>
      <c r="L66" t="str">
        <f>VLOOKUP(RIGHT(H66,6),Barcodes!$B$2:$E$41,3,FALSE)</f>
        <v>TGCCTCTT</v>
      </c>
      <c r="M66" s="37" t="s">
        <v>142</v>
      </c>
      <c r="N66" t="str">
        <f t="shared" si="1"/>
        <v>S502-A</v>
      </c>
      <c r="O66" t="str">
        <f>VLOOKUP(RIGHT(G66,6),Barcodes!$B$2:$E$41,3,FALSE)</f>
        <v>CTCTCTAT</v>
      </c>
    </row>
    <row r="67" spans="1:15">
      <c r="A67" s="1" t="s">
        <v>79</v>
      </c>
      <c r="B67" t="s">
        <v>66</v>
      </c>
      <c r="C67" t="s">
        <v>91</v>
      </c>
      <c r="D67" t="s">
        <v>360</v>
      </c>
      <c r="E67" t="s">
        <v>412</v>
      </c>
      <c r="F67" t="s">
        <v>360</v>
      </c>
      <c r="G67" t="s">
        <v>405</v>
      </c>
      <c r="H67" t="s">
        <v>400</v>
      </c>
      <c r="I67" t="s">
        <v>417</v>
      </c>
      <c r="J67" s="45"/>
      <c r="K67" t="str">
        <f t="shared" ref="K67:K90" si="2">RIGHT(H67,6)</f>
        <v>N711-A</v>
      </c>
      <c r="L67" t="str">
        <f>VLOOKUP(RIGHT(H67,6),Barcodes!$B$2:$E$41,3,FALSE)</f>
        <v>TGCCTCTT</v>
      </c>
      <c r="M67" s="37" t="s">
        <v>142</v>
      </c>
      <c r="N67" t="str">
        <f t="shared" ref="N67:N90" si="3">RIGHT(G67,6)</f>
        <v>S503-A</v>
      </c>
      <c r="O67" t="str">
        <f>VLOOKUP(RIGHT(G67,6),Barcodes!$B$2:$E$41,3,FALSE)</f>
        <v>TATCCTCT</v>
      </c>
    </row>
    <row r="68" spans="1:15">
      <c r="A68" s="1" t="s">
        <v>44</v>
      </c>
      <c r="B68" t="s">
        <v>40</v>
      </c>
      <c r="C68" t="s">
        <v>91</v>
      </c>
      <c r="D68" t="s">
        <v>361</v>
      </c>
      <c r="E68" t="s">
        <v>412</v>
      </c>
      <c r="F68" t="s">
        <v>361</v>
      </c>
      <c r="G68" t="s">
        <v>406</v>
      </c>
      <c r="H68" t="s">
        <v>400</v>
      </c>
      <c r="I68" t="s">
        <v>417</v>
      </c>
      <c r="J68" s="45"/>
      <c r="K68" t="str">
        <f t="shared" si="2"/>
        <v>N711-A</v>
      </c>
      <c r="L68" t="str">
        <f>VLOOKUP(RIGHT(H68,6),Barcodes!$B$2:$E$41,3,FALSE)</f>
        <v>TGCCTCTT</v>
      </c>
      <c r="M68" s="37" t="s">
        <v>142</v>
      </c>
      <c r="N68" t="str">
        <f t="shared" si="3"/>
        <v>S505-A</v>
      </c>
      <c r="O68" t="str">
        <f>VLOOKUP(RIGHT(G68,6),Barcodes!$B$2:$E$41,3,FALSE)</f>
        <v>GTAAGGAG</v>
      </c>
    </row>
    <row r="69" spans="1:15">
      <c r="A69" s="1" t="s">
        <v>38</v>
      </c>
      <c r="B69" t="s">
        <v>8</v>
      </c>
      <c r="C69" t="s">
        <v>91</v>
      </c>
      <c r="D69" t="s">
        <v>362</v>
      </c>
      <c r="E69" t="s">
        <v>412</v>
      </c>
      <c r="F69" t="s">
        <v>362</v>
      </c>
      <c r="G69" t="s">
        <v>407</v>
      </c>
      <c r="H69" t="s">
        <v>400</v>
      </c>
      <c r="I69" t="s">
        <v>417</v>
      </c>
      <c r="J69" s="45"/>
      <c r="K69" t="str">
        <f t="shared" si="2"/>
        <v>N711-A</v>
      </c>
      <c r="L69" t="str">
        <f>VLOOKUP(RIGHT(H69,6),Barcodes!$B$2:$E$41,3,FALSE)</f>
        <v>TGCCTCTT</v>
      </c>
      <c r="M69" s="37" t="s">
        <v>142</v>
      </c>
      <c r="N69" t="str">
        <f t="shared" si="3"/>
        <v>S506-A</v>
      </c>
      <c r="O69" t="str">
        <f>VLOOKUP(RIGHT(G69,6),Barcodes!$B$2:$E$41,3,FALSE)</f>
        <v>ACTGCATA</v>
      </c>
    </row>
    <row r="70" spans="1:15">
      <c r="A70" s="1" t="s">
        <v>47</v>
      </c>
      <c r="B70" t="s">
        <v>40</v>
      </c>
      <c r="C70" t="s">
        <v>91</v>
      </c>
      <c r="D70" t="s">
        <v>363</v>
      </c>
      <c r="E70" t="s">
        <v>412</v>
      </c>
      <c r="F70" t="s">
        <v>363</v>
      </c>
      <c r="G70" t="s">
        <v>408</v>
      </c>
      <c r="H70" t="s">
        <v>400</v>
      </c>
      <c r="I70" t="s">
        <v>417</v>
      </c>
      <c r="J70" s="45"/>
      <c r="K70" t="str">
        <f t="shared" si="2"/>
        <v>N711-A</v>
      </c>
      <c r="L70" t="str">
        <f>VLOOKUP(RIGHT(H70,6),Barcodes!$B$2:$E$41,3,FALSE)</f>
        <v>TGCCTCTT</v>
      </c>
      <c r="M70" s="37" t="s">
        <v>142</v>
      </c>
      <c r="N70" t="str">
        <f t="shared" si="3"/>
        <v>S507-A</v>
      </c>
      <c r="O70" t="str">
        <f>VLOOKUP(RIGHT(G70,6),Barcodes!$B$2:$E$41,3,FALSE)</f>
        <v>AAGGAGTA</v>
      </c>
    </row>
    <row r="71" spans="1:15">
      <c r="A71" s="1" t="s">
        <v>20</v>
      </c>
      <c r="B71" t="s">
        <v>8</v>
      </c>
      <c r="C71" t="s">
        <v>91</v>
      </c>
      <c r="D71" t="s">
        <v>364</v>
      </c>
      <c r="E71" t="s">
        <v>412</v>
      </c>
      <c r="F71" t="s">
        <v>364</v>
      </c>
      <c r="G71" t="s">
        <v>409</v>
      </c>
      <c r="H71" t="s">
        <v>400</v>
      </c>
      <c r="I71" t="s">
        <v>417</v>
      </c>
      <c r="J71" s="45"/>
      <c r="K71" t="str">
        <f t="shared" si="2"/>
        <v>N711-A</v>
      </c>
      <c r="L71" t="str">
        <f>VLOOKUP(RIGHT(H71,6),Barcodes!$B$2:$E$41,3,FALSE)</f>
        <v>TGCCTCTT</v>
      </c>
      <c r="M71" s="37" t="s">
        <v>142</v>
      </c>
      <c r="N71" t="str">
        <f t="shared" si="3"/>
        <v>S508-A</v>
      </c>
      <c r="O71" t="str">
        <f>VLOOKUP(RIGHT(G71,6),Barcodes!$B$2:$E$41,3,FALSE)</f>
        <v>CTAAGCCT</v>
      </c>
    </row>
    <row r="72" spans="1:15">
      <c r="A72" s="47"/>
      <c r="B72" s="48"/>
      <c r="C72" s="48"/>
      <c r="D72" s="48" t="s">
        <v>365</v>
      </c>
      <c r="E72" s="48"/>
      <c r="F72" s="48" t="s">
        <v>365</v>
      </c>
      <c r="G72" s="48" t="s">
        <v>410</v>
      </c>
      <c r="H72" s="48" t="s">
        <v>400</v>
      </c>
      <c r="I72" s="48"/>
      <c r="J72" s="48"/>
      <c r="K72" s="48" t="str">
        <f t="shared" si="2"/>
        <v>N711-A</v>
      </c>
      <c r="L72" s="48" t="str">
        <f>VLOOKUP(RIGHT(H72,6),Barcodes!$B$2:$E$41,3,FALSE)</f>
        <v>TGCCTCTT</v>
      </c>
      <c r="M72" s="48" t="s">
        <v>142</v>
      </c>
      <c r="N72" s="48" t="str">
        <f t="shared" si="3"/>
        <v>S510-A</v>
      </c>
      <c r="O72" s="48" t="str">
        <f>VLOOKUP(RIGHT(G72,6),Barcodes!$B$2:$E$41,3,FALSE)</f>
        <v>CGTCTAAT</v>
      </c>
    </row>
    <row r="73" spans="1:15">
      <c r="A73" s="47"/>
      <c r="B73" s="48"/>
      <c r="C73" s="48"/>
      <c r="D73" s="48" t="s">
        <v>366</v>
      </c>
      <c r="E73" s="48"/>
      <c r="F73" s="48" t="s">
        <v>366</v>
      </c>
      <c r="G73" s="48" t="s">
        <v>411</v>
      </c>
      <c r="H73" s="48" t="s">
        <v>400</v>
      </c>
      <c r="I73" s="48"/>
      <c r="J73" s="48"/>
      <c r="K73" s="48" t="str">
        <f t="shared" si="2"/>
        <v>N711-A</v>
      </c>
      <c r="L73" s="48" t="str">
        <f>VLOOKUP(RIGHT(H73,6),Barcodes!$B$2:$E$41,3,FALSE)</f>
        <v>TGCCTCTT</v>
      </c>
      <c r="M73" s="48" t="s">
        <v>142</v>
      </c>
      <c r="N73" s="48" t="str">
        <f t="shared" si="3"/>
        <v>S511-A</v>
      </c>
      <c r="O73" s="48" t="str">
        <f>VLOOKUP(RIGHT(G73,6),Barcodes!$B$2:$E$41,3,FALSE)</f>
        <v>TCTCTCCG</v>
      </c>
    </row>
    <row r="74" spans="1:15">
      <c r="A74" s="47"/>
      <c r="B74" s="48"/>
      <c r="C74" s="48"/>
      <c r="D74" s="48" t="s">
        <v>367</v>
      </c>
      <c r="E74" s="48"/>
      <c r="F74" s="48" t="s">
        <v>367</v>
      </c>
      <c r="G74" s="48" t="s">
        <v>404</v>
      </c>
      <c r="H74" s="48" t="s">
        <v>401</v>
      </c>
      <c r="I74" s="48"/>
      <c r="J74" s="48"/>
      <c r="K74" s="48" t="str">
        <f t="shared" si="2"/>
        <v>N712-A</v>
      </c>
      <c r="L74" s="48" t="str">
        <f>VLOOKUP(RIGHT(H74,6),Barcodes!$B$2:$E$41,3,FALSE)</f>
        <v>TCCTCTAC</v>
      </c>
      <c r="M74" s="48" t="s">
        <v>146</v>
      </c>
      <c r="N74" s="48" t="str">
        <f t="shared" si="3"/>
        <v>S502-A</v>
      </c>
      <c r="O74" s="48" t="str">
        <f>VLOOKUP(RIGHT(G74,6),Barcodes!$B$2:$E$41,3,FALSE)</f>
        <v>CTCTCTAT</v>
      </c>
    </row>
    <row r="75" spans="1:15">
      <c r="A75" s="47"/>
      <c r="B75" s="48"/>
      <c r="C75" s="48"/>
      <c r="D75" s="48" t="s">
        <v>368</v>
      </c>
      <c r="E75" s="48"/>
      <c r="F75" s="48" t="s">
        <v>368</v>
      </c>
      <c r="G75" s="48" t="s">
        <v>405</v>
      </c>
      <c r="H75" s="48" t="s">
        <v>401</v>
      </c>
      <c r="I75" s="48"/>
      <c r="J75" s="48"/>
      <c r="K75" s="48" t="str">
        <f t="shared" si="2"/>
        <v>N712-A</v>
      </c>
      <c r="L75" s="48" t="str">
        <f>VLOOKUP(RIGHT(H75,6),Barcodes!$B$2:$E$41,3,FALSE)</f>
        <v>TCCTCTAC</v>
      </c>
      <c r="M75" s="48" t="s">
        <v>146</v>
      </c>
      <c r="N75" s="48" t="str">
        <f t="shared" si="3"/>
        <v>S503-A</v>
      </c>
      <c r="O75" s="48" t="str">
        <f>VLOOKUP(RIGHT(G75,6),Barcodes!$B$2:$E$41,3,FALSE)</f>
        <v>TATCCTCT</v>
      </c>
    </row>
    <row r="76" spans="1:15">
      <c r="A76" s="47"/>
      <c r="B76" s="48"/>
      <c r="C76" s="48"/>
      <c r="D76" s="48" t="s">
        <v>369</v>
      </c>
      <c r="E76" s="48"/>
      <c r="F76" s="48" t="s">
        <v>369</v>
      </c>
      <c r="G76" s="48" t="s">
        <v>406</v>
      </c>
      <c r="H76" s="48" t="s">
        <v>401</v>
      </c>
      <c r="I76" s="48"/>
      <c r="J76" s="48"/>
      <c r="K76" s="48" t="str">
        <f t="shared" si="2"/>
        <v>N712-A</v>
      </c>
      <c r="L76" s="48" t="str">
        <f>VLOOKUP(RIGHT(H76,6),Barcodes!$B$2:$E$41,3,FALSE)</f>
        <v>TCCTCTAC</v>
      </c>
      <c r="M76" s="48" t="s">
        <v>146</v>
      </c>
      <c r="N76" s="48" t="str">
        <f t="shared" si="3"/>
        <v>S505-A</v>
      </c>
      <c r="O76" s="48" t="str">
        <f>VLOOKUP(RIGHT(G76,6),Barcodes!$B$2:$E$41,3,FALSE)</f>
        <v>GTAAGGAG</v>
      </c>
    </row>
    <row r="77" spans="1:15">
      <c r="A77" s="47"/>
      <c r="B77" s="48"/>
      <c r="C77" s="48"/>
      <c r="D77" s="48" t="s">
        <v>370</v>
      </c>
      <c r="E77" s="48"/>
      <c r="F77" s="48" t="s">
        <v>370</v>
      </c>
      <c r="G77" s="48" t="s">
        <v>407</v>
      </c>
      <c r="H77" s="48" t="s">
        <v>401</v>
      </c>
      <c r="I77" s="48"/>
      <c r="J77" s="48"/>
      <c r="K77" s="48" t="str">
        <f t="shared" si="2"/>
        <v>N712-A</v>
      </c>
      <c r="L77" s="48" t="str">
        <f>VLOOKUP(RIGHT(H77,6),Barcodes!$B$2:$E$41,3,FALSE)</f>
        <v>TCCTCTAC</v>
      </c>
      <c r="M77" s="48" t="s">
        <v>146</v>
      </c>
      <c r="N77" s="48" t="str">
        <f t="shared" si="3"/>
        <v>S506-A</v>
      </c>
      <c r="O77" s="48" t="str">
        <f>VLOOKUP(RIGHT(G77,6),Barcodes!$B$2:$E$41,3,FALSE)</f>
        <v>ACTGCATA</v>
      </c>
    </row>
    <row r="78" spans="1:15">
      <c r="A78" s="47"/>
      <c r="B78" s="48"/>
      <c r="C78" s="48"/>
      <c r="D78" s="48" t="s">
        <v>371</v>
      </c>
      <c r="E78" s="48"/>
      <c r="F78" s="48" t="s">
        <v>371</v>
      </c>
      <c r="G78" s="48" t="s">
        <v>408</v>
      </c>
      <c r="H78" s="48" t="s">
        <v>401</v>
      </c>
      <c r="I78" s="48"/>
      <c r="J78" s="48"/>
      <c r="K78" s="48" t="str">
        <f t="shared" si="2"/>
        <v>N712-A</v>
      </c>
      <c r="L78" s="48" t="str">
        <f>VLOOKUP(RIGHT(H78,6),Barcodes!$B$2:$E$41,3,FALSE)</f>
        <v>TCCTCTAC</v>
      </c>
      <c r="M78" s="48" t="s">
        <v>146</v>
      </c>
      <c r="N78" s="48" t="str">
        <f t="shared" si="3"/>
        <v>S507-A</v>
      </c>
      <c r="O78" s="48" t="str">
        <f>VLOOKUP(RIGHT(G78,6),Barcodes!$B$2:$E$41,3,FALSE)</f>
        <v>AAGGAGTA</v>
      </c>
    </row>
    <row r="79" spans="1:15">
      <c r="A79" s="47"/>
      <c r="B79" s="48"/>
      <c r="C79" s="48"/>
      <c r="D79" s="48" t="s">
        <v>372</v>
      </c>
      <c r="E79" s="48"/>
      <c r="F79" s="48" t="s">
        <v>372</v>
      </c>
      <c r="G79" s="48" t="s">
        <v>409</v>
      </c>
      <c r="H79" s="48" t="s">
        <v>401</v>
      </c>
      <c r="I79" s="48"/>
      <c r="J79" s="48"/>
      <c r="K79" s="48" t="str">
        <f t="shared" si="2"/>
        <v>N712-A</v>
      </c>
      <c r="L79" s="48" t="str">
        <f>VLOOKUP(RIGHT(H79,6),Barcodes!$B$2:$E$41,3,FALSE)</f>
        <v>TCCTCTAC</v>
      </c>
      <c r="M79" s="48" t="s">
        <v>146</v>
      </c>
      <c r="N79" s="48" t="str">
        <f t="shared" si="3"/>
        <v>S508-A</v>
      </c>
      <c r="O79" s="48" t="str">
        <f>VLOOKUP(RIGHT(G79,6),Barcodes!$B$2:$E$41,3,FALSE)</f>
        <v>CTAAGCCT</v>
      </c>
    </row>
    <row r="80" spans="1:15">
      <c r="A80" s="47"/>
      <c r="B80" s="48"/>
      <c r="C80" s="48"/>
      <c r="D80" s="48" t="s">
        <v>373</v>
      </c>
      <c r="E80" s="48"/>
      <c r="F80" s="48" t="s">
        <v>373</v>
      </c>
      <c r="G80" s="48" t="s">
        <v>410</v>
      </c>
      <c r="H80" s="48" t="s">
        <v>401</v>
      </c>
      <c r="I80" s="48"/>
      <c r="J80" s="48"/>
      <c r="K80" s="48" t="str">
        <f t="shared" si="2"/>
        <v>N712-A</v>
      </c>
      <c r="L80" s="48" t="str">
        <f>VLOOKUP(RIGHT(H80,6),Barcodes!$B$2:$E$41,3,FALSE)</f>
        <v>TCCTCTAC</v>
      </c>
      <c r="M80" s="48" t="s">
        <v>146</v>
      </c>
      <c r="N80" s="48" t="str">
        <f t="shared" si="3"/>
        <v>S510-A</v>
      </c>
      <c r="O80" s="48" t="str">
        <f>VLOOKUP(RIGHT(G80,6),Barcodes!$B$2:$E$41,3,FALSE)</f>
        <v>CGTCTAAT</v>
      </c>
    </row>
    <row r="81" spans="1:15">
      <c r="A81" s="47"/>
      <c r="B81" s="48"/>
      <c r="C81" s="48"/>
      <c r="D81" s="48" t="s">
        <v>374</v>
      </c>
      <c r="E81" s="48"/>
      <c r="F81" s="48" t="s">
        <v>374</v>
      </c>
      <c r="G81" s="48" t="s">
        <v>411</v>
      </c>
      <c r="H81" s="48" t="s">
        <v>401</v>
      </c>
      <c r="I81" s="48"/>
      <c r="J81" s="48"/>
      <c r="K81" s="48" t="str">
        <f t="shared" si="2"/>
        <v>N712-A</v>
      </c>
      <c r="L81" s="48" t="str">
        <f>VLOOKUP(RIGHT(H81,6),Barcodes!$B$2:$E$41,3,FALSE)</f>
        <v>TCCTCTAC</v>
      </c>
      <c r="M81" s="48" t="s">
        <v>146</v>
      </c>
      <c r="N81" s="48" t="str">
        <f t="shared" si="3"/>
        <v>S511-A</v>
      </c>
      <c r="O81" s="48" t="str">
        <f>VLOOKUP(RIGHT(G81,6),Barcodes!$B$2:$E$41,3,FALSE)</f>
        <v>TCTCTCCG</v>
      </c>
    </row>
    <row r="82" spans="1:15">
      <c r="A82" s="47"/>
      <c r="B82" s="48"/>
      <c r="C82" s="48"/>
      <c r="D82" s="48" t="s">
        <v>375</v>
      </c>
      <c r="E82" s="48"/>
      <c r="F82" s="48" t="s">
        <v>375</v>
      </c>
      <c r="G82" s="48" t="s">
        <v>404</v>
      </c>
      <c r="H82" s="48" t="s">
        <v>402</v>
      </c>
      <c r="I82" s="48"/>
      <c r="J82" s="48"/>
      <c r="K82" s="48" t="str">
        <f t="shared" si="2"/>
        <v>N714-A</v>
      </c>
      <c r="L82" s="48" t="str">
        <f>VLOOKUP(RIGHT(H82,6),Barcodes!$B$2:$E$41,3,FALSE)</f>
        <v>TCATGAGC</v>
      </c>
      <c r="M82" s="48" t="s">
        <v>150</v>
      </c>
      <c r="N82" s="48" t="str">
        <f t="shared" si="3"/>
        <v>S502-A</v>
      </c>
      <c r="O82" s="48" t="str">
        <f>VLOOKUP(RIGHT(G82,6),Barcodes!$B$2:$E$41,3,FALSE)</f>
        <v>CTCTCTAT</v>
      </c>
    </row>
    <row r="83" spans="1:15">
      <c r="A83" s="47"/>
      <c r="B83" s="48"/>
      <c r="C83" s="48"/>
      <c r="D83" s="48" t="s">
        <v>376</v>
      </c>
      <c r="E83" s="48"/>
      <c r="F83" s="48" t="s">
        <v>376</v>
      </c>
      <c r="G83" s="48" t="s">
        <v>405</v>
      </c>
      <c r="H83" s="48" t="s">
        <v>402</v>
      </c>
      <c r="I83" s="48"/>
      <c r="J83" s="48"/>
      <c r="K83" s="48" t="str">
        <f t="shared" si="2"/>
        <v>N714-A</v>
      </c>
      <c r="L83" s="48" t="str">
        <f>VLOOKUP(RIGHT(H83,6),Barcodes!$B$2:$E$41,3,FALSE)</f>
        <v>TCATGAGC</v>
      </c>
      <c r="M83" s="48" t="s">
        <v>150</v>
      </c>
      <c r="N83" s="48" t="str">
        <f t="shared" si="3"/>
        <v>S503-A</v>
      </c>
      <c r="O83" s="48" t="str">
        <f>VLOOKUP(RIGHT(G83,6),Barcodes!$B$2:$E$41,3,FALSE)</f>
        <v>TATCCTCT</v>
      </c>
    </row>
    <row r="84" spans="1:15">
      <c r="A84" s="47"/>
      <c r="B84" s="48"/>
      <c r="C84" s="48"/>
      <c r="D84" s="48" t="s">
        <v>377</v>
      </c>
      <c r="E84" s="48"/>
      <c r="F84" s="48" t="s">
        <v>377</v>
      </c>
      <c r="G84" s="48" t="s">
        <v>406</v>
      </c>
      <c r="H84" s="48" t="s">
        <v>402</v>
      </c>
      <c r="I84" s="48"/>
      <c r="J84" s="48"/>
      <c r="K84" s="48" t="str">
        <f t="shared" si="2"/>
        <v>N714-A</v>
      </c>
      <c r="L84" s="48" t="str">
        <f>VLOOKUP(RIGHT(H84,6),Barcodes!$B$2:$E$41,3,FALSE)</f>
        <v>TCATGAGC</v>
      </c>
      <c r="M84" s="48" t="s">
        <v>150</v>
      </c>
      <c r="N84" s="48" t="str">
        <f t="shared" si="3"/>
        <v>S505-A</v>
      </c>
      <c r="O84" s="48" t="str">
        <f>VLOOKUP(RIGHT(G84,6),Barcodes!$B$2:$E$41,3,FALSE)</f>
        <v>GTAAGGAG</v>
      </c>
    </row>
    <row r="85" spans="1:15">
      <c r="A85" s="47"/>
      <c r="B85" s="48"/>
      <c r="C85" s="48"/>
      <c r="D85" s="48" t="s">
        <v>378</v>
      </c>
      <c r="E85" s="48"/>
      <c r="F85" s="48" t="s">
        <v>378</v>
      </c>
      <c r="G85" s="48" t="s">
        <v>407</v>
      </c>
      <c r="H85" s="48" t="s">
        <v>402</v>
      </c>
      <c r="I85" s="48"/>
      <c r="J85" s="48"/>
      <c r="K85" s="48" t="str">
        <f t="shared" si="2"/>
        <v>N714-A</v>
      </c>
      <c r="L85" s="48" t="str">
        <f>VLOOKUP(RIGHT(H85,6),Barcodes!$B$2:$E$41,3,FALSE)</f>
        <v>TCATGAGC</v>
      </c>
      <c r="M85" s="48" t="s">
        <v>150</v>
      </c>
      <c r="N85" s="48" t="str">
        <f t="shared" si="3"/>
        <v>S506-A</v>
      </c>
      <c r="O85" s="48" t="str">
        <f>VLOOKUP(RIGHT(G85,6),Barcodes!$B$2:$E$41,3,FALSE)</f>
        <v>ACTGCATA</v>
      </c>
    </row>
    <row r="86" spans="1:15">
      <c r="A86" s="47"/>
      <c r="B86" s="48"/>
      <c r="C86" s="48"/>
      <c r="D86" s="48" t="s">
        <v>379</v>
      </c>
      <c r="E86" s="48"/>
      <c r="F86" s="48" t="s">
        <v>379</v>
      </c>
      <c r="G86" s="48" t="s">
        <v>408</v>
      </c>
      <c r="H86" s="48" t="s">
        <v>402</v>
      </c>
      <c r="I86" s="48"/>
      <c r="J86" s="48"/>
      <c r="K86" s="48" t="str">
        <f t="shared" si="2"/>
        <v>N714-A</v>
      </c>
      <c r="L86" s="48" t="str">
        <f>VLOOKUP(RIGHT(H86,6),Barcodes!$B$2:$E$41,3,FALSE)</f>
        <v>TCATGAGC</v>
      </c>
      <c r="M86" s="48" t="s">
        <v>150</v>
      </c>
      <c r="N86" s="48" t="str">
        <f t="shared" si="3"/>
        <v>S507-A</v>
      </c>
      <c r="O86" s="48" t="str">
        <f>VLOOKUP(RIGHT(G86,6),Barcodes!$B$2:$E$41,3,FALSE)</f>
        <v>AAGGAGTA</v>
      </c>
    </row>
    <row r="87" spans="1:15">
      <c r="A87" s="47"/>
      <c r="B87" s="48"/>
      <c r="C87" s="48"/>
      <c r="D87" s="48" t="s">
        <v>380</v>
      </c>
      <c r="E87" s="48"/>
      <c r="F87" s="48" t="s">
        <v>380</v>
      </c>
      <c r="G87" s="48" t="s">
        <v>409</v>
      </c>
      <c r="H87" s="48" t="s">
        <v>402</v>
      </c>
      <c r="I87" s="48"/>
      <c r="J87" s="48"/>
      <c r="K87" s="48" t="str">
        <f t="shared" si="2"/>
        <v>N714-A</v>
      </c>
      <c r="L87" s="48" t="str">
        <f>VLOOKUP(RIGHT(H87,6),Barcodes!$B$2:$E$41,3,FALSE)</f>
        <v>TCATGAGC</v>
      </c>
      <c r="M87" s="48" t="s">
        <v>150</v>
      </c>
      <c r="N87" s="48" t="str">
        <f t="shared" si="3"/>
        <v>S508-A</v>
      </c>
      <c r="O87" s="48" t="str">
        <f>VLOOKUP(RIGHT(G87,6),Barcodes!$B$2:$E$41,3,FALSE)</f>
        <v>CTAAGCCT</v>
      </c>
    </row>
    <row r="88" spans="1:15">
      <c r="A88" s="47"/>
      <c r="B88" s="48"/>
      <c r="C88" s="48"/>
      <c r="D88" s="48" t="s">
        <v>381</v>
      </c>
      <c r="E88" s="48"/>
      <c r="F88" s="48" t="s">
        <v>381</v>
      </c>
      <c r="G88" s="48" t="s">
        <v>410</v>
      </c>
      <c r="H88" s="48" t="s">
        <v>402</v>
      </c>
      <c r="I88" s="48"/>
      <c r="J88" s="48"/>
      <c r="K88" s="48" t="str">
        <f t="shared" si="2"/>
        <v>N714-A</v>
      </c>
      <c r="L88" s="48" t="str">
        <f>VLOOKUP(RIGHT(H88,6),Barcodes!$B$2:$E$41,3,FALSE)</f>
        <v>TCATGAGC</v>
      </c>
      <c r="M88" s="48" t="s">
        <v>150</v>
      </c>
      <c r="N88" s="48" t="str">
        <f t="shared" si="3"/>
        <v>S510-A</v>
      </c>
      <c r="O88" s="48" t="str">
        <f>VLOOKUP(RIGHT(G88,6),Barcodes!$B$2:$E$41,3,FALSE)</f>
        <v>CGTCTAAT</v>
      </c>
    </row>
    <row r="89" spans="1:15">
      <c r="A89" s="47"/>
      <c r="B89" s="48"/>
      <c r="C89" s="48"/>
      <c r="D89" s="48" t="s">
        <v>382</v>
      </c>
      <c r="E89" s="48"/>
      <c r="F89" s="48" t="s">
        <v>382</v>
      </c>
      <c r="G89" s="48" t="s">
        <v>411</v>
      </c>
      <c r="H89" s="48" t="s">
        <v>402</v>
      </c>
      <c r="I89" s="48"/>
      <c r="J89" s="48"/>
      <c r="K89" s="48" t="str">
        <f t="shared" si="2"/>
        <v>N714-A</v>
      </c>
      <c r="L89" s="48" t="str">
        <f>VLOOKUP(RIGHT(H89,6),Barcodes!$B$2:$E$41,3,FALSE)</f>
        <v>TCATGAGC</v>
      </c>
      <c r="M89" s="48" t="s">
        <v>150</v>
      </c>
      <c r="N89" s="48" t="str">
        <f t="shared" si="3"/>
        <v>S511-A</v>
      </c>
      <c r="O89" s="48" t="str">
        <f>VLOOKUP(RIGHT(G89,6),Barcodes!$B$2:$E$41,3,FALSE)</f>
        <v>TCTCTCCG</v>
      </c>
    </row>
    <row r="90" spans="1:15">
      <c r="A90" s="47"/>
      <c r="B90" s="48"/>
      <c r="C90" s="48"/>
      <c r="D90" s="48" t="s">
        <v>383</v>
      </c>
      <c r="E90" s="48"/>
      <c r="F90" s="48" t="s">
        <v>383</v>
      </c>
      <c r="G90" s="48" t="s">
        <v>404</v>
      </c>
      <c r="H90" s="48" t="s">
        <v>403</v>
      </c>
      <c r="I90" s="48"/>
      <c r="J90" s="48"/>
      <c r="K90" s="48" t="str">
        <f t="shared" si="2"/>
        <v>N715-A</v>
      </c>
      <c r="L90" s="48" t="str">
        <f>VLOOKUP(RIGHT(H90,6),Barcodes!$B$2:$E$41,3,FALSE)</f>
        <v>CCTGAGAT</v>
      </c>
      <c r="M90" s="48" t="s">
        <v>154</v>
      </c>
      <c r="N90" s="48" t="str">
        <f t="shared" si="3"/>
        <v>S502-A</v>
      </c>
      <c r="O90" s="48" t="str">
        <f>VLOOKUP(RIGHT(G90,6),Barcodes!$B$2:$E$41,3,FALSE)</f>
        <v>CTCTCTAT</v>
      </c>
    </row>
    <row r="91" spans="1:15">
      <c r="A91" s="47"/>
      <c r="B91" s="48"/>
      <c r="C91" s="48"/>
      <c r="D91" s="48" t="s">
        <v>384</v>
      </c>
      <c r="E91" s="48"/>
      <c r="F91" s="48" t="s">
        <v>384</v>
      </c>
      <c r="G91" s="48" t="s">
        <v>405</v>
      </c>
      <c r="H91" s="48" t="s">
        <v>403</v>
      </c>
      <c r="I91" s="48"/>
      <c r="J91" s="48"/>
      <c r="K91" s="48" t="s">
        <v>151</v>
      </c>
      <c r="L91" s="48" t="s">
        <v>153</v>
      </c>
      <c r="M91" s="48" t="s">
        <v>154</v>
      </c>
      <c r="N91" s="48" t="s">
        <v>207</v>
      </c>
      <c r="O91" s="48" t="s">
        <v>209</v>
      </c>
    </row>
    <row r="92" spans="1:15">
      <c r="A92" s="47"/>
      <c r="B92" s="48"/>
      <c r="C92" s="48"/>
      <c r="D92" s="48" t="s">
        <v>385</v>
      </c>
      <c r="E92" s="48"/>
      <c r="F92" s="48" t="s">
        <v>385</v>
      </c>
      <c r="G92" s="48" t="s">
        <v>406</v>
      </c>
      <c r="H92" s="48" t="s">
        <v>403</v>
      </c>
      <c r="I92" s="48"/>
      <c r="J92" s="48"/>
      <c r="K92" s="48" t="s">
        <v>151</v>
      </c>
      <c r="L92" s="48" t="s">
        <v>153</v>
      </c>
      <c r="M92" s="48" t="s">
        <v>154</v>
      </c>
      <c r="N92" s="48" t="s">
        <v>210</v>
      </c>
      <c r="O92" s="48" t="s">
        <v>212</v>
      </c>
    </row>
    <row r="93" spans="1:15">
      <c r="A93" s="47"/>
      <c r="B93" s="48"/>
      <c r="C93" s="48"/>
      <c r="D93" s="48" t="s">
        <v>386</v>
      </c>
      <c r="E93" s="48"/>
      <c r="F93" s="48" t="s">
        <v>386</v>
      </c>
      <c r="G93" s="48" t="s">
        <v>407</v>
      </c>
      <c r="H93" s="48" t="s">
        <v>403</v>
      </c>
      <c r="I93" s="48"/>
      <c r="J93" s="48"/>
      <c r="K93" s="48" t="s">
        <v>151</v>
      </c>
      <c r="L93" s="48" t="s">
        <v>153</v>
      </c>
      <c r="M93" s="48" t="s">
        <v>154</v>
      </c>
      <c r="N93" s="48" t="s">
        <v>213</v>
      </c>
      <c r="O93" s="48" t="s">
        <v>215</v>
      </c>
    </row>
    <row r="94" spans="1:15">
      <c r="A94" s="47"/>
      <c r="B94" s="48"/>
      <c r="C94" s="48"/>
      <c r="D94" s="48" t="s">
        <v>387</v>
      </c>
      <c r="E94" s="48"/>
      <c r="F94" s="48" t="s">
        <v>387</v>
      </c>
      <c r="G94" s="48" t="s">
        <v>408</v>
      </c>
      <c r="H94" s="48" t="s">
        <v>403</v>
      </c>
      <c r="I94" s="48"/>
      <c r="J94" s="48"/>
      <c r="K94" s="48" t="s">
        <v>151</v>
      </c>
      <c r="L94" s="48" t="s">
        <v>153</v>
      </c>
      <c r="M94" s="48" t="s">
        <v>154</v>
      </c>
      <c r="N94" s="48" t="s">
        <v>216</v>
      </c>
      <c r="O94" s="48" t="s">
        <v>218</v>
      </c>
    </row>
    <row r="95" spans="1:15">
      <c r="A95" s="47"/>
      <c r="B95" s="48"/>
      <c r="C95" s="48"/>
      <c r="D95" s="48" t="s">
        <v>388</v>
      </c>
      <c r="E95" s="48"/>
      <c r="F95" s="48" t="s">
        <v>388</v>
      </c>
      <c r="G95" s="48" t="s">
        <v>409</v>
      </c>
      <c r="H95" s="48" t="s">
        <v>403</v>
      </c>
      <c r="I95" s="48"/>
      <c r="J95" s="48"/>
      <c r="K95" s="48" t="s">
        <v>151</v>
      </c>
      <c r="L95" s="48" t="s">
        <v>153</v>
      </c>
      <c r="M95" s="48" t="s">
        <v>154</v>
      </c>
      <c r="N95" s="48" t="s">
        <v>219</v>
      </c>
      <c r="O95" s="48" t="s">
        <v>221</v>
      </c>
    </row>
    <row r="96" spans="1:15">
      <c r="A96" s="47"/>
      <c r="B96" s="48"/>
      <c r="C96" s="48"/>
      <c r="D96" s="48" t="s">
        <v>389</v>
      </c>
      <c r="E96" s="48"/>
      <c r="F96" s="48" t="s">
        <v>389</v>
      </c>
      <c r="G96" s="48" t="s">
        <v>410</v>
      </c>
      <c r="H96" s="48" t="s">
        <v>403</v>
      </c>
      <c r="I96" s="48"/>
      <c r="J96" s="48"/>
      <c r="K96" s="48" t="s">
        <v>151</v>
      </c>
      <c r="L96" s="48" t="s">
        <v>153</v>
      </c>
      <c r="M96" s="48" t="s">
        <v>154</v>
      </c>
      <c r="N96" s="48" t="s">
        <v>222</v>
      </c>
      <c r="O96" s="48" t="s">
        <v>224</v>
      </c>
    </row>
    <row r="97" spans="1:15" ht="15.75" thickBot="1">
      <c r="A97" s="49"/>
      <c r="B97" s="50"/>
      <c r="C97" s="50"/>
      <c r="D97" s="50" t="s">
        <v>390</v>
      </c>
      <c r="E97" s="50"/>
      <c r="F97" s="50" t="s">
        <v>390</v>
      </c>
      <c r="G97" s="50" t="s">
        <v>411</v>
      </c>
      <c r="H97" s="50" t="s">
        <v>403</v>
      </c>
      <c r="I97" s="50"/>
      <c r="J97" s="50"/>
      <c r="K97" s="50" t="s">
        <v>151</v>
      </c>
      <c r="L97" s="50" t="s">
        <v>153</v>
      </c>
      <c r="M97" s="50" t="s">
        <v>154</v>
      </c>
      <c r="N97" s="50" t="s">
        <v>225</v>
      </c>
      <c r="O97" s="50" t="s">
        <v>227</v>
      </c>
    </row>
    <row r="98" spans="1:15" ht="15.75" thickTop="1"/>
    <row r="99" spans="1:15">
      <c r="L99" t="s">
        <v>391</v>
      </c>
    </row>
  </sheetData>
  <autoFilter ref="A1:O97" xr:uid="{A7BAF2C8-A9C7-4825-B076-11FCA8B831E6}"/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6AAE0340A76546AEC815625A74F0D3" ma:contentTypeVersion="4" ma:contentTypeDescription="Create a new document." ma:contentTypeScope="" ma:versionID="9dbbdf0fb683fa65ba3d30b6985c6d2d">
  <xsd:schema xmlns:xsd="http://www.w3.org/2001/XMLSchema" xmlns:xs="http://www.w3.org/2001/XMLSchema" xmlns:p="http://schemas.microsoft.com/office/2006/metadata/properties" xmlns:ns2="9c1447db-1895-44e3-90e5-6612ffa61a2c" targetNamespace="http://schemas.microsoft.com/office/2006/metadata/properties" ma:root="true" ma:fieldsID="99b8085fa35e44d1797883f7fe4c2734" ns2:_="">
    <xsd:import namespace="9c1447db-1895-44e3-90e5-6612ffa61a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447db-1895-44e3-90e5-6612ffa61a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841C03-E955-417D-BD90-665B03C8E164}"/>
</file>

<file path=customXml/itemProps2.xml><?xml version="1.0" encoding="utf-8"?>
<ds:datastoreItem xmlns:ds="http://schemas.openxmlformats.org/officeDocument/2006/customXml" ds:itemID="{AD2C663F-982C-4A6F-8993-24080DDD9A94}"/>
</file>

<file path=customXml/itemProps3.xml><?xml version="1.0" encoding="utf-8"?>
<ds:datastoreItem xmlns:ds="http://schemas.openxmlformats.org/officeDocument/2006/customXml" ds:itemID="{8E5C9DFA-3574-4A84-A460-583903DB6D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Hamilton, Lorraine</dc:creator>
  <cp:keywords/>
  <dc:description/>
  <cp:lastModifiedBy>Yaroshewski, Vicky (DFO/MPO)</cp:lastModifiedBy>
  <cp:revision/>
  <dcterms:created xsi:type="dcterms:W3CDTF">2022-08-18T14:51:13Z</dcterms:created>
  <dcterms:modified xsi:type="dcterms:W3CDTF">2025-03-10T19:43:37Z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2022-08-18T14:51:13Z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4a9a1b68-4c38-49b6-9743-d0aa416705aa</vt:lpwstr>
  </property>
  <property fmtid="{D5CDD505-2E9C-101B-9397-08002B2CF9AE}" pid="8" name="MSIP_Label_1bfb733f-faef-464c-9b6d-731b56f94973_ContentBits">
    <vt:lpwstr>0</vt:lpwstr>
  </property>
  <property fmtid="{D5CDD505-2E9C-101B-9397-08002B2CF9AE}" pid="9" name="ContentTypeId">
    <vt:lpwstr>0x0101004D6AAE0340A76546AEC815625A74F0D3</vt:lpwstr>
  </property>
</Properties>
</file>