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eeker/eclipse-workspace/TodoistUtility/"/>
    </mc:Choice>
  </mc:AlternateContent>
  <xr:revisionPtr revIDLastSave="0" documentId="8_{E361BE67-2703-1740-808F-7D87839EB135}" xr6:coauthVersionLast="40" xr6:coauthVersionMax="40" xr10:uidLastSave="{00000000-0000-0000-0000-000000000000}"/>
  <bookViews>
    <workbookView xWindow="0" yWindow="460" windowWidth="28800" windowHeight="15940" activeTab="2" xr2:uid="{00000000-000D-0000-FFFF-FFFF00000000}"/>
  </bookViews>
  <sheets>
    <sheet name="Topic" sheetId="1" r:id="rId1"/>
    <sheet name="Date" sheetId="2" r:id="rId2"/>
    <sheet name="Graded" sheetId="3" r:id="rId3"/>
    <sheet name="Grades" sheetId="4" r:id="rId4"/>
    <sheet name="Copy of Study Dates" sheetId="5" r:id="rId5"/>
  </sheets>
  <calcPr calcId="191029"/>
</workbook>
</file>

<file path=xl/calcChain.xml><?xml version="1.0" encoding="utf-8"?>
<calcChain xmlns="http://schemas.openxmlformats.org/spreadsheetml/2006/main">
  <c r="E37" i="4" l="1"/>
  <c r="D37" i="4"/>
  <c r="F37" i="4" s="1"/>
  <c r="E36" i="4"/>
  <c r="D36" i="4"/>
  <c r="F36" i="4" s="1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50" i="3"/>
  <c r="F50" i="3"/>
  <c r="E50" i="3" s="1"/>
  <c r="F49" i="3"/>
  <c r="E49" i="3"/>
  <c r="K48" i="3"/>
  <c r="F48" i="3"/>
  <c r="E48" i="3" s="1"/>
  <c r="F47" i="3"/>
  <c r="E47" i="3"/>
  <c r="F46" i="3"/>
  <c r="E46" i="3"/>
  <c r="K45" i="3"/>
  <c r="F45" i="3"/>
  <c r="E45" i="3" s="1"/>
  <c r="K44" i="3"/>
  <c r="F44" i="3"/>
  <c r="E44" i="3" s="1"/>
  <c r="K43" i="3"/>
  <c r="F43" i="3"/>
  <c r="E43" i="3" s="1"/>
  <c r="K42" i="3"/>
  <c r="F42" i="3"/>
  <c r="E42" i="3" s="1"/>
  <c r="K41" i="3"/>
  <c r="F41" i="3"/>
  <c r="E41" i="3" s="1"/>
  <c r="K40" i="3"/>
  <c r="F40" i="3"/>
  <c r="E40" i="3" s="1"/>
  <c r="K39" i="3"/>
  <c r="F39" i="3"/>
  <c r="E39" i="3" s="1"/>
  <c r="K38" i="3"/>
  <c r="F38" i="3"/>
  <c r="E38" i="3" s="1"/>
  <c r="F37" i="3"/>
  <c r="E37" i="3"/>
  <c r="F36" i="3"/>
  <c r="E36" i="3"/>
  <c r="K35" i="3"/>
  <c r="F35" i="3"/>
  <c r="E35" i="3" s="1"/>
  <c r="K34" i="3"/>
  <c r="F34" i="3"/>
  <c r="E34" i="3" s="1"/>
  <c r="K33" i="3"/>
  <c r="F33" i="3"/>
  <c r="E33" i="3"/>
  <c r="K32" i="3"/>
  <c r="F32" i="3"/>
  <c r="E32" i="3" s="1"/>
  <c r="K31" i="3"/>
  <c r="F31" i="3"/>
  <c r="E31" i="3" s="1"/>
  <c r="K30" i="3"/>
  <c r="F30" i="3"/>
  <c r="E30" i="3" s="1"/>
  <c r="F29" i="3"/>
  <c r="E29" i="3"/>
  <c r="F28" i="3"/>
  <c r="E28" i="3"/>
  <c r="F27" i="3"/>
  <c r="E27" i="3"/>
  <c r="K26" i="3"/>
  <c r="F26" i="3"/>
  <c r="E26" i="3" s="1"/>
  <c r="K25" i="3"/>
  <c r="F25" i="3"/>
  <c r="E25" i="3" s="1"/>
  <c r="K24" i="3"/>
  <c r="F24" i="3"/>
  <c r="E24" i="3" s="1"/>
  <c r="K23" i="3"/>
  <c r="F23" i="3"/>
  <c r="E23" i="3" s="1"/>
  <c r="F22" i="3"/>
  <c r="E22" i="3" s="1"/>
  <c r="K21" i="3"/>
  <c r="F21" i="3"/>
  <c r="E21" i="3" s="1"/>
  <c r="K20" i="3"/>
  <c r="F20" i="3"/>
  <c r="E20" i="3" s="1"/>
  <c r="F19" i="3"/>
  <c r="E19" i="3"/>
  <c r="K18" i="3"/>
  <c r="F18" i="3"/>
  <c r="E18" i="3" s="1"/>
  <c r="K17" i="3"/>
  <c r="F17" i="3"/>
  <c r="E17" i="3" s="1"/>
  <c r="K16" i="3"/>
  <c r="F16" i="3"/>
  <c r="E16" i="3" s="1"/>
  <c r="K15" i="3"/>
  <c r="F15" i="3"/>
  <c r="E15" i="3" s="1"/>
  <c r="K14" i="3"/>
  <c r="F14" i="3"/>
  <c r="E14" i="3"/>
  <c r="K13" i="3"/>
  <c r="F13" i="3"/>
  <c r="E13" i="3"/>
  <c r="K12" i="3"/>
  <c r="F12" i="3"/>
  <c r="E12" i="3" s="1"/>
  <c r="K11" i="3"/>
  <c r="F11" i="3"/>
  <c r="E11" i="3"/>
  <c r="K10" i="3"/>
  <c r="F9" i="3"/>
  <c r="K8" i="3"/>
  <c r="K6" i="3"/>
  <c r="F6" i="3"/>
  <c r="K4" i="3"/>
</calcChain>
</file>

<file path=xl/sharedStrings.xml><?xml version="1.0" encoding="utf-8"?>
<sst xmlns="http://schemas.openxmlformats.org/spreadsheetml/2006/main" count="496" uniqueCount="154">
  <si>
    <t xml:space="preserve">Class Coverage </t>
  </si>
  <si>
    <t>Topics</t>
  </si>
  <si>
    <t>Chpt</t>
  </si>
  <si>
    <t>Due Today</t>
  </si>
  <si>
    <t>Class Coverage Begin</t>
  </si>
  <si>
    <t>Class Coverage End</t>
  </si>
  <si>
    <t>Lab</t>
  </si>
  <si>
    <t>Due Within</t>
  </si>
  <si>
    <t>Req (mins)</t>
  </si>
  <si>
    <t>Practical Start</t>
  </si>
  <si>
    <t>Ideal Start</t>
  </si>
  <si>
    <t>Ideal Done</t>
  </si>
  <si>
    <t>Done &amp; Due</t>
  </si>
  <si>
    <t>Section</t>
  </si>
  <si>
    <t>Earned Points</t>
  </si>
  <si>
    <t>Total Points</t>
  </si>
  <si>
    <t>Grade %</t>
  </si>
  <si>
    <t>Intro</t>
  </si>
  <si>
    <t>Read Chpt 1: Intro</t>
  </si>
  <si>
    <t>Intro THQ</t>
  </si>
  <si>
    <t>Chemistry</t>
  </si>
  <si>
    <t>Chemistry &amp; Cell</t>
  </si>
  <si>
    <t>2 &amp; 3</t>
  </si>
  <si>
    <t>Foundation</t>
  </si>
  <si>
    <t>Anatomy &amp; Systems</t>
  </si>
  <si>
    <t>CQ Organ, System, Cavity</t>
  </si>
  <si>
    <t>THQ Intro</t>
  </si>
  <si>
    <t>Read Chpt 2: Chem</t>
  </si>
  <si>
    <t>HW 2</t>
  </si>
  <si>
    <t>Intro &amp; Chemistry</t>
  </si>
  <si>
    <t>Tissue</t>
  </si>
  <si>
    <t>Read Chpt 3: Cell</t>
  </si>
  <si>
    <t xml:space="preserve">Cell CQ </t>
  </si>
  <si>
    <t>HW1</t>
  </si>
  <si>
    <t>CQ: Organ, System, &amp; Cavity</t>
  </si>
  <si>
    <t>Integument</t>
  </si>
  <si>
    <t>CQ Syllabus</t>
  </si>
  <si>
    <t>Cell</t>
  </si>
  <si>
    <t>CQ A&amp;P Basics</t>
  </si>
  <si>
    <t>Read Chpt 4: Tissue</t>
  </si>
  <si>
    <t xml:space="preserve">Tissues CQ </t>
  </si>
  <si>
    <t>Exam &amp; Lec</t>
  </si>
  <si>
    <t>?</t>
  </si>
  <si>
    <t>Read Chpt 5: Integument</t>
  </si>
  <si>
    <t xml:space="preserve">HW 3 </t>
  </si>
  <si>
    <t>Exam 1</t>
  </si>
  <si>
    <t>HW2</t>
  </si>
  <si>
    <t xml:space="preserve">HW 1 </t>
  </si>
  <si>
    <t>CQ Cell</t>
  </si>
  <si>
    <t>LP &amp; Lec</t>
  </si>
  <si>
    <t>LP1</t>
  </si>
  <si>
    <t>HW3</t>
  </si>
  <si>
    <t>CQ Anatomical Locations</t>
  </si>
  <si>
    <t>CQ Tissues</t>
  </si>
  <si>
    <t>Skeleton</t>
  </si>
  <si>
    <t>CQ Skull</t>
  </si>
  <si>
    <t>CQ Axial</t>
  </si>
  <si>
    <t>CQ AppUL</t>
  </si>
  <si>
    <t>CQ AppLL</t>
  </si>
  <si>
    <t>Exam 2</t>
  </si>
  <si>
    <t>HW4</t>
  </si>
  <si>
    <t>Muscular</t>
  </si>
  <si>
    <t>Exam 3</t>
  </si>
  <si>
    <t>HW5</t>
  </si>
  <si>
    <t>LP 2</t>
  </si>
  <si>
    <t>HW6</t>
  </si>
  <si>
    <t>CQ Muscles P1</t>
  </si>
  <si>
    <t>CQ Muscles P2</t>
  </si>
  <si>
    <t>Organ, System, &amp; Cavities CQ</t>
  </si>
  <si>
    <t>Nervous</t>
  </si>
  <si>
    <t>Tissues</t>
  </si>
  <si>
    <t xml:space="preserve">A&amp;P Basics CQ </t>
  </si>
  <si>
    <t>Syllabus CQ</t>
  </si>
  <si>
    <t>CQ NSArr</t>
  </si>
  <si>
    <t>13,14</t>
  </si>
  <si>
    <t>Introduction Take Home Quiz</t>
  </si>
  <si>
    <t>Special Sense</t>
  </si>
  <si>
    <t>CQ-CNS</t>
  </si>
  <si>
    <t>Exam 4</t>
  </si>
  <si>
    <t>HW7</t>
  </si>
  <si>
    <t>CQ CrNerves</t>
  </si>
  <si>
    <t>LP3</t>
  </si>
  <si>
    <t>HW8</t>
  </si>
  <si>
    <t>THQ Special Senses</t>
  </si>
  <si>
    <t>HW9</t>
  </si>
  <si>
    <t>CQ Ear &amp; Eye</t>
  </si>
  <si>
    <t>Integ</t>
  </si>
  <si>
    <t>HW 1</t>
  </si>
  <si>
    <t>Anatomical Locations CQ</t>
  </si>
  <si>
    <t>Chpt 2-5</t>
  </si>
  <si>
    <t>Exam 1: Ch 2-5</t>
  </si>
  <si>
    <t>LP 1</t>
  </si>
  <si>
    <t>Terms, Tissue, Integument</t>
  </si>
  <si>
    <t>Skeletal</t>
  </si>
  <si>
    <t xml:space="preserve">LP - Terms, Tissue, Integ </t>
  </si>
  <si>
    <t xml:space="preserve">Skeletal </t>
  </si>
  <si>
    <t>Read Chpt 7: Skeleton</t>
  </si>
  <si>
    <t xml:space="preserve">Axial Skeleton CQ </t>
  </si>
  <si>
    <t xml:space="preserve">Skull Anatomy CQ </t>
  </si>
  <si>
    <t>Read Chpt 6: Skeleton</t>
  </si>
  <si>
    <t>Exam 2: Ch 6-8</t>
  </si>
  <si>
    <t xml:space="preserve">Appendicular Skeleton Lower Limb CQ </t>
  </si>
  <si>
    <t>Appendicular Skeleton Upper Limb CQ</t>
  </si>
  <si>
    <t>HW 4</t>
  </si>
  <si>
    <t>HW 3</t>
  </si>
  <si>
    <t>Read Chpt 8: Skeleton</t>
  </si>
  <si>
    <t>CQ Anat Loc</t>
  </si>
  <si>
    <t>HW 5</t>
  </si>
  <si>
    <t>Exam 3: Ch 9-10, P11</t>
  </si>
  <si>
    <t>CQ Muscles - Abdomen, Pelvis, Leg</t>
  </si>
  <si>
    <t>Read Chpt 10: Muscular</t>
  </si>
  <si>
    <t>CQ Muscles - Head, Chest, Shoulder, Arm</t>
  </si>
  <si>
    <t>LP - Skeleton &amp; Muscle</t>
  </si>
  <si>
    <t>Read Chpt 9: Muscular</t>
  </si>
  <si>
    <t>HW 6</t>
  </si>
  <si>
    <t>Lab Prac</t>
  </si>
  <si>
    <t xml:space="preserve">Nervous System Arrangment CQ </t>
  </si>
  <si>
    <t>Exam 4: Ch 11-14</t>
  </si>
  <si>
    <t>CNS, PNS, &amp; ANS CQ</t>
  </si>
  <si>
    <t>Cranial Nerves CQ</t>
  </si>
  <si>
    <t>HW 7</t>
  </si>
  <si>
    <t>HW 8</t>
  </si>
  <si>
    <t>HW 9</t>
  </si>
  <si>
    <t>SS &amp; Endocrine</t>
  </si>
  <si>
    <t>LP- Nervous &amp; SS</t>
  </si>
  <si>
    <t>Eye &amp; Ear CQ</t>
  </si>
  <si>
    <t>Special Senses THQ</t>
  </si>
  <si>
    <t>Chpt 6-8</t>
  </si>
  <si>
    <t>Graded Overall</t>
  </si>
  <si>
    <t>Read Chpt 11: Nervous</t>
  </si>
  <si>
    <t>Read Chpt 12: Nervous</t>
  </si>
  <si>
    <t>Muscles</t>
  </si>
  <si>
    <t>CQ Muscles 1</t>
  </si>
  <si>
    <t>Overall (NonGraded)</t>
  </si>
  <si>
    <t>CQ Muscles 2</t>
  </si>
  <si>
    <t>Chpt 9-10, P11</t>
  </si>
  <si>
    <t>Read Chpt 13: Nervous</t>
  </si>
  <si>
    <t>Read Chpt 14: Nervous</t>
  </si>
  <si>
    <t>Skeleton &amp; Muscle</t>
  </si>
  <si>
    <t>Read Chpt 15: Endocrine &amp; SS</t>
  </si>
  <si>
    <t>Brain Dissect</t>
  </si>
  <si>
    <t>CQ CNS/PNS/ANS</t>
  </si>
  <si>
    <t>Reading has three day range of ideal start/done before subject</t>
  </si>
  <si>
    <t>PNS/ANS</t>
  </si>
  <si>
    <t>CQ Cranial Nerves</t>
  </si>
  <si>
    <t>Ear Eye Dissection</t>
  </si>
  <si>
    <t>CQ Special Senses</t>
  </si>
  <si>
    <t>CQ Eye &amp; Ear</t>
  </si>
  <si>
    <t>Endocrine</t>
  </si>
  <si>
    <t>Chpt 11-14</t>
  </si>
  <si>
    <t>Nervous &amp; Special Senses</t>
  </si>
  <si>
    <t>Course</t>
  </si>
  <si>
    <t>CIS3360</t>
  </si>
  <si>
    <t>COP3223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</si>
</sst>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&quot;, &quot;mm&quot;/&quot;dd"/>
    <numFmt numFmtId="165" formatCode="mmm\ d"/>
    <numFmt numFmtId="166" formatCode="mmm&quot; &quot;d"/>
    <numFmt numFmtId="167" formatCode="mmm&quot; &quot;d&quot;, &quot;ddd"/>
    <numFmt numFmtId="168" formatCode="mmm&quot;-&quot;d"/>
  </numFmts>
  <fonts count="24">
    <font>
      <sz val="10"/>
      <color rgb="FF000000"/>
      <name val="Arial"/>
    </font>
    <font>
      <b/>
      <sz val="10"/>
      <color rgb="FF000000"/>
      <name val="Ubuntu"/>
    </font>
    <font>
      <sz val="10"/>
      <name val="Arial"/>
      <family val="2"/>
    </font>
    <font>
      <b/>
      <sz val="10"/>
      <color rgb="FFFFFFFF"/>
      <name val="Ubuntu"/>
    </font>
    <font>
      <sz val="10"/>
      <color rgb="FFFFFFFF"/>
      <name val="Arial"/>
      <family val="2"/>
    </font>
    <font>
      <sz val="10"/>
      <color rgb="FF000000"/>
      <name val="Ubuntu"/>
    </font>
    <font>
      <strike/>
      <sz val="10"/>
      <color rgb="FF000000"/>
      <name val="Ubuntu"/>
    </font>
    <font>
      <sz val="10"/>
      <color rgb="FF000000"/>
      <name val="Arial"/>
      <family val="2"/>
    </font>
    <font>
      <b/>
      <i/>
      <sz val="10"/>
      <name val="Arial"/>
      <family val="2"/>
    </font>
    <font>
      <sz val="10"/>
      <color rgb="FFFFFFFF"/>
      <name val="Ubuntu"/>
    </font>
    <font>
      <b/>
      <strike/>
      <sz val="10"/>
      <color rgb="FF000000"/>
      <name val="Ubuntu"/>
    </font>
    <font>
      <strike/>
      <sz val="6"/>
      <name val="Arial"/>
      <family val="2"/>
    </font>
    <font>
      <strike/>
      <sz val="6"/>
      <color rgb="FF000000"/>
      <name val="Arial"/>
      <family val="2"/>
    </font>
    <font>
      <strike/>
      <sz val="10"/>
      <name val="Arial"/>
      <family val="2"/>
    </font>
    <font>
      <strike/>
      <sz val="6"/>
      <color rgb="FF000000"/>
      <name val="Ubuntu"/>
    </font>
    <font>
      <b/>
      <sz val="10"/>
      <name val="Arial"/>
      <family val="2"/>
    </font>
    <font>
      <b/>
      <strike/>
      <sz val="6"/>
      <color rgb="FF000000"/>
      <name val="Ubuntu"/>
    </font>
    <font>
      <sz val="6"/>
      <name val="Arial"/>
      <family val="2"/>
    </font>
    <font>
      <b/>
      <strike/>
      <sz val="6"/>
      <name val="Arial"/>
      <family val="2"/>
    </font>
    <font>
      <b/>
      <strike/>
      <sz val="6"/>
      <color rgb="FF000000"/>
      <name val="Arial"/>
      <family val="2"/>
    </font>
    <font>
      <i/>
      <strike/>
      <sz val="6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60000"/>
        <bgColor rgb="FF660000"/>
      </patternFill>
    </fill>
    <fill>
      <patternFill patternType="solid">
        <fgColor rgb="FF20124D"/>
        <bgColor rgb="FF20124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wrapText="1"/>
    </xf>
    <xf numFmtId="165" fontId="5" fillId="3" borderId="1" xfId="0" applyNumberFormat="1" applyFont="1" applyFill="1" applyBorder="1" applyAlignment="1">
      <alignment horizontal="center" wrapText="1"/>
    </xf>
    <xf numFmtId="165" fontId="5" fillId="3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6" fontId="7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 wrapText="1"/>
    </xf>
    <xf numFmtId="166" fontId="7" fillId="6" borderId="1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166" fontId="11" fillId="8" borderId="1" xfId="0" applyNumberFormat="1" applyFont="1" applyFill="1" applyBorder="1" applyAlignment="1">
      <alignment horizontal="center" vertical="center" wrapText="1"/>
    </xf>
    <xf numFmtId="166" fontId="12" fillId="8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165" fontId="11" fillId="8" borderId="1" xfId="0" applyNumberFormat="1" applyFont="1" applyFill="1" applyBorder="1" applyAlignment="1">
      <alignment horizontal="center" vertical="center" wrapText="1"/>
    </xf>
    <xf numFmtId="167" fontId="9" fillId="2" borderId="7" xfId="0" applyNumberFormat="1" applyFont="1" applyFill="1" applyBorder="1" applyAlignment="1"/>
    <xf numFmtId="0" fontId="14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0" fontId="2" fillId="8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66" fontId="2" fillId="8" borderId="1" xfId="0" applyNumberFormat="1" applyFont="1" applyFill="1" applyBorder="1" applyAlignment="1">
      <alignment horizontal="center" vertical="center" wrapText="1"/>
    </xf>
    <xf numFmtId="166" fontId="7" fillId="8" borderId="1" xfId="0" applyNumberFormat="1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wrapText="1"/>
    </xf>
    <xf numFmtId="0" fontId="1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6" fontId="11" fillId="6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66" fontId="12" fillId="6" borderId="1" xfId="0" applyNumberFormat="1" applyFont="1" applyFill="1" applyBorder="1" applyAlignment="1">
      <alignment horizontal="center" vertical="center" wrapText="1"/>
    </xf>
    <xf numFmtId="165" fontId="14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10" fontId="17" fillId="6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0" fontId="17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9" fillId="8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10" fontId="17" fillId="3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8" fontId="9" fillId="2" borderId="7" xfId="0" applyNumberFormat="1" applyFont="1" applyFill="1" applyBorder="1" applyAlignment="1"/>
    <xf numFmtId="165" fontId="4" fillId="9" borderId="1" xfId="0" applyNumberFormat="1" applyFont="1" applyFill="1" applyBorder="1" applyAlignment="1">
      <alignment horizontal="center" vertical="center" wrapText="1"/>
    </xf>
    <xf numFmtId="168" fontId="9" fillId="2" borderId="12" xfId="0" applyNumberFormat="1" applyFont="1" applyFill="1" applyBorder="1" applyAlignment="1"/>
    <xf numFmtId="165" fontId="5" fillId="6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0" fontId="4" fillId="9" borderId="1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0" fontId="4" fillId="10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 wrapText="1"/>
    </xf>
    <xf numFmtId="166" fontId="7" fillId="8" borderId="1" xfId="0" applyNumberFormat="1" applyFont="1" applyFill="1" applyBorder="1" applyAlignment="1">
      <alignment horizontal="center" vertical="center" wrapText="1"/>
    </xf>
    <xf numFmtId="165" fontId="7" fillId="8" borderId="1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66" fontId="23" fillId="6" borderId="1" xfId="0" applyNumberFormat="1" applyFont="1" applyFill="1" applyBorder="1" applyAlignment="1">
      <alignment horizontal="center" vertical="center" wrapText="1"/>
    </xf>
    <xf numFmtId="164" fontId="5" fillId="4" borderId="14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5" fillId="6" borderId="5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5" fillId="6" borderId="14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164" fontId="5" fillId="3" borderId="13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164" fontId="3" fillId="2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6" fillId="3" borderId="6" xfId="0" applyFont="1" applyFill="1" applyBorder="1" applyAlignment="1">
      <alignment horizontal="center"/>
    </xf>
    <xf numFmtId="0" fontId="2" fillId="0" borderId="7" xfId="0" applyFont="1" applyBorder="1"/>
    <xf numFmtId="0" fontId="6" fillId="4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9" fillId="2" borderId="2" xfId="0" applyFont="1" applyFill="1" applyBorder="1" applyAlignment="1">
      <alignment horizontal="center" wrapText="1"/>
    </xf>
    <xf numFmtId="0" fontId="2" fillId="0" borderId="3" xfId="0" applyFont="1" applyBorder="1"/>
    <xf numFmtId="164" fontId="9" fillId="2" borderId="10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0" fontId="1" fillId="6" borderId="10" xfId="0" applyFont="1" applyFill="1" applyBorder="1" applyAlignment="1">
      <alignment horizontal="left" vertical="center" wrapText="1"/>
    </xf>
    <xf numFmtId="0" fontId="2" fillId="0" borderId="8" xfId="0" applyFont="1" applyBorder="1"/>
    <xf numFmtId="0" fontId="1" fillId="4" borderId="10" xfId="0" applyFont="1" applyFill="1" applyBorder="1" applyAlignment="1">
      <alignment horizontal="left" vertical="center" wrapText="1"/>
    </xf>
    <xf numFmtId="0" fontId="2" fillId="0" borderId="6" xfId="0" applyFont="1" applyBorder="1"/>
    <xf numFmtId="0" fontId="5" fillId="6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2" fillId="0" borderId="13" xfId="0" applyFont="1" applyBorder="1"/>
    <xf numFmtId="164" fontId="5" fillId="7" borderId="5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7" customWidth="1"/>
    <col min="2" max="2" width="9.33203125" customWidth="1"/>
    <col min="3" max="4" width="14.33203125" customWidth="1"/>
    <col min="5" max="5" width="20.5" customWidth="1"/>
    <col min="6" max="7" width="18.5" customWidth="1"/>
  </cols>
  <sheetData>
    <row r="1" spans="1:7" ht="27" customHeight="1">
      <c r="A1" s="1" t="s">
        <v>1</v>
      </c>
      <c r="B1" s="1" t="s">
        <v>2</v>
      </c>
      <c r="C1" s="1" t="s">
        <v>4</v>
      </c>
      <c r="D1" s="1" t="s">
        <v>5</v>
      </c>
      <c r="E1" s="2" t="s">
        <v>6</v>
      </c>
      <c r="F1" s="189" t="s">
        <v>7</v>
      </c>
      <c r="G1" s="190"/>
    </row>
    <row r="2" spans="1:7" ht="15.75" customHeight="1">
      <c r="A2" s="5" t="s">
        <v>17</v>
      </c>
      <c r="B2" s="8">
        <v>1</v>
      </c>
      <c r="C2" s="6">
        <v>42745</v>
      </c>
      <c r="D2" s="6">
        <v>42747</v>
      </c>
      <c r="E2" s="10"/>
      <c r="F2" s="182" t="s">
        <v>19</v>
      </c>
      <c r="G2" s="183"/>
    </row>
    <row r="3" spans="1:7" ht="15.75" customHeight="1">
      <c r="A3" s="14" t="s">
        <v>20</v>
      </c>
      <c r="B3" s="16">
        <v>2</v>
      </c>
      <c r="C3" s="13">
        <v>42747</v>
      </c>
      <c r="D3" s="13">
        <v>42752</v>
      </c>
      <c r="E3" s="25" t="s">
        <v>24</v>
      </c>
      <c r="F3" s="184" t="s">
        <v>25</v>
      </c>
      <c r="G3" s="185"/>
    </row>
    <row r="4" spans="1:7" ht="15.75" customHeight="1">
      <c r="A4" s="29" t="s">
        <v>26</v>
      </c>
      <c r="B4" s="188">
        <v>42754</v>
      </c>
      <c r="C4" s="179"/>
      <c r="D4" s="181"/>
      <c r="E4" s="186" t="s">
        <v>29</v>
      </c>
      <c r="F4" s="187"/>
      <c r="G4" s="44"/>
    </row>
    <row r="5" spans="1:7" ht="15.75" customHeight="1">
      <c r="A5" s="56" t="s">
        <v>37</v>
      </c>
      <c r="B5" s="26">
        <v>3</v>
      </c>
      <c r="C5" s="19">
        <v>42752</v>
      </c>
      <c r="D5" s="19"/>
      <c r="E5" s="60"/>
      <c r="F5" s="199" t="s">
        <v>38</v>
      </c>
      <c r="G5" s="181"/>
    </row>
    <row r="6" spans="1:7" ht="15.75" customHeight="1">
      <c r="A6" s="67" t="s">
        <v>30</v>
      </c>
      <c r="B6" s="74">
        <v>4</v>
      </c>
      <c r="C6" s="76">
        <v>42754</v>
      </c>
      <c r="D6" s="76">
        <v>42759</v>
      </c>
      <c r="E6" s="78" t="s">
        <v>70</v>
      </c>
      <c r="F6" s="200" t="s">
        <v>36</v>
      </c>
      <c r="G6" s="183"/>
    </row>
    <row r="7" spans="1:7" ht="15.75" customHeight="1">
      <c r="A7" s="5" t="s">
        <v>35</v>
      </c>
      <c r="B7" s="85">
        <v>5</v>
      </c>
      <c r="C7" s="92">
        <v>42759</v>
      </c>
      <c r="D7" s="92">
        <v>42761</v>
      </c>
      <c r="E7" s="94" t="s">
        <v>86</v>
      </c>
      <c r="F7" s="198" t="s">
        <v>87</v>
      </c>
      <c r="G7" s="185"/>
    </row>
    <row r="8" spans="1:7" ht="15.75" customHeight="1">
      <c r="A8" s="99" t="s">
        <v>45</v>
      </c>
      <c r="B8" s="180">
        <v>42766</v>
      </c>
      <c r="C8" s="179"/>
      <c r="D8" s="181"/>
      <c r="E8" s="178" t="s">
        <v>89</v>
      </c>
      <c r="F8" s="179"/>
      <c r="G8" s="103"/>
    </row>
    <row r="9" spans="1:7" ht="15.75" customHeight="1">
      <c r="A9" s="99" t="s">
        <v>91</v>
      </c>
      <c r="B9" s="180">
        <v>42768</v>
      </c>
      <c r="C9" s="179"/>
      <c r="D9" s="181"/>
      <c r="E9" s="178" t="s">
        <v>92</v>
      </c>
      <c r="F9" s="179"/>
      <c r="G9" s="105"/>
    </row>
    <row r="10" spans="1:7" ht="15.75" customHeight="1">
      <c r="A10" s="193" t="s">
        <v>93</v>
      </c>
      <c r="B10" s="109">
        <v>6</v>
      </c>
      <c r="C10" s="111">
        <v>42768</v>
      </c>
      <c r="D10" s="111">
        <v>42782</v>
      </c>
      <c r="E10" s="196" t="s">
        <v>95</v>
      </c>
      <c r="F10" s="113" t="s">
        <v>28</v>
      </c>
      <c r="G10" s="115" t="s">
        <v>48</v>
      </c>
    </row>
    <row r="11" spans="1:7" ht="15.75" customHeight="1">
      <c r="A11" s="194"/>
      <c r="B11" s="124"/>
      <c r="C11" s="128"/>
      <c r="D11" s="128"/>
      <c r="E11" s="194"/>
      <c r="F11" s="129" t="s">
        <v>104</v>
      </c>
      <c r="G11" s="130" t="s">
        <v>106</v>
      </c>
    </row>
    <row r="12" spans="1:7" ht="15.75" customHeight="1">
      <c r="A12" s="194"/>
      <c r="B12" s="124">
        <v>7</v>
      </c>
      <c r="C12" s="128">
        <v>42766</v>
      </c>
      <c r="D12" s="128">
        <v>42780</v>
      </c>
      <c r="E12" s="194"/>
      <c r="F12" s="129" t="s">
        <v>53</v>
      </c>
      <c r="G12" s="130" t="s">
        <v>55</v>
      </c>
    </row>
    <row r="13" spans="1:7" ht="15.75" customHeight="1">
      <c r="A13" s="194"/>
      <c r="B13" s="124"/>
      <c r="C13" s="128"/>
      <c r="D13" s="128"/>
      <c r="E13" s="194"/>
      <c r="F13" s="129" t="s">
        <v>56</v>
      </c>
      <c r="G13" s="130" t="s">
        <v>57</v>
      </c>
    </row>
    <row r="14" spans="1:7" ht="15.75" customHeight="1">
      <c r="A14" s="192"/>
      <c r="B14" s="124">
        <v>8</v>
      </c>
      <c r="C14" s="128">
        <v>42787</v>
      </c>
      <c r="D14" s="128">
        <v>42789</v>
      </c>
      <c r="E14" s="192"/>
      <c r="F14" s="204" t="s">
        <v>58</v>
      </c>
      <c r="G14" s="205"/>
    </row>
    <row r="15" spans="1:7" ht="15.75" customHeight="1">
      <c r="A15" s="99" t="s">
        <v>59</v>
      </c>
      <c r="B15" s="180">
        <v>42794</v>
      </c>
      <c r="C15" s="179"/>
      <c r="D15" s="181"/>
      <c r="E15" s="178" t="s">
        <v>127</v>
      </c>
      <c r="F15" s="179"/>
      <c r="G15" s="103"/>
    </row>
    <row r="16" spans="1:7" ht="15.75" customHeight="1">
      <c r="A16" s="191" t="s">
        <v>61</v>
      </c>
      <c r="B16" s="133">
        <v>9</v>
      </c>
      <c r="C16" s="134">
        <v>42796</v>
      </c>
      <c r="D16" s="134">
        <v>42817</v>
      </c>
      <c r="E16" s="195" t="s">
        <v>131</v>
      </c>
      <c r="F16" s="136" t="s">
        <v>103</v>
      </c>
      <c r="G16" s="139" t="s">
        <v>107</v>
      </c>
    </row>
    <row r="17" spans="1:7" ht="15.75" customHeight="1">
      <c r="A17" s="192"/>
      <c r="B17" s="140">
        <v>10</v>
      </c>
      <c r="C17" s="142">
        <v>42794</v>
      </c>
      <c r="D17" s="142">
        <v>42815</v>
      </c>
      <c r="E17" s="194"/>
      <c r="F17" s="144" t="s">
        <v>132</v>
      </c>
      <c r="G17" s="145" t="s">
        <v>134</v>
      </c>
    </row>
    <row r="18" spans="1:7" ht="15.75" customHeight="1">
      <c r="A18" s="99" t="s">
        <v>62</v>
      </c>
      <c r="B18" s="180">
        <v>42822</v>
      </c>
      <c r="C18" s="179"/>
      <c r="D18" s="181"/>
      <c r="E18" s="178" t="s">
        <v>135</v>
      </c>
      <c r="F18" s="179"/>
      <c r="G18" s="103"/>
    </row>
    <row r="19" spans="1:7" ht="15.75" customHeight="1">
      <c r="A19" s="99" t="s">
        <v>64</v>
      </c>
      <c r="B19" s="180">
        <v>42824</v>
      </c>
      <c r="C19" s="179"/>
      <c r="D19" s="181"/>
      <c r="E19" s="178" t="s">
        <v>138</v>
      </c>
      <c r="F19" s="179"/>
      <c r="G19" s="105"/>
    </row>
    <row r="20" spans="1:7" ht="15.75" customHeight="1">
      <c r="A20" s="197" t="s">
        <v>69</v>
      </c>
      <c r="B20" s="151">
        <v>11</v>
      </c>
      <c r="C20" s="152">
        <v>42824</v>
      </c>
      <c r="D20" s="153">
        <v>42836</v>
      </c>
      <c r="E20" s="203" t="s">
        <v>140</v>
      </c>
      <c r="F20" s="155" t="s">
        <v>114</v>
      </c>
      <c r="G20" s="157" t="s">
        <v>73</v>
      </c>
    </row>
    <row r="21" spans="1:7" ht="15.75" customHeight="1">
      <c r="A21" s="194"/>
      <c r="B21" s="159">
        <v>12</v>
      </c>
      <c r="C21" s="160">
        <v>42829</v>
      </c>
      <c r="D21" s="161">
        <v>42843</v>
      </c>
      <c r="E21" s="194"/>
      <c r="F21" s="201" t="s">
        <v>141</v>
      </c>
      <c r="G21" s="183"/>
    </row>
    <row r="22" spans="1:7" ht="15.75" customHeight="1">
      <c r="A22" s="194"/>
      <c r="B22" s="159">
        <v>13</v>
      </c>
      <c r="C22" s="160">
        <v>42838</v>
      </c>
      <c r="D22" s="164"/>
      <c r="E22" s="201" t="s">
        <v>143</v>
      </c>
      <c r="F22" s="201" t="s">
        <v>144</v>
      </c>
      <c r="G22" s="183"/>
    </row>
    <row r="23" spans="1:7" ht="15.75" customHeight="1">
      <c r="A23" s="192"/>
      <c r="B23" s="165">
        <v>14</v>
      </c>
      <c r="C23" s="167">
        <v>42838</v>
      </c>
      <c r="D23" s="169"/>
      <c r="E23" s="192"/>
      <c r="F23" s="202" t="s">
        <v>120</v>
      </c>
      <c r="G23" s="185"/>
    </row>
    <row r="24" spans="1:7" ht="15.75" customHeight="1">
      <c r="A24" s="5" t="s">
        <v>76</v>
      </c>
      <c r="B24" s="171">
        <v>15</v>
      </c>
      <c r="C24" s="172">
        <v>42845</v>
      </c>
      <c r="D24" s="172">
        <v>42850</v>
      </c>
      <c r="E24" s="173" t="s">
        <v>145</v>
      </c>
      <c r="F24" s="174" t="s">
        <v>146</v>
      </c>
      <c r="G24" s="175" t="s">
        <v>147</v>
      </c>
    </row>
    <row r="25" spans="1:7" ht="15.75" customHeight="1">
      <c r="A25" s="14" t="s">
        <v>148</v>
      </c>
      <c r="B25" s="15">
        <v>16</v>
      </c>
      <c r="C25" s="13">
        <v>42850</v>
      </c>
      <c r="D25" s="13"/>
      <c r="E25" s="176"/>
      <c r="F25" s="176" t="s">
        <v>121</v>
      </c>
      <c r="G25" s="177" t="s">
        <v>122</v>
      </c>
    </row>
    <row r="26" spans="1:7" ht="15.75" customHeight="1">
      <c r="A26" s="99" t="s">
        <v>78</v>
      </c>
      <c r="B26" s="180">
        <v>42850</v>
      </c>
      <c r="C26" s="179"/>
      <c r="D26" s="181"/>
      <c r="E26" s="178" t="s">
        <v>149</v>
      </c>
      <c r="F26" s="179"/>
      <c r="G26" s="103"/>
    </row>
    <row r="27" spans="1:7" ht="15.75" customHeight="1">
      <c r="A27" s="99" t="s">
        <v>91</v>
      </c>
      <c r="B27" s="180">
        <v>42852</v>
      </c>
      <c r="C27" s="179"/>
      <c r="D27" s="181"/>
      <c r="E27" s="178" t="s">
        <v>150</v>
      </c>
      <c r="F27" s="179"/>
      <c r="G27" s="105"/>
    </row>
  </sheetData>
  <mergeCells count="33">
    <mergeCell ref="A20:A23"/>
    <mergeCell ref="B8:D8"/>
    <mergeCell ref="E8:F8"/>
    <mergeCell ref="F7:G7"/>
    <mergeCell ref="E9:F9"/>
    <mergeCell ref="F22:G22"/>
    <mergeCell ref="F23:G23"/>
    <mergeCell ref="E20:E21"/>
    <mergeCell ref="E18:F18"/>
    <mergeCell ref="E22:E23"/>
    <mergeCell ref="E19:F19"/>
    <mergeCell ref="F21:G21"/>
    <mergeCell ref="F14:G14"/>
    <mergeCell ref="E15:F15"/>
    <mergeCell ref="F1:G1"/>
    <mergeCell ref="A16:A17"/>
    <mergeCell ref="A10:A14"/>
    <mergeCell ref="E16:E17"/>
    <mergeCell ref="E10:E14"/>
    <mergeCell ref="B9:D9"/>
    <mergeCell ref="B15:D15"/>
    <mergeCell ref="F5:G5"/>
    <mergeCell ref="F6:G6"/>
    <mergeCell ref="E27:F27"/>
    <mergeCell ref="E26:F26"/>
    <mergeCell ref="B27:D27"/>
    <mergeCell ref="B26:D26"/>
    <mergeCell ref="F2:G2"/>
    <mergeCell ref="F3:G3"/>
    <mergeCell ref="E4:F4"/>
    <mergeCell ref="B4:D4"/>
    <mergeCell ref="B18:D18"/>
    <mergeCell ref="B19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7.83203125" customWidth="1"/>
    <col min="2" max="2" width="26.1640625" customWidth="1"/>
    <col min="3" max="3" width="10.6640625" customWidth="1"/>
    <col min="4" max="5" width="26" customWidth="1"/>
  </cols>
  <sheetData>
    <row r="1" spans="1:5" ht="14">
      <c r="A1" s="1" t="s">
        <v>0</v>
      </c>
      <c r="B1" s="1" t="s">
        <v>1</v>
      </c>
      <c r="C1" s="1" t="s">
        <v>2</v>
      </c>
      <c r="D1" s="189" t="s">
        <v>3</v>
      </c>
      <c r="E1" s="187"/>
    </row>
    <row r="2" spans="1:5" ht="14">
      <c r="A2" s="6">
        <v>42745</v>
      </c>
      <c r="B2" s="7" t="s">
        <v>17</v>
      </c>
      <c r="C2" s="9">
        <v>1</v>
      </c>
      <c r="D2" s="11"/>
      <c r="E2" s="12"/>
    </row>
    <row r="3" spans="1:5" ht="14">
      <c r="A3" s="6">
        <v>42747</v>
      </c>
      <c r="B3" s="7" t="s">
        <v>17</v>
      </c>
      <c r="C3" s="9">
        <v>1</v>
      </c>
      <c r="D3" s="11"/>
      <c r="E3" s="12"/>
    </row>
    <row r="4" spans="1:5" ht="14">
      <c r="A4" s="13">
        <v>42747</v>
      </c>
      <c r="B4" s="15" t="s">
        <v>20</v>
      </c>
      <c r="C4" s="15">
        <v>2</v>
      </c>
      <c r="D4" s="16"/>
      <c r="E4" s="17"/>
    </row>
    <row r="5" spans="1:5" ht="14">
      <c r="A5" s="19">
        <v>42752</v>
      </c>
      <c r="B5" s="21" t="s">
        <v>21</v>
      </c>
      <c r="C5" s="21" t="s">
        <v>22</v>
      </c>
      <c r="D5" s="26"/>
      <c r="E5" s="27"/>
    </row>
    <row r="6" spans="1:5" ht="14">
      <c r="A6" s="208">
        <v>42754</v>
      </c>
      <c r="B6" s="209" t="s">
        <v>30</v>
      </c>
      <c r="C6" s="209">
        <v>4</v>
      </c>
      <c r="D6" s="37" t="s">
        <v>26</v>
      </c>
      <c r="E6" s="38" t="s">
        <v>33</v>
      </c>
    </row>
    <row r="7" spans="1:5" ht="13">
      <c r="A7" s="207"/>
      <c r="B7" s="207"/>
      <c r="C7" s="207"/>
      <c r="D7" s="42" t="s">
        <v>34</v>
      </c>
      <c r="E7" s="38"/>
    </row>
    <row r="8" spans="1:5" ht="14">
      <c r="A8" s="6">
        <v>42759</v>
      </c>
      <c r="B8" s="7" t="s">
        <v>35</v>
      </c>
      <c r="C8" s="206">
        <v>5</v>
      </c>
      <c r="D8" s="47" t="s">
        <v>36</v>
      </c>
      <c r="E8" s="49" t="s">
        <v>38</v>
      </c>
    </row>
    <row r="9" spans="1:5" ht="14">
      <c r="A9" s="6">
        <v>42761</v>
      </c>
      <c r="B9" s="7" t="s">
        <v>35</v>
      </c>
      <c r="C9" s="207"/>
      <c r="D9" s="8"/>
      <c r="E9" s="51"/>
    </row>
    <row r="10" spans="1:5" ht="14">
      <c r="A10" s="210">
        <v>42766</v>
      </c>
      <c r="B10" s="3" t="s">
        <v>41</v>
      </c>
      <c r="C10" s="57"/>
      <c r="D10" s="59" t="s">
        <v>45</v>
      </c>
      <c r="E10" s="59" t="s">
        <v>46</v>
      </c>
    </row>
    <row r="11" spans="1:5" ht="13">
      <c r="A11" s="207"/>
      <c r="B11" s="3"/>
      <c r="C11" s="57"/>
      <c r="D11" s="64" t="s">
        <v>48</v>
      </c>
      <c r="E11" s="59"/>
    </row>
    <row r="12" spans="1:5" ht="14">
      <c r="A12" s="210">
        <v>42768</v>
      </c>
      <c r="B12" s="3" t="s">
        <v>49</v>
      </c>
      <c r="C12" s="57"/>
      <c r="D12" s="59" t="s">
        <v>50</v>
      </c>
      <c r="E12" s="59" t="s">
        <v>51</v>
      </c>
    </row>
    <row r="13" spans="1:5" ht="13">
      <c r="A13" s="207"/>
      <c r="B13" s="3"/>
      <c r="C13" s="57"/>
      <c r="D13" s="64" t="s">
        <v>52</v>
      </c>
      <c r="E13" s="64" t="s">
        <v>53</v>
      </c>
    </row>
    <row r="14" spans="1:5" ht="14">
      <c r="A14" s="13">
        <v>42773</v>
      </c>
      <c r="B14" s="15" t="s">
        <v>54</v>
      </c>
      <c r="C14" s="15">
        <v>7</v>
      </c>
      <c r="D14" s="16"/>
      <c r="E14" s="17"/>
    </row>
    <row r="15" spans="1:5" ht="14">
      <c r="A15" s="13">
        <v>42775</v>
      </c>
      <c r="B15" s="15" t="s">
        <v>54</v>
      </c>
      <c r="C15" s="15">
        <v>6</v>
      </c>
      <c r="D15" s="16"/>
      <c r="E15" s="17"/>
    </row>
    <row r="16" spans="1:5" ht="14">
      <c r="A16" s="13">
        <v>42780</v>
      </c>
      <c r="B16" s="15" t="s">
        <v>54</v>
      </c>
      <c r="C16" s="15">
        <v>7</v>
      </c>
      <c r="D16" s="16"/>
      <c r="E16" s="17"/>
    </row>
    <row r="17" spans="1:5" ht="14">
      <c r="A17" s="13">
        <v>42782</v>
      </c>
      <c r="B17" s="15" t="s">
        <v>54</v>
      </c>
      <c r="C17" s="15">
        <v>6</v>
      </c>
      <c r="D17" s="16" t="s">
        <v>55</v>
      </c>
      <c r="E17" s="17" t="s">
        <v>56</v>
      </c>
    </row>
    <row r="18" spans="1:5" ht="14">
      <c r="A18" s="13">
        <v>42787</v>
      </c>
      <c r="B18" s="15" t="s">
        <v>54</v>
      </c>
      <c r="C18" s="15">
        <v>8</v>
      </c>
      <c r="D18" s="16"/>
      <c r="E18" s="17"/>
    </row>
    <row r="19" spans="1:5" ht="14">
      <c r="A19" s="13">
        <v>42789</v>
      </c>
      <c r="B19" s="15" t="s">
        <v>54</v>
      </c>
      <c r="C19" s="15">
        <v>8</v>
      </c>
      <c r="D19" s="16" t="s">
        <v>57</v>
      </c>
      <c r="E19" s="17" t="s">
        <v>58</v>
      </c>
    </row>
    <row r="20" spans="1:5" ht="15" customHeight="1">
      <c r="A20" s="57">
        <v>42794</v>
      </c>
      <c r="B20" s="3" t="s">
        <v>41</v>
      </c>
      <c r="C20" s="57"/>
      <c r="D20" s="59" t="s">
        <v>59</v>
      </c>
      <c r="E20" s="59" t="s">
        <v>60</v>
      </c>
    </row>
    <row r="21" spans="1:5" ht="15" customHeight="1">
      <c r="A21" s="19">
        <v>42796</v>
      </c>
      <c r="B21" s="21" t="s">
        <v>61</v>
      </c>
      <c r="C21" s="21">
        <v>9</v>
      </c>
      <c r="D21" s="26"/>
      <c r="E21" s="27"/>
    </row>
    <row r="22" spans="1:5" ht="14">
      <c r="A22" s="19">
        <v>42808</v>
      </c>
      <c r="B22" s="21" t="s">
        <v>61</v>
      </c>
      <c r="C22" s="70">
        <v>10</v>
      </c>
      <c r="D22" s="26"/>
      <c r="E22" s="27"/>
    </row>
    <row r="23" spans="1:5" ht="14">
      <c r="A23" s="19">
        <v>42810</v>
      </c>
      <c r="B23" s="21" t="s">
        <v>61</v>
      </c>
      <c r="C23" s="70">
        <v>9</v>
      </c>
      <c r="D23" s="26"/>
      <c r="E23" s="27"/>
    </row>
    <row r="24" spans="1:5" ht="14">
      <c r="A24" s="19">
        <v>42815</v>
      </c>
      <c r="B24" s="21" t="s">
        <v>61</v>
      </c>
      <c r="C24" s="70">
        <v>10</v>
      </c>
      <c r="D24" s="26"/>
      <c r="E24" s="27"/>
    </row>
    <row r="25" spans="1:5" ht="14">
      <c r="A25" s="19">
        <v>42817</v>
      </c>
      <c r="B25" s="21" t="s">
        <v>61</v>
      </c>
      <c r="C25" s="70">
        <v>9</v>
      </c>
      <c r="D25" s="26"/>
      <c r="E25" s="27"/>
    </row>
    <row r="26" spans="1:5" ht="14">
      <c r="A26" s="57">
        <v>42822</v>
      </c>
      <c r="B26" s="3" t="s">
        <v>41</v>
      </c>
      <c r="C26" s="57"/>
      <c r="D26" s="3" t="s">
        <v>62</v>
      </c>
      <c r="E26" s="59" t="s">
        <v>63</v>
      </c>
    </row>
    <row r="27" spans="1:5" ht="14">
      <c r="A27" s="57">
        <v>42824</v>
      </c>
      <c r="B27" s="3" t="s">
        <v>49</v>
      </c>
      <c r="C27" s="57"/>
      <c r="D27" s="3" t="s">
        <v>64</v>
      </c>
      <c r="E27" s="59" t="s">
        <v>65</v>
      </c>
    </row>
    <row r="28" spans="1:5" ht="14">
      <c r="A28" s="57"/>
      <c r="B28" s="3"/>
      <c r="C28" s="57"/>
      <c r="D28" s="59" t="s">
        <v>66</v>
      </c>
      <c r="E28" s="59" t="s">
        <v>67</v>
      </c>
    </row>
    <row r="29" spans="1:5" ht="14">
      <c r="A29" s="72">
        <v>42829</v>
      </c>
      <c r="B29" s="1" t="s">
        <v>69</v>
      </c>
      <c r="C29" s="1">
        <v>12</v>
      </c>
      <c r="D29" s="81"/>
      <c r="E29" s="83"/>
    </row>
    <row r="30" spans="1:5" ht="14">
      <c r="A30" s="72">
        <v>42831</v>
      </c>
      <c r="B30" s="1" t="s">
        <v>69</v>
      </c>
      <c r="C30" s="1">
        <v>11</v>
      </c>
      <c r="D30" s="81"/>
      <c r="E30" s="83"/>
    </row>
    <row r="31" spans="1:5" ht="14">
      <c r="A31" s="72">
        <v>42836</v>
      </c>
      <c r="B31" s="1" t="s">
        <v>69</v>
      </c>
      <c r="C31" s="1">
        <v>11</v>
      </c>
      <c r="D31" s="81" t="s">
        <v>73</v>
      </c>
      <c r="E31" s="83"/>
    </row>
    <row r="32" spans="1:5" ht="14">
      <c r="A32" s="72">
        <v>42838</v>
      </c>
      <c r="B32" s="1" t="s">
        <v>69</v>
      </c>
      <c r="C32" s="1" t="s">
        <v>74</v>
      </c>
      <c r="D32" s="81"/>
      <c r="E32" s="83"/>
    </row>
    <row r="33" spans="1:5" ht="14">
      <c r="A33" s="72">
        <v>42843</v>
      </c>
      <c r="B33" s="1" t="s">
        <v>69</v>
      </c>
      <c r="C33" s="1">
        <v>12</v>
      </c>
      <c r="D33" s="81"/>
      <c r="E33" s="83"/>
    </row>
    <row r="34" spans="1:5" ht="14">
      <c r="A34" s="6">
        <v>42845</v>
      </c>
      <c r="B34" s="7" t="s">
        <v>76</v>
      </c>
      <c r="C34" s="7">
        <v>15</v>
      </c>
      <c r="D34" s="8" t="s">
        <v>77</v>
      </c>
      <c r="E34" s="51"/>
    </row>
    <row r="35" spans="1:5" ht="14">
      <c r="A35" s="57">
        <v>42850</v>
      </c>
      <c r="B35" s="3" t="s">
        <v>41</v>
      </c>
      <c r="C35" s="57"/>
      <c r="D35" s="3" t="s">
        <v>78</v>
      </c>
      <c r="E35" s="59" t="s">
        <v>79</v>
      </c>
    </row>
    <row r="36" spans="1:5" ht="14">
      <c r="A36" s="57"/>
      <c r="B36" s="3"/>
      <c r="C36" s="57"/>
      <c r="D36" s="59" t="s">
        <v>80</v>
      </c>
      <c r="E36" s="59"/>
    </row>
    <row r="37" spans="1:5" ht="14">
      <c r="A37" s="57">
        <v>42852</v>
      </c>
      <c r="B37" s="3" t="s">
        <v>49</v>
      </c>
      <c r="C37" s="57"/>
      <c r="D37" s="59" t="s">
        <v>81</v>
      </c>
      <c r="E37" s="59" t="s">
        <v>82</v>
      </c>
    </row>
    <row r="38" spans="1:5" ht="14">
      <c r="A38" s="57"/>
      <c r="B38" s="3"/>
      <c r="C38" s="57"/>
      <c r="D38" s="59" t="s">
        <v>83</v>
      </c>
      <c r="E38" s="59" t="s">
        <v>84</v>
      </c>
    </row>
    <row r="39" spans="1:5" ht="13">
      <c r="A39" s="87"/>
      <c r="B39" s="90"/>
      <c r="C39" s="87"/>
      <c r="D39" s="64" t="s">
        <v>85</v>
      </c>
      <c r="E39" s="95"/>
    </row>
  </sheetData>
  <mergeCells count="7">
    <mergeCell ref="A12:A13"/>
    <mergeCell ref="A10:A11"/>
    <mergeCell ref="C8:C9"/>
    <mergeCell ref="D1:E1"/>
    <mergeCell ref="A6:A7"/>
    <mergeCell ref="B6:B7"/>
    <mergeCell ref="C6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2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4.5" defaultRowHeight="15.75" customHeight="1"/>
  <cols>
    <col min="1" max="1" width="27" customWidth="1"/>
    <col min="2" max="2" width="13.6640625" customWidth="1"/>
    <col min="3" max="3" width="14.33203125" customWidth="1"/>
    <col min="4" max="4" width="12.5" customWidth="1"/>
    <col min="5" max="5" width="13.5" customWidth="1"/>
    <col min="6" max="6" width="13.83203125" customWidth="1"/>
    <col min="7" max="7" width="12.83203125" customWidth="1"/>
    <col min="8" max="8" width="7.5" customWidth="1"/>
    <col min="9" max="9" width="7.1640625" customWidth="1"/>
    <col min="10" max="10" width="10.1640625" customWidth="1"/>
  </cols>
  <sheetData>
    <row r="1" spans="1:11" ht="28">
      <c r="A1" s="3" t="s">
        <v>1</v>
      </c>
      <c r="B1" s="3" t="s">
        <v>151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4" t="s">
        <v>16</v>
      </c>
    </row>
    <row r="2" spans="1:11" ht="28">
      <c r="A2" s="18" t="s">
        <v>18</v>
      </c>
      <c r="B2" s="18" t="s">
        <v>152</v>
      </c>
      <c r="C2" s="20">
        <v>150</v>
      </c>
      <c r="D2" s="22"/>
      <c r="E2" s="23"/>
      <c r="F2" s="23"/>
      <c r="G2" s="22"/>
      <c r="H2" s="20" t="s">
        <v>23</v>
      </c>
      <c r="I2" s="24"/>
      <c r="J2" s="24"/>
      <c r="K2" s="28"/>
    </row>
    <row r="3" spans="1:11" ht="28">
      <c r="A3" s="18" t="s">
        <v>27</v>
      </c>
      <c r="B3" s="18" t="s">
        <v>153</v>
      </c>
      <c r="C3" s="20">
        <v>150</v>
      </c>
      <c r="D3" s="22"/>
      <c r="E3" s="23"/>
      <c r="F3" s="23"/>
      <c r="G3" s="22"/>
      <c r="H3" s="20" t="s">
        <v>23</v>
      </c>
      <c r="I3" s="24"/>
      <c r="J3" s="24"/>
      <c r="K3" s="28"/>
    </row>
    <row r="4" spans="1:11" ht="28">
      <c r="A4" s="30" t="s">
        <v>28</v>
      </c>
      <c r="B4" s="18" t="s">
        <v>152</v>
      </c>
      <c r="C4" s="31">
        <v>90</v>
      </c>
      <c r="D4" s="32">
        <v>42745</v>
      </c>
      <c r="E4" s="33">
        <v>42754</v>
      </c>
      <c r="F4" s="33">
        <v>42754</v>
      </c>
      <c r="G4" s="34">
        <v>42766</v>
      </c>
      <c r="H4" s="26" t="s">
        <v>23</v>
      </c>
      <c r="I4" s="31">
        <v>39.19</v>
      </c>
      <c r="J4" s="31">
        <v>55</v>
      </c>
      <c r="K4" s="35">
        <f>(I4/J4)</f>
        <v>0.71254545454545448</v>
      </c>
    </row>
    <row r="5" spans="1:11" ht="28">
      <c r="A5" s="18" t="s">
        <v>31</v>
      </c>
      <c r="B5" s="18" t="s">
        <v>153</v>
      </c>
      <c r="C5" s="20">
        <v>150</v>
      </c>
      <c r="D5" s="22"/>
      <c r="E5" s="23"/>
      <c r="F5" s="23"/>
      <c r="G5" s="22"/>
      <c r="H5" s="20" t="s">
        <v>23</v>
      </c>
      <c r="I5" s="24"/>
      <c r="J5" s="24"/>
      <c r="K5" s="28"/>
    </row>
    <row r="6" spans="1:11" ht="14">
      <c r="A6" s="36" t="s">
        <v>32</v>
      </c>
      <c r="B6" s="18" t="s">
        <v>152</v>
      </c>
      <c r="C6" s="39">
        <v>40</v>
      </c>
      <c r="D6" s="40">
        <v>42745</v>
      </c>
      <c r="E6" s="41">
        <v>42755</v>
      </c>
      <c r="F6" s="40">
        <f>AVERAGE(G6,D6)</f>
        <v>42755.5</v>
      </c>
      <c r="G6" s="43">
        <v>42766</v>
      </c>
      <c r="H6" s="45" t="s">
        <v>23</v>
      </c>
      <c r="I6" s="46">
        <v>5.5</v>
      </c>
      <c r="J6" s="46">
        <v>6</v>
      </c>
      <c r="K6" s="48">
        <f>(I6/J6)</f>
        <v>0.91666666666666663</v>
      </c>
    </row>
    <row r="7" spans="1:11" ht="28">
      <c r="A7" s="18" t="s">
        <v>39</v>
      </c>
      <c r="B7" s="18" t="s">
        <v>153</v>
      </c>
      <c r="C7" s="20">
        <v>150</v>
      </c>
      <c r="D7" s="22"/>
      <c r="E7" s="23"/>
      <c r="F7" s="23"/>
      <c r="G7" s="22"/>
      <c r="H7" s="20" t="s">
        <v>23</v>
      </c>
      <c r="I7" s="24"/>
      <c r="J7" s="24"/>
      <c r="K7" s="28"/>
    </row>
    <row r="8" spans="1:11" ht="28">
      <c r="A8" s="50" t="s">
        <v>40</v>
      </c>
      <c r="B8" s="18" t="s">
        <v>152</v>
      </c>
      <c r="C8" s="46">
        <v>40</v>
      </c>
      <c r="D8" s="52">
        <v>42745</v>
      </c>
      <c r="E8" s="53">
        <v>42756</v>
      </c>
      <c r="F8" s="52">
        <v>42756</v>
      </c>
      <c r="G8" s="54">
        <v>42766</v>
      </c>
      <c r="H8" s="55" t="s">
        <v>23</v>
      </c>
      <c r="I8" s="46" t="s">
        <v>42</v>
      </c>
      <c r="J8" s="46">
        <v>6</v>
      </c>
      <c r="K8" s="48" t="e">
        <f>(I8/J8)</f>
        <v>#VALUE!</v>
      </c>
    </row>
    <row r="9" spans="1:11" ht="28">
      <c r="A9" s="18" t="s">
        <v>43</v>
      </c>
      <c r="B9" s="18" t="s">
        <v>153</v>
      </c>
      <c r="C9" s="20">
        <v>150</v>
      </c>
      <c r="D9" s="22">
        <v>42759</v>
      </c>
      <c r="E9" s="23">
        <v>42757</v>
      </c>
      <c r="F9" s="22">
        <f>AVERAGE(G9,D9)</f>
        <v>42760</v>
      </c>
      <c r="G9" s="22">
        <v>42761</v>
      </c>
      <c r="H9" s="20" t="s">
        <v>23</v>
      </c>
      <c r="I9" s="24"/>
      <c r="J9" s="24"/>
      <c r="K9" s="28"/>
    </row>
    <row r="10" spans="1:11" ht="28">
      <c r="A10" s="58" t="s">
        <v>44</v>
      </c>
      <c r="B10" s="18" t="s">
        <v>152</v>
      </c>
      <c r="C10" s="31">
        <v>90</v>
      </c>
      <c r="D10" s="32">
        <v>42745</v>
      </c>
      <c r="E10" s="33">
        <v>42759</v>
      </c>
      <c r="F10" s="32">
        <v>42759</v>
      </c>
      <c r="G10" s="34">
        <v>42766</v>
      </c>
      <c r="H10" s="26" t="s">
        <v>23</v>
      </c>
      <c r="I10" s="31" t="s">
        <v>42</v>
      </c>
      <c r="J10" s="31">
        <v>42</v>
      </c>
      <c r="K10" s="35" t="e">
        <f t="shared" ref="K10:K18" si="0">(I10/J10)</f>
        <v>#VALUE!</v>
      </c>
    </row>
    <row r="11" spans="1:11" ht="14">
      <c r="A11" s="61" t="s">
        <v>47</v>
      </c>
      <c r="B11" s="18" t="s">
        <v>153</v>
      </c>
      <c r="C11" s="62">
        <v>90</v>
      </c>
      <c r="D11" s="63">
        <v>42745</v>
      </c>
      <c r="E11" s="65">
        <f>G11-10</f>
        <v>42744</v>
      </c>
      <c r="F11" s="63" t="e">
        <f>AVERAGE(G3,D3)</f>
        <v>#DIV/0!</v>
      </c>
      <c r="G11" s="66">
        <v>42754</v>
      </c>
      <c r="H11" s="68" t="s">
        <v>23</v>
      </c>
      <c r="I11" s="69">
        <v>44.81</v>
      </c>
      <c r="J11" s="69">
        <v>48</v>
      </c>
      <c r="K11" s="71">
        <f t="shared" si="0"/>
        <v>0.93354166666666671</v>
      </c>
    </row>
    <row r="12" spans="1:11" ht="14">
      <c r="A12" s="73" t="s">
        <v>68</v>
      </c>
      <c r="B12" s="18" t="s">
        <v>152</v>
      </c>
      <c r="C12" s="39">
        <v>40</v>
      </c>
      <c r="D12" s="40">
        <v>42745</v>
      </c>
      <c r="E12" s="41">
        <f t="shared" ref="E12:E16" si="1">AVERAGE(D12,F12)</f>
        <v>42747.25</v>
      </c>
      <c r="F12" s="40">
        <f t="shared" ref="F12:F25" si="2">AVERAGE(G12,D12)</f>
        <v>42749.5</v>
      </c>
      <c r="G12" s="75">
        <v>42754</v>
      </c>
      <c r="H12" s="45" t="s">
        <v>23</v>
      </c>
      <c r="I12" s="77">
        <v>6</v>
      </c>
      <c r="J12" s="77">
        <v>6</v>
      </c>
      <c r="K12" s="79">
        <f t="shared" si="0"/>
        <v>1</v>
      </c>
    </row>
    <row r="13" spans="1:11" ht="14">
      <c r="A13" s="80" t="s">
        <v>71</v>
      </c>
      <c r="B13" s="18" t="s">
        <v>153</v>
      </c>
      <c r="C13" s="39">
        <v>40</v>
      </c>
      <c r="D13" s="40">
        <v>42745</v>
      </c>
      <c r="E13" s="41">
        <f t="shared" si="1"/>
        <v>42748.5</v>
      </c>
      <c r="F13" s="40">
        <f t="shared" si="2"/>
        <v>42752</v>
      </c>
      <c r="G13" s="82">
        <v>42759</v>
      </c>
      <c r="H13" s="45" t="s">
        <v>23</v>
      </c>
      <c r="I13" s="77">
        <v>6</v>
      </c>
      <c r="J13" s="77">
        <v>6</v>
      </c>
      <c r="K13" s="79">
        <f t="shared" si="0"/>
        <v>1</v>
      </c>
    </row>
    <row r="14" spans="1:11" ht="14">
      <c r="A14" s="84" t="s">
        <v>72</v>
      </c>
      <c r="B14" s="18" t="s">
        <v>152</v>
      </c>
      <c r="C14" s="39">
        <v>15</v>
      </c>
      <c r="D14" s="40">
        <v>42745</v>
      </c>
      <c r="E14" s="41">
        <f t="shared" si="1"/>
        <v>42748.5</v>
      </c>
      <c r="F14" s="40">
        <f t="shared" si="2"/>
        <v>42752</v>
      </c>
      <c r="G14" s="82">
        <v>42759</v>
      </c>
      <c r="H14" s="45" t="s">
        <v>23</v>
      </c>
      <c r="I14" s="77">
        <v>3</v>
      </c>
      <c r="J14" s="77">
        <v>5</v>
      </c>
      <c r="K14" s="79">
        <f t="shared" si="0"/>
        <v>0.6</v>
      </c>
    </row>
    <row r="15" spans="1:11" ht="13.5" customHeight="1">
      <c r="A15" s="86" t="s">
        <v>75</v>
      </c>
      <c r="B15" s="18" t="s">
        <v>153</v>
      </c>
      <c r="C15" s="88">
        <v>90</v>
      </c>
      <c r="D15" s="89">
        <v>42747</v>
      </c>
      <c r="E15" s="91">
        <f t="shared" si="1"/>
        <v>42748.75</v>
      </c>
      <c r="F15" s="93">
        <f t="shared" si="2"/>
        <v>42750.5</v>
      </c>
      <c r="G15" s="96">
        <v>42754</v>
      </c>
      <c r="H15" s="97" t="s">
        <v>23</v>
      </c>
      <c r="I15" s="98" t="s">
        <v>42</v>
      </c>
      <c r="J15" s="98">
        <v>12.5</v>
      </c>
      <c r="K15" s="100" t="e">
        <f t="shared" si="0"/>
        <v>#VALUE!</v>
      </c>
    </row>
    <row r="16" spans="1:11" ht="14">
      <c r="A16" s="80" t="s">
        <v>88</v>
      </c>
      <c r="B16" s="18" t="s">
        <v>152</v>
      </c>
      <c r="C16" s="39">
        <v>40</v>
      </c>
      <c r="D16" s="40">
        <v>42745</v>
      </c>
      <c r="E16" s="41">
        <f t="shared" si="1"/>
        <v>42750.25</v>
      </c>
      <c r="F16" s="40">
        <f t="shared" si="2"/>
        <v>42755.5</v>
      </c>
      <c r="G16" s="43">
        <v>42766</v>
      </c>
      <c r="H16" s="45" t="s">
        <v>23</v>
      </c>
      <c r="I16" s="77">
        <v>6</v>
      </c>
      <c r="J16" s="77">
        <v>6</v>
      </c>
      <c r="K16" s="79">
        <f t="shared" si="0"/>
        <v>1</v>
      </c>
    </row>
    <row r="17" spans="1:11" ht="14">
      <c r="A17" s="101" t="s">
        <v>90</v>
      </c>
      <c r="B17" s="18" t="s">
        <v>153</v>
      </c>
      <c r="C17" s="102"/>
      <c r="D17" s="104">
        <v>42745</v>
      </c>
      <c r="E17" s="104">
        <f t="shared" ref="E17:E19" si="3">AVERAGE(F17,D17)</f>
        <v>42750.25</v>
      </c>
      <c r="F17" s="104">
        <f t="shared" si="2"/>
        <v>42755.5</v>
      </c>
      <c r="G17" s="104">
        <v>42766</v>
      </c>
      <c r="H17" s="102"/>
      <c r="I17" s="107" t="s">
        <v>42</v>
      </c>
      <c r="J17" s="107" t="s">
        <v>42</v>
      </c>
      <c r="K17" s="108" t="e">
        <f t="shared" si="0"/>
        <v>#VALUE!</v>
      </c>
    </row>
    <row r="18" spans="1:11" ht="14">
      <c r="A18" s="110" t="s">
        <v>94</v>
      </c>
      <c r="B18" s="18" t="s">
        <v>152</v>
      </c>
      <c r="C18" s="112"/>
      <c r="D18" s="114">
        <v>42747</v>
      </c>
      <c r="E18" s="114">
        <f t="shared" si="3"/>
        <v>42752.25</v>
      </c>
      <c r="F18" s="114">
        <f t="shared" si="2"/>
        <v>42757.5</v>
      </c>
      <c r="G18" s="114">
        <v>42768</v>
      </c>
      <c r="H18" s="112"/>
      <c r="I18" s="116" t="s">
        <v>42</v>
      </c>
      <c r="J18" s="116" t="s">
        <v>42</v>
      </c>
      <c r="K18" s="117" t="e">
        <f t="shared" si="0"/>
        <v>#VALUE!</v>
      </c>
    </row>
    <row r="19" spans="1:11" ht="14">
      <c r="A19" s="18" t="s">
        <v>96</v>
      </c>
      <c r="B19" s="18" t="s">
        <v>153</v>
      </c>
      <c r="C19" s="20">
        <v>150</v>
      </c>
      <c r="D19" s="22">
        <v>42766</v>
      </c>
      <c r="E19" s="23">
        <f t="shared" si="3"/>
        <v>42769.5</v>
      </c>
      <c r="F19" s="22">
        <f t="shared" si="2"/>
        <v>42773</v>
      </c>
      <c r="G19" s="22">
        <v>42780</v>
      </c>
      <c r="H19" s="20" t="s">
        <v>93</v>
      </c>
      <c r="I19" s="24"/>
      <c r="J19" s="24"/>
      <c r="K19" s="28"/>
    </row>
    <row r="20" spans="1:11" ht="14">
      <c r="A20" s="50" t="s">
        <v>97</v>
      </c>
      <c r="B20" s="18" t="s">
        <v>152</v>
      </c>
      <c r="C20" s="46">
        <v>40</v>
      </c>
      <c r="D20" s="52">
        <v>42768</v>
      </c>
      <c r="E20" s="120">
        <f t="shared" ref="E20:E21" si="4">AVERAGE(D20,F20)</f>
        <v>42771.5</v>
      </c>
      <c r="F20" s="52">
        <f t="shared" si="2"/>
        <v>42775</v>
      </c>
      <c r="G20" s="54">
        <v>42782</v>
      </c>
      <c r="H20" s="46" t="s">
        <v>93</v>
      </c>
      <c r="I20" s="46" t="s">
        <v>42</v>
      </c>
      <c r="J20" s="46">
        <v>6</v>
      </c>
      <c r="K20" s="48" t="e">
        <f t="shared" ref="K20:K21" si="5">(I20/J20)</f>
        <v>#VALUE!</v>
      </c>
    </row>
    <row r="21" spans="1:11" ht="14">
      <c r="A21" s="50" t="s">
        <v>98</v>
      </c>
      <c r="B21" s="18" t="s">
        <v>153</v>
      </c>
      <c r="C21" s="46">
        <v>40</v>
      </c>
      <c r="D21" s="52">
        <v>42768</v>
      </c>
      <c r="E21" s="120">
        <f t="shared" si="4"/>
        <v>42771.5</v>
      </c>
      <c r="F21" s="52">
        <f t="shared" si="2"/>
        <v>42775</v>
      </c>
      <c r="G21" s="54">
        <v>42782</v>
      </c>
      <c r="H21" s="46" t="s">
        <v>93</v>
      </c>
      <c r="I21" s="46" t="s">
        <v>42</v>
      </c>
      <c r="J21" s="46">
        <v>6</v>
      </c>
      <c r="K21" s="48" t="e">
        <f t="shared" si="5"/>
        <v>#VALUE!</v>
      </c>
    </row>
    <row r="22" spans="1:11" ht="14">
      <c r="A22" s="18" t="s">
        <v>99</v>
      </c>
      <c r="B22" s="18" t="s">
        <v>152</v>
      </c>
      <c r="C22" s="20">
        <v>150</v>
      </c>
      <c r="D22" s="22">
        <v>42768</v>
      </c>
      <c r="E22" s="23">
        <f t="shared" ref="E22:E23" si="6">AVERAGE(F22,D22)</f>
        <v>42771.5</v>
      </c>
      <c r="F22" s="22">
        <f t="shared" si="2"/>
        <v>42775</v>
      </c>
      <c r="G22" s="22">
        <v>42782</v>
      </c>
      <c r="H22" s="20" t="s">
        <v>93</v>
      </c>
      <c r="I22" s="24"/>
      <c r="J22" s="24"/>
      <c r="K22" s="28"/>
    </row>
    <row r="23" spans="1:11" ht="14">
      <c r="A23" s="101" t="s">
        <v>100</v>
      </c>
      <c r="B23" s="18" t="s">
        <v>153</v>
      </c>
      <c r="C23" s="102"/>
      <c r="D23" s="104">
        <v>42766</v>
      </c>
      <c r="E23" s="104">
        <f t="shared" si="6"/>
        <v>42773</v>
      </c>
      <c r="F23" s="104">
        <f t="shared" si="2"/>
        <v>42780</v>
      </c>
      <c r="G23" s="104">
        <v>42794</v>
      </c>
      <c r="H23" s="102"/>
      <c r="I23" s="107" t="s">
        <v>42</v>
      </c>
      <c r="J23" s="107" t="s">
        <v>42</v>
      </c>
      <c r="K23" s="108" t="e">
        <f t="shared" ref="K23:K26" si="7">(I23/J23)</f>
        <v>#VALUE!</v>
      </c>
    </row>
    <row r="24" spans="1:11" ht="28">
      <c r="A24" s="50" t="s">
        <v>101</v>
      </c>
      <c r="B24" s="18" t="s">
        <v>152</v>
      </c>
      <c r="C24" s="46">
        <v>40</v>
      </c>
      <c r="D24" s="52">
        <v>42768</v>
      </c>
      <c r="E24" s="120">
        <f t="shared" ref="E24:E25" si="8">AVERAGE(D24,F24)</f>
        <v>42773.25</v>
      </c>
      <c r="F24" s="52">
        <f t="shared" si="2"/>
        <v>42778.5</v>
      </c>
      <c r="G24" s="54">
        <v>42789</v>
      </c>
      <c r="H24" s="46" t="s">
        <v>93</v>
      </c>
      <c r="I24" s="46" t="s">
        <v>42</v>
      </c>
      <c r="J24" s="46">
        <v>6</v>
      </c>
      <c r="K24" s="48" t="e">
        <f t="shared" si="7"/>
        <v>#VALUE!</v>
      </c>
    </row>
    <row r="25" spans="1:11" ht="28">
      <c r="A25" s="50" t="s">
        <v>102</v>
      </c>
      <c r="B25" s="18" t="s">
        <v>153</v>
      </c>
      <c r="C25" s="46">
        <v>40</v>
      </c>
      <c r="D25" s="52">
        <v>42768</v>
      </c>
      <c r="E25" s="120">
        <f t="shared" si="8"/>
        <v>42773.25</v>
      </c>
      <c r="F25" s="52">
        <f t="shared" si="2"/>
        <v>42778.5</v>
      </c>
      <c r="G25" s="54">
        <v>42789</v>
      </c>
      <c r="H25" s="46" t="s">
        <v>93</v>
      </c>
      <c r="I25" s="46" t="s">
        <v>42</v>
      </c>
      <c r="J25" s="46">
        <v>6</v>
      </c>
      <c r="K25" s="48" t="e">
        <f t="shared" si="7"/>
        <v>#VALUE!</v>
      </c>
    </row>
    <row r="26" spans="1:11" ht="20" customHeight="1">
      <c r="A26" s="58" t="s">
        <v>103</v>
      </c>
      <c r="B26" s="18" t="s">
        <v>152</v>
      </c>
      <c r="C26" s="31">
        <v>90</v>
      </c>
      <c r="D26" s="127">
        <v>42768</v>
      </c>
      <c r="E26" s="33">
        <f>AVERAGE(F26,D26)</f>
        <v>42773.25</v>
      </c>
      <c r="F26" s="32">
        <f>AVERAGE(G25,D25)</f>
        <v>42778.5</v>
      </c>
      <c r="G26" s="34">
        <v>42794</v>
      </c>
      <c r="H26" s="31" t="s">
        <v>93</v>
      </c>
      <c r="I26" s="31" t="s">
        <v>42</v>
      </c>
      <c r="J26" s="31" t="s">
        <v>42</v>
      </c>
      <c r="K26" s="35" t="e">
        <f t="shared" si="7"/>
        <v>#VALUE!</v>
      </c>
    </row>
    <row r="27" spans="1:11" ht="38" customHeight="1">
      <c r="A27" s="18" t="s">
        <v>105</v>
      </c>
      <c r="B27" s="18" t="s">
        <v>153</v>
      </c>
      <c r="C27" s="20">
        <v>150</v>
      </c>
      <c r="D27" s="22">
        <v>42787</v>
      </c>
      <c r="E27" s="23">
        <f t="shared" ref="E27:E29" si="9">D27-3</f>
        <v>42784</v>
      </c>
      <c r="F27" s="22">
        <f t="shared" ref="F27:F29" si="10">AVERAGE(G27,D27)</f>
        <v>42788</v>
      </c>
      <c r="G27" s="22">
        <v>42789</v>
      </c>
      <c r="H27" s="20" t="s">
        <v>93</v>
      </c>
      <c r="I27" s="24"/>
      <c r="J27" s="24"/>
      <c r="K27" s="28"/>
    </row>
    <row r="28" spans="1:11" ht="32" customHeight="1">
      <c r="A28" s="18" t="s">
        <v>110</v>
      </c>
      <c r="B28" s="18" t="s">
        <v>153</v>
      </c>
      <c r="C28" s="20">
        <v>150</v>
      </c>
      <c r="D28" s="22">
        <v>42794</v>
      </c>
      <c r="E28" s="23">
        <f t="shared" si="9"/>
        <v>42791</v>
      </c>
      <c r="F28" s="22">
        <f t="shared" si="10"/>
        <v>42805.5</v>
      </c>
      <c r="G28" s="22">
        <v>42817</v>
      </c>
      <c r="H28" s="20" t="s">
        <v>61</v>
      </c>
      <c r="I28" s="24"/>
      <c r="J28" s="24"/>
      <c r="K28" s="28"/>
    </row>
    <row r="29" spans="1:11" ht="28">
      <c r="A29" s="18" t="s">
        <v>113</v>
      </c>
      <c r="B29" s="18" t="s">
        <v>152</v>
      </c>
      <c r="C29" s="20">
        <v>150</v>
      </c>
      <c r="D29" s="22">
        <v>42796</v>
      </c>
      <c r="E29" s="23">
        <f t="shared" si="9"/>
        <v>42793</v>
      </c>
      <c r="F29" s="22">
        <f t="shared" si="10"/>
        <v>42805.5</v>
      </c>
      <c r="G29" s="22">
        <v>42815</v>
      </c>
      <c r="H29" s="20" t="s">
        <v>61</v>
      </c>
      <c r="I29" s="24"/>
      <c r="J29" s="24"/>
      <c r="K29" s="28"/>
    </row>
    <row r="30" spans="1:11" ht="28">
      <c r="A30" s="58" t="s">
        <v>107</v>
      </c>
      <c r="B30" s="18" t="s">
        <v>153</v>
      </c>
      <c r="C30" s="31">
        <v>90</v>
      </c>
      <c r="D30" s="127">
        <v>42796</v>
      </c>
      <c r="E30" s="33">
        <f t="shared" ref="E30:E31" si="11">AVERAGE(F30,D30)</f>
        <v>42800.75</v>
      </c>
      <c r="F30" s="32">
        <f>AVERAGE(G29,D29)</f>
        <v>42805.5</v>
      </c>
      <c r="G30" s="34">
        <v>42822</v>
      </c>
      <c r="H30" s="31" t="s">
        <v>61</v>
      </c>
      <c r="I30" s="31" t="s">
        <v>42</v>
      </c>
      <c r="J30" s="31" t="s">
        <v>42</v>
      </c>
      <c r="K30" s="35" t="e">
        <f t="shared" ref="K30:K35" si="12">(I30/J30)</f>
        <v>#VALUE!</v>
      </c>
    </row>
    <row r="31" spans="1:11" ht="14">
      <c r="A31" s="101" t="s">
        <v>108</v>
      </c>
      <c r="B31" s="18" t="s">
        <v>152</v>
      </c>
      <c r="C31" s="102"/>
      <c r="D31" s="104">
        <v>42794</v>
      </c>
      <c r="E31" s="104">
        <f t="shared" si="11"/>
        <v>42801</v>
      </c>
      <c r="F31" s="104">
        <f t="shared" ref="F31:F34" si="13">AVERAGE(G31,D31)</f>
        <v>42808</v>
      </c>
      <c r="G31" s="104">
        <v>42822</v>
      </c>
      <c r="H31" s="102"/>
      <c r="I31" s="107" t="s">
        <v>42</v>
      </c>
      <c r="J31" s="107" t="s">
        <v>42</v>
      </c>
      <c r="K31" s="108" t="e">
        <f t="shared" si="12"/>
        <v>#VALUE!</v>
      </c>
    </row>
    <row r="32" spans="1:11" ht="28">
      <c r="A32" s="50" t="s">
        <v>109</v>
      </c>
      <c r="B32" s="18" t="s">
        <v>153</v>
      </c>
      <c r="C32" s="46">
        <v>40</v>
      </c>
      <c r="D32" s="52">
        <v>42796</v>
      </c>
      <c r="E32" s="120">
        <f t="shared" ref="E32:E33" si="14">AVERAGE(D32,F32)</f>
        <v>42803</v>
      </c>
      <c r="F32" s="52">
        <f t="shared" si="13"/>
        <v>42810</v>
      </c>
      <c r="G32" s="54">
        <v>42824</v>
      </c>
      <c r="H32" s="46" t="s">
        <v>61</v>
      </c>
      <c r="I32" s="46" t="s">
        <v>42</v>
      </c>
      <c r="J32" s="46">
        <v>6</v>
      </c>
      <c r="K32" s="48" t="e">
        <f t="shared" si="12"/>
        <v>#VALUE!</v>
      </c>
    </row>
    <row r="33" spans="1:11" ht="16.5" customHeight="1">
      <c r="A33" s="50" t="s">
        <v>111</v>
      </c>
      <c r="B33" s="18" t="s">
        <v>152</v>
      </c>
      <c r="C33" s="46">
        <v>40</v>
      </c>
      <c r="D33" s="52">
        <v>42796</v>
      </c>
      <c r="E33" s="120">
        <f t="shared" si="14"/>
        <v>42803</v>
      </c>
      <c r="F33" s="52">
        <f t="shared" si="13"/>
        <v>42810</v>
      </c>
      <c r="G33" s="54">
        <v>42824</v>
      </c>
      <c r="H33" s="46" t="s">
        <v>61</v>
      </c>
      <c r="I33" s="46" t="s">
        <v>42</v>
      </c>
      <c r="J33" s="46">
        <v>6</v>
      </c>
      <c r="K33" s="48" t="e">
        <f t="shared" si="12"/>
        <v>#VALUE!</v>
      </c>
    </row>
    <row r="34" spans="1:11" ht="14">
      <c r="A34" s="110" t="s">
        <v>112</v>
      </c>
      <c r="B34" s="18" t="s">
        <v>153</v>
      </c>
      <c r="C34" s="112"/>
      <c r="D34" s="114">
        <v>42796</v>
      </c>
      <c r="E34" s="114">
        <f t="shared" ref="E34:E35" si="15">AVERAGE(F34,D34)</f>
        <v>42803</v>
      </c>
      <c r="F34" s="114">
        <f t="shared" si="13"/>
        <v>42810</v>
      </c>
      <c r="G34" s="114">
        <v>42824</v>
      </c>
      <c r="H34" s="112"/>
      <c r="I34" s="116" t="s">
        <v>42</v>
      </c>
      <c r="J34" s="116" t="s">
        <v>42</v>
      </c>
      <c r="K34" s="117" t="e">
        <f t="shared" si="12"/>
        <v>#VALUE!</v>
      </c>
    </row>
    <row r="35" spans="1:11" ht="28">
      <c r="A35" s="58" t="s">
        <v>114</v>
      </c>
      <c r="B35" s="18" t="s">
        <v>152</v>
      </c>
      <c r="C35" s="31">
        <v>90</v>
      </c>
      <c r="D35" s="127">
        <v>42797</v>
      </c>
      <c r="E35" s="33">
        <f t="shared" si="15"/>
        <v>42803.5</v>
      </c>
      <c r="F35" s="32">
        <f>AVERAGE(G34,D34)</f>
        <v>42810</v>
      </c>
      <c r="G35" s="34">
        <v>42824</v>
      </c>
      <c r="H35" s="31" t="s">
        <v>115</v>
      </c>
      <c r="I35" s="31" t="s">
        <v>42</v>
      </c>
      <c r="J35" s="31" t="s">
        <v>42</v>
      </c>
      <c r="K35" s="35" t="e">
        <f t="shared" si="12"/>
        <v>#VALUE!</v>
      </c>
    </row>
    <row r="36" spans="1:11" ht="14">
      <c r="A36" s="18" t="s">
        <v>129</v>
      </c>
      <c r="B36" s="18" t="s">
        <v>153</v>
      </c>
      <c r="C36" s="20">
        <v>150</v>
      </c>
      <c r="D36" s="22">
        <v>42822</v>
      </c>
      <c r="E36" s="23">
        <f t="shared" ref="E36:E37" si="16">D36-3</f>
        <v>42819</v>
      </c>
      <c r="F36" s="22">
        <f t="shared" ref="F36:F41" si="17">AVERAGE(G36,D36)</f>
        <v>42829</v>
      </c>
      <c r="G36" s="22">
        <v>42836</v>
      </c>
      <c r="H36" s="20" t="s">
        <v>69</v>
      </c>
      <c r="I36" s="24"/>
      <c r="J36" s="24"/>
      <c r="K36" s="28"/>
    </row>
    <row r="37" spans="1:11" ht="14">
      <c r="A37" s="18" t="s">
        <v>130</v>
      </c>
      <c r="B37" s="18" t="s">
        <v>152</v>
      </c>
      <c r="C37" s="20">
        <v>150</v>
      </c>
      <c r="D37" s="22">
        <v>42824</v>
      </c>
      <c r="E37" s="23">
        <f t="shared" si="16"/>
        <v>42821</v>
      </c>
      <c r="F37" s="22">
        <f t="shared" si="17"/>
        <v>42833.5</v>
      </c>
      <c r="G37" s="22">
        <v>42843</v>
      </c>
      <c r="H37" s="20" t="s">
        <v>69</v>
      </c>
      <c r="I37" s="24"/>
      <c r="J37" s="24"/>
      <c r="K37" s="28"/>
    </row>
    <row r="38" spans="1:11" ht="28">
      <c r="A38" s="50" t="s">
        <v>116</v>
      </c>
      <c r="B38" s="101" t="s">
        <v>153</v>
      </c>
      <c r="C38" s="46">
        <v>30</v>
      </c>
      <c r="D38" s="52">
        <v>42824</v>
      </c>
      <c r="E38" s="120">
        <f>AVERAGE(D38,F38)</f>
        <v>42827</v>
      </c>
      <c r="F38" s="52">
        <f t="shared" si="17"/>
        <v>42830</v>
      </c>
      <c r="G38" s="54">
        <v>42836</v>
      </c>
      <c r="H38" s="46" t="s">
        <v>69</v>
      </c>
      <c r="I38" s="46" t="s">
        <v>42</v>
      </c>
      <c r="J38" s="46">
        <v>6</v>
      </c>
      <c r="K38" s="48" t="e">
        <f t="shared" ref="K38:K45" si="18">(I38/J38)</f>
        <v>#VALUE!</v>
      </c>
    </row>
    <row r="39" spans="1:11" ht="14">
      <c r="A39" s="101" t="s">
        <v>117</v>
      </c>
      <c r="B39" s="18" t="s">
        <v>152</v>
      </c>
      <c r="C39" s="102"/>
      <c r="D39" s="104">
        <v>42822</v>
      </c>
      <c r="E39" s="104">
        <f>AVERAGE(F39,D39)</f>
        <v>42829</v>
      </c>
      <c r="F39" s="104">
        <f t="shared" si="17"/>
        <v>42836</v>
      </c>
      <c r="G39" s="104">
        <v>42850</v>
      </c>
      <c r="H39" s="102"/>
      <c r="I39" s="107" t="s">
        <v>42</v>
      </c>
      <c r="J39" s="107" t="s">
        <v>42</v>
      </c>
      <c r="K39" s="108" t="e">
        <f t="shared" si="18"/>
        <v>#VALUE!</v>
      </c>
    </row>
    <row r="40" spans="1:11" ht="14">
      <c r="A40" s="50" t="s">
        <v>118</v>
      </c>
      <c r="B40" s="18" t="s">
        <v>153</v>
      </c>
      <c r="C40" s="46">
        <v>40</v>
      </c>
      <c r="D40" s="52">
        <v>42824</v>
      </c>
      <c r="E40" s="120">
        <f t="shared" ref="E40:E41" si="19">AVERAGE(D40,F40)</f>
        <v>42829.25</v>
      </c>
      <c r="F40" s="52">
        <f t="shared" si="17"/>
        <v>42834.5</v>
      </c>
      <c r="G40" s="54">
        <v>42845</v>
      </c>
      <c r="H40" s="46" t="s">
        <v>69</v>
      </c>
      <c r="I40" s="46" t="s">
        <v>42</v>
      </c>
      <c r="J40" s="46">
        <v>6</v>
      </c>
      <c r="K40" s="48" t="e">
        <f t="shared" si="18"/>
        <v>#VALUE!</v>
      </c>
    </row>
    <row r="41" spans="1:11" ht="14">
      <c r="A41" s="50" t="s">
        <v>119</v>
      </c>
      <c r="B41" s="18" t="s">
        <v>152</v>
      </c>
      <c r="C41" s="46">
        <v>40</v>
      </c>
      <c r="D41" s="52">
        <v>42824</v>
      </c>
      <c r="E41" s="120">
        <f t="shared" si="19"/>
        <v>42830.5</v>
      </c>
      <c r="F41" s="52">
        <f t="shared" si="17"/>
        <v>42837</v>
      </c>
      <c r="G41" s="54">
        <v>42850</v>
      </c>
      <c r="H41" s="46" t="s">
        <v>69</v>
      </c>
      <c r="I41" s="46" t="s">
        <v>42</v>
      </c>
      <c r="J41" s="46">
        <v>6</v>
      </c>
      <c r="K41" s="48" t="e">
        <f t="shared" si="18"/>
        <v>#VALUE!</v>
      </c>
    </row>
    <row r="42" spans="1:11" ht="14">
      <c r="A42" s="58" t="s">
        <v>120</v>
      </c>
      <c r="B42" s="18" t="s">
        <v>153</v>
      </c>
      <c r="C42" s="31">
        <v>90</v>
      </c>
      <c r="D42" s="127">
        <v>42824</v>
      </c>
      <c r="E42" s="33">
        <f t="shared" ref="E42:E45" si="20">AVERAGE(F42,D42)</f>
        <v>42830.5</v>
      </c>
      <c r="F42" s="32">
        <f t="shared" ref="F42:F44" si="21">AVERAGE(G41,D41)</f>
        <v>42837</v>
      </c>
      <c r="G42" s="34">
        <v>42850</v>
      </c>
      <c r="H42" s="31" t="s">
        <v>69</v>
      </c>
      <c r="I42" s="31" t="s">
        <v>42</v>
      </c>
      <c r="J42" s="31" t="s">
        <v>42</v>
      </c>
      <c r="K42" s="35" t="e">
        <f t="shared" si="18"/>
        <v>#VALUE!</v>
      </c>
    </row>
    <row r="43" spans="1:11" ht="14">
      <c r="A43" s="58" t="s">
        <v>121</v>
      </c>
      <c r="B43" s="18" t="s">
        <v>152</v>
      </c>
      <c r="C43" s="31">
        <v>90</v>
      </c>
      <c r="D43" s="127">
        <v>42824</v>
      </c>
      <c r="E43" s="33">
        <f t="shared" si="20"/>
        <v>42830.5</v>
      </c>
      <c r="F43" s="32">
        <f t="shared" si="21"/>
        <v>42837</v>
      </c>
      <c r="G43" s="34">
        <v>42852</v>
      </c>
      <c r="H43" s="31" t="s">
        <v>69</v>
      </c>
      <c r="I43" s="31" t="s">
        <v>42</v>
      </c>
      <c r="J43" s="31" t="s">
        <v>42</v>
      </c>
      <c r="K43" s="35" t="e">
        <f t="shared" si="18"/>
        <v>#VALUE!</v>
      </c>
    </row>
    <row r="44" spans="1:11" ht="42">
      <c r="A44" s="58" t="s">
        <v>122</v>
      </c>
      <c r="B44" s="18" t="s">
        <v>153</v>
      </c>
      <c r="C44" s="31">
        <v>90</v>
      </c>
      <c r="D44" s="127">
        <v>42824</v>
      </c>
      <c r="E44" s="33">
        <f t="shared" si="20"/>
        <v>42831</v>
      </c>
      <c r="F44" s="32">
        <f t="shared" si="21"/>
        <v>42838</v>
      </c>
      <c r="G44" s="34">
        <v>42852</v>
      </c>
      <c r="H44" s="31" t="s">
        <v>123</v>
      </c>
      <c r="I44" s="31" t="s">
        <v>42</v>
      </c>
      <c r="J44" s="31" t="s">
        <v>42</v>
      </c>
      <c r="K44" s="35" t="e">
        <f t="shared" si="18"/>
        <v>#VALUE!</v>
      </c>
    </row>
    <row r="45" spans="1:11" ht="14">
      <c r="A45" s="110" t="s">
        <v>124</v>
      </c>
      <c r="B45" s="18" t="s">
        <v>152</v>
      </c>
      <c r="C45" s="112"/>
      <c r="D45" s="114">
        <v>42824</v>
      </c>
      <c r="E45" s="114">
        <f t="shared" si="20"/>
        <v>42831</v>
      </c>
      <c r="F45" s="114">
        <f t="shared" ref="F45:F50" si="22">AVERAGE(G45,D45)</f>
        <v>42838</v>
      </c>
      <c r="G45" s="114">
        <v>42852</v>
      </c>
      <c r="H45" s="112"/>
      <c r="I45" s="116" t="s">
        <v>42</v>
      </c>
      <c r="J45" s="116" t="s">
        <v>42</v>
      </c>
      <c r="K45" s="117" t="e">
        <f t="shared" si="18"/>
        <v>#VALUE!</v>
      </c>
    </row>
    <row r="46" spans="1:11" ht="14">
      <c r="A46" s="18" t="s">
        <v>136</v>
      </c>
      <c r="B46" s="18" t="s">
        <v>153</v>
      </c>
      <c r="C46" s="20">
        <v>150</v>
      </c>
      <c r="D46" s="22">
        <v>42838</v>
      </c>
      <c r="E46" s="23">
        <f>D46-3</f>
        <v>42835</v>
      </c>
      <c r="F46" s="22">
        <f t="shared" si="22"/>
        <v>42838</v>
      </c>
      <c r="G46" s="22">
        <v>42838</v>
      </c>
      <c r="H46" s="20" t="s">
        <v>69</v>
      </c>
      <c r="I46" s="24"/>
      <c r="J46" s="24"/>
      <c r="K46" s="28"/>
    </row>
    <row r="47" spans="1:11" ht="14">
      <c r="A47" s="18" t="s">
        <v>137</v>
      </c>
      <c r="B47" s="18" t="s">
        <v>152</v>
      </c>
      <c r="C47" s="20">
        <v>150</v>
      </c>
      <c r="D47" s="22">
        <v>42838</v>
      </c>
      <c r="E47" s="23">
        <f>D47-2</f>
        <v>42836</v>
      </c>
      <c r="F47" s="22">
        <f t="shared" si="22"/>
        <v>42838</v>
      </c>
      <c r="G47" s="22">
        <v>42838</v>
      </c>
      <c r="H47" s="20" t="s">
        <v>69</v>
      </c>
      <c r="I47" s="24"/>
      <c r="J47" s="24"/>
      <c r="K47" s="28"/>
    </row>
    <row r="48" spans="1:11" ht="42">
      <c r="A48" s="50" t="s">
        <v>125</v>
      </c>
      <c r="B48" s="18" t="s">
        <v>153</v>
      </c>
      <c r="C48" s="46">
        <v>40</v>
      </c>
      <c r="D48" s="52">
        <v>42838</v>
      </c>
      <c r="E48" s="120">
        <f>AVERAGE(F48,D48)</f>
        <v>42841.5</v>
      </c>
      <c r="F48" s="52">
        <f t="shared" si="22"/>
        <v>42845</v>
      </c>
      <c r="G48" s="54">
        <v>42852</v>
      </c>
      <c r="H48" s="46" t="s">
        <v>123</v>
      </c>
      <c r="I48" s="46" t="s">
        <v>42</v>
      </c>
      <c r="J48" s="46">
        <v>6</v>
      </c>
      <c r="K48" s="48" t="e">
        <f>(I48/J48)</f>
        <v>#VALUE!</v>
      </c>
    </row>
    <row r="49" spans="1:11" ht="42">
      <c r="A49" s="18" t="s">
        <v>139</v>
      </c>
      <c r="B49" s="18" t="s">
        <v>152</v>
      </c>
      <c r="C49" s="20">
        <v>150</v>
      </c>
      <c r="D49" s="22">
        <v>42845</v>
      </c>
      <c r="E49" s="23">
        <f>D49-3</f>
        <v>42842</v>
      </c>
      <c r="F49" s="22">
        <f t="shared" si="22"/>
        <v>42845</v>
      </c>
      <c r="G49" s="22">
        <v>42845</v>
      </c>
      <c r="H49" s="20" t="s">
        <v>123</v>
      </c>
      <c r="I49" s="24"/>
      <c r="J49" s="24"/>
      <c r="K49" s="28"/>
    </row>
    <row r="50" spans="1:11" ht="42">
      <c r="A50" s="131" t="s">
        <v>126</v>
      </c>
      <c r="B50" s="18" t="s">
        <v>153</v>
      </c>
      <c r="C50" s="125">
        <v>90</v>
      </c>
      <c r="D50" s="154">
        <v>42845</v>
      </c>
      <c r="E50" s="156">
        <f>AVERAGE(D50,F50)</f>
        <v>42846.75</v>
      </c>
      <c r="F50" s="158">
        <f t="shared" si="22"/>
        <v>42848.5</v>
      </c>
      <c r="G50" s="132">
        <v>42852</v>
      </c>
      <c r="H50" s="125" t="s">
        <v>123</v>
      </c>
      <c r="I50" s="125" t="s">
        <v>42</v>
      </c>
      <c r="J50" s="125">
        <v>12.5</v>
      </c>
      <c r="K50" s="126" t="e">
        <f>(I50/J50)</f>
        <v>#VALUE!</v>
      </c>
    </row>
    <row r="51" spans="1:11" ht="13">
      <c r="A51" s="146"/>
      <c r="B51" s="163" t="s">
        <v>142</v>
      </c>
      <c r="C51" s="147"/>
      <c r="D51" s="162"/>
      <c r="E51" s="147"/>
      <c r="F51" s="147"/>
      <c r="G51" s="148"/>
      <c r="H51" s="149"/>
      <c r="I51" s="149"/>
      <c r="J51" s="150"/>
    </row>
    <row r="52" spans="1:11" ht="13">
      <c r="A52" s="146"/>
      <c r="C52" s="147"/>
      <c r="D52" s="162"/>
      <c r="E52" s="147"/>
      <c r="F52" s="147"/>
      <c r="G52" s="148"/>
      <c r="H52" s="149"/>
      <c r="I52" s="149"/>
      <c r="J52" s="1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27" customWidth="1"/>
    <col min="2" max="2" width="13.83203125" customWidth="1"/>
    <col min="3" max="3" width="12.83203125" customWidth="1"/>
    <col min="4" max="4" width="7.5" customWidth="1"/>
    <col min="5" max="5" width="7.1640625" customWidth="1"/>
    <col min="6" max="6" width="10.1640625" customWidth="1"/>
  </cols>
  <sheetData>
    <row r="1" spans="1:6" ht="28">
      <c r="A1" s="3" t="s">
        <v>1</v>
      </c>
      <c r="B1" s="3" t="s">
        <v>12</v>
      </c>
      <c r="C1" s="3" t="s">
        <v>13</v>
      </c>
      <c r="D1" s="3" t="s">
        <v>14</v>
      </c>
      <c r="E1" s="3" t="s">
        <v>15</v>
      </c>
      <c r="F1" s="4" t="s">
        <v>16</v>
      </c>
    </row>
    <row r="2" spans="1:6" ht="14">
      <c r="A2" s="21" t="s">
        <v>47</v>
      </c>
      <c r="B2" s="106">
        <v>42754</v>
      </c>
      <c r="C2" s="26" t="s">
        <v>23</v>
      </c>
      <c r="D2" s="31">
        <v>5</v>
      </c>
      <c r="E2" s="31">
        <v>5</v>
      </c>
      <c r="F2" s="35">
        <f t="shared" ref="F2:F37" si="0">(D2/E2)</f>
        <v>1</v>
      </c>
    </row>
    <row r="3" spans="1:6" ht="14">
      <c r="A3" s="118" t="s">
        <v>68</v>
      </c>
      <c r="B3" s="119">
        <v>42754</v>
      </c>
      <c r="C3" s="55" t="s">
        <v>23</v>
      </c>
      <c r="D3" s="46">
        <v>6</v>
      </c>
      <c r="E3" s="46">
        <v>6</v>
      </c>
      <c r="F3" s="48">
        <f t="shared" si="0"/>
        <v>1</v>
      </c>
    </row>
    <row r="4" spans="1:6" ht="14">
      <c r="A4" s="50" t="s">
        <v>71</v>
      </c>
      <c r="B4" s="121">
        <v>42759</v>
      </c>
      <c r="C4" s="55" t="s">
        <v>23</v>
      </c>
      <c r="D4" s="46">
        <v>6</v>
      </c>
      <c r="E4" s="46">
        <v>6</v>
      </c>
      <c r="F4" s="48">
        <f t="shared" si="0"/>
        <v>1</v>
      </c>
    </row>
    <row r="5" spans="1:6" ht="14">
      <c r="A5" s="122" t="s">
        <v>72</v>
      </c>
      <c r="B5" s="121">
        <v>42759</v>
      </c>
      <c r="C5" s="55" t="s">
        <v>23</v>
      </c>
      <c r="D5" s="46">
        <v>3</v>
      </c>
      <c r="E5" s="46">
        <v>5</v>
      </c>
      <c r="F5" s="48">
        <f t="shared" si="0"/>
        <v>0.6</v>
      </c>
    </row>
    <row r="6" spans="1:6" ht="13.5" customHeight="1">
      <c r="A6" s="7" t="s">
        <v>75</v>
      </c>
      <c r="B6" s="123">
        <v>42754</v>
      </c>
      <c r="C6" s="8" t="s">
        <v>23</v>
      </c>
      <c r="D6" s="125">
        <v>11.5</v>
      </c>
      <c r="E6" s="125">
        <v>12.5</v>
      </c>
      <c r="F6" s="126">
        <f t="shared" si="0"/>
        <v>0.92</v>
      </c>
    </row>
    <row r="7" spans="1:6" ht="14">
      <c r="A7" s="50" t="s">
        <v>32</v>
      </c>
      <c r="B7" s="54">
        <v>42766</v>
      </c>
      <c r="C7" s="55" t="s">
        <v>23</v>
      </c>
      <c r="D7" s="46">
        <v>5.5</v>
      </c>
      <c r="E7" s="46">
        <v>6</v>
      </c>
      <c r="F7" s="48">
        <f t="shared" si="0"/>
        <v>0.91666666666666663</v>
      </c>
    </row>
    <row r="8" spans="1:6" ht="14">
      <c r="A8" s="101" t="s">
        <v>90</v>
      </c>
      <c r="B8" s="104">
        <v>42766</v>
      </c>
      <c r="C8" s="102"/>
      <c r="D8" s="107">
        <v>92</v>
      </c>
      <c r="E8" s="107">
        <v>100</v>
      </c>
      <c r="F8" s="108">
        <f t="shared" si="0"/>
        <v>0.92</v>
      </c>
    </row>
    <row r="9" spans="1:6" ht="14">
      <c r="A9" s="50" t="s">
        <v>88</v>
      </c>
      <c r="B9" s="54">
        <v>42768</v>
      </c>
      <c r="C9" s="55" t="s">
        <v>23</v>
      </c>
      <c r="D9" s="46">
        <v>6</v>
      </c>
      <c r="E9" s="46">
        <v>6</v>
      </c>
      <c r="F9" s="48">
        <f t="shared" si="0"/>
        <v>1</v>
      </c>
    </row>
    <row r="10" spans="1:6" ht="14">
      <c r="A10" s="50" t="s">
        <v>40</v>
      </c>
      <c r="B10" s="54">
        <v>42768</v>
      </c>
      <c r="C10" s="55" t="s">
        <v>23</v>
      </c>
      <c r="D10" s="46">
        <v>4.5</v>
      </c>
      <c r="E10" s="46">
        <v>6</v>
      </c>
      <c r="F10" s="48">
        <f t="shared" si="0"/>
        <v>0.75</v>
      </c>
    </row>
    <row r="11" spans="1:6" ht="14">
      <c r="A11" s="110" t="s">
        <v>94</v>
      </c>
      <c r="B11" s="114">
        <v>42768</v>
      </c>
      <c r="C11" s="112"/>
      <c r="D11" s="116">
        <v>89.5</v>
      </c>
      <c r="E11" s="116">
        <v>100</v>
      </c>
      <c r="F11" s="117">
        <f t="shared" si="0"/>
        <v>0.89500000000000002</v>
      </c>
    </row>
    <row r="12" spans="1:6" ht="14">
      <c r="A12" s="30" t="s">
        <v>28</v>
      </c>
      <c r="B12" s="34">
        <v>42766</v>
      </c>
      <c r="C12" s="26" t="s">
        <v>23</v>
      </c>
      <c r="D12" s="31">
        <v>5</v>
      </c>
      <c r="E12" s="31">
        <v>5</v>
      </c>
      <c r="F12" s="35">
        <f t="shared" si="0"/>
        <v>1</v>
      </c>
    </row>
    <row r="13" spans="1:6" ht="14">
      <c r="A13" s="58" t="s">
        <v>44</v>
      </c>
      <c r="B13" s="34">
        <v>42768</v>
      </c>
      <c r="C13" s="26" t="s">
        <v>23</v>
      </c>
      <c r="D13" s="31">
        <v>5</v>
      </c>
      <c r="E13" s="31">
        <v>5</v>
      </c>
      <c r="F13" s="35">
        <f t="shared" si="0"/>
        <v>1</v>
      </c>
    </row>
    <row r="14" spans="1:6" ht="14">
      <c r="A14" s="50" t="s">
        <v>97</v>
      </c>
      <c r="B14" s="54">
        <v>42782</v>
      </c>
      <c r="C14" s="46" t="s">
        <v>93</v>
      </c>
      <c r="D14" s="46">
        <v>5.5</v>
      </c>
      <c r="E14" s="46">
        <v>6</v>
      </c>
      <c r="F14" s="48">
        <f t="shared" si="0"/>
        <v>0.91666666666666663</v>
      </c>
    </row>
    <row r="15" spans="1:6" ht="14">
      <c r="A15" s="50" t="s">
        <v>98</v>
      </c>
      <c r="B15" s="54">
        <v>42782</v>
      </c>
      <c r="C15" s="46" t="s">
        <v>93</v>
      </c>
      <c r="D15" s="46">
        <v>6</v>
      </c>
      <c r="E15" s="46">
        <v>6</v>
      </c>
      <c r="F15" s="48">
        <f t="shared" si="0"/>
        <v>1</v>
      </c>
    </row>
    <row r="16" spans="1:6" ht="14">
      <c r="A16" s="101" t="s">
        <v>100</v>
      </c>
      <c r="B16" s="104">
        <v>42794</v>
      </c>
      <c r="C16" s="102"/>
      <c r="D16" s="107" t="s">
        <v>42</v>
      </c>
      <c r="E16" s="107" t="s">
        <v>42</v>
      </c>
      <c r="F16" s="108" t="e">
        <f t="shared" si="0"/>
        <v>#VALUE!</v>
      </c>
    </row>
    <row r="17" spans="1:6" ht="28">
      <c r="A17" s="50" t="s">
        <v>101</v>
      </c>
      <c r="B17" s="54">
        <v>42789</v>
      </c>
      <c r="C17" s="46" t="s">
        <v>93</v>
      </c>
      <c r="D17" s="46">
        <v>6</v>
      </c>
      <c r="E17" s="46">
        <v>6</v>
      </c>
      <c r="F17" s="48">
        <f t="shared" si="0"/>
        <v>1</v>
      </c>
    </row>
    <row r="18" spans="1:6" ht="28">
      <c r="A18" s="50" t="s">
        <v>102</v>
      </c>
      <c r="B18" s="54">
        <v>42789</v>
      </c>
      <c r="C18" s="46" t="s">
        <v>93</v>
      </c>
      <c r="D18" s="46">
        <v>6</v>
      </c>
      <c r="E18" s="46">
        <v>6</v>
      </c>
      <c r="F18" s="48">
        <f t="shared" si="0"/>
        <v>1</v>
      </c>
    </row>
    <row r="19" spans="1:6" ht="14">
      <c r="A19" s="58" t="s">
        <v>103</v>
      </c>
      <c r="B19" s="34">
        <v>42794</v>
      </c>
      <c r="C19" s="31" t="s">
        <v>93</v>
      </c>
      <c r="D19" s="31" t="s">
        <v>42</v>
      </c>
      <c r="E19" s="31">
        <v>5</v>
      </c>
      <c r="F19" s="35" t="e">
        <f t="shared" si="0"/>
        <v>#VALUE!</v>
      </c>
    </row>
    <row r="20" spans="1:6" ht="14">
      <c r="A20" s="58" t="s">
        <v>107</v>
      </c>
      <c r="B20" s="34">
        <v>42822</v>
      </c>
      <c r="C20" s="31" t="s">
        <v>61</v>
      </c>
      <c r="D20" s="31" t="s">
        <v>42</v>
      </c>
      <c r="E20" s="31">
        <v>5</v>
      </c>
      <c r="F20" s="35" t="e">
        <f t="shared" si="0"/>
        <v>#VALUE!</v>
      </c>
    </row>
    <row r="21" spans="1:6" ht="14">
      <c r="A21" s="101" t="s">
        <v>108</v>
      </c>
      <c r="B21" s="104">
        <v>42822</v>
      </c>
      <c r="C21" s="102"/>
      <c r="D21" s="107" t="s">
        <v>42</v>
      </c>
      <c r="E21" s="107" t="s">
        <v>42</v>
      </c>
      <c r="F21" s="108" t="e">
        <f t="shared" si="0"/>
        <v>#VALUE!</v>
      </c>
    </row>
    <row r="22" spans="1:6" ht="28">
      <c r="A22" s="50" t="s">
        <v>109</v>
      </c>
      <c r="B22" s="54">
        <v>42824</v>
      </c>
      <c r="C22" s="46" t="s">
        <v>61</v>
      </c>
      <c r="D22" s="46" t="s">
        <v>42</v>
      </c>
      <c r="E22" s="46">
        <v>6</v>
      </c>
      <c r="F22" s="48" t="e">
        <f t="shared" si="0"/>
        <v>#VALUE!</v>
      </c>
    </row>
    <row r="23" spans="1:6" ht="16.5" customHeight="1">
      <c r="A23" s="50" t="s">
        <v>111</v>
      </c>
      <c r="B23" s="54">
        <v>42824</v>
      </c>
      <c r="C23" s="46" t="s">
        <v>61</v>
      </c>
      <c r="D23" s="46" t="s">
        <v>42</v>
      </c>
      <c r="E23" s="46">
        <v>6</v>
      </c>
      <c r="F23" s="48" t="e">
        <f t="shared" si="0"/>
        <v>#VALUE!</v>
      </c>
    </row>
    <row r="24" spans="1:6" ht="14">
      <c r="A24" s="110" t="s">
        <v>112</v>
      </c>
      <c r="B24" s="114">
        <v>42824</v>
      </c>
      <c r="C24" s="112"/>
      <c r="D24" s="116" t="s">
        <v>42</v>
      </c>
      <c r="E24" s="116" t="s">
        <v>42</v>
      </c>
      <c r="F24" s="117" t="e">
        <f t="shared" si="0"/>
        <v>#VALUE!</v>
      </c>
    </row>
    <row r="25" spans="1:6" ht="14">
      <c r="A25" s="58" t="s">
        <v>114</v>
      </c>
      <c r="B25" s="34">
        <v>42824</v>
      </c>
      <c r="C25" s="31" t="s">
        <v>115</v>
      </c>
      <c r="D25" s="31" t="s">
        <v>42</v>
      </c>
      <c r="E25" s="31" t="s">
        <v>42</v>
      </c>
      <c r="F25" s="35" t="e">
        <f t="shared" si="0"/>
        <v>#VALUE!</v>
      </c>
    </row>
    <row r="26" spans="1:6" ht="28">
      <c r="A26" s="50" t="s">
        <v>116</v>
      </c>
      <c r="B26" s="54">
        <v>42836</v>
      </c>
      <c r="C26" s="46" t="s">
        <v>69</v>
      </c>
      <c r="D26" s="46" t="s">
        <v>42</v>
      </c>
      <c r="E26" s="46">
        <v>6</v>
      </c>
      <c r="F26" s="48" t="e">
        <f t="shared" si="0"/>
        <v>#VALUE!</v>
      </c>
    </row>
    <row r="27" spans="1:6" ht="14">
      <c r="A27" s="101" t="s">
        <v>117</v>
      </c>
      <c r="B27" s="104">
        <v>42850</v>
      </c>
      <c r="C27" s="102"/>
      <c r="D27" s="107" t="s">
        <v>42</v>
      </c>
      <c r="E27" s="107" t="s">
        <v>42</v>
      </c>
      <c r="F27" s="108" t="e">
        <f t="shared" si="0"/>
        <v>#VALUE!</v>
      </c>
    </row>
    <row r="28" spans="1:6" ht="14">
      <c r="A28" s="50" t="s">
        <v>118</v>
      </c>
      <c r="B28" s="54">
        <v>42845</v>
      </c>
      <c r="C28" s="46" t="s">
        <v>69</v>
      </c>
      <c r="D28" s="46" t="s">
        <v>42</v>
      </c>
      <c r="E28" s="46">
        <v>6</v>
      </c>
      <c r="F28" s="48" t="e">
        <f t="shared" si="0"/>
        <v>#VALUE!</v>
      </c>
    </row>
    <row r="29" spans="1:6" ht="14">
      <c r="A29" s="50" t="s">
        <v>119</v>
      </c>
      <c r="B29" s="54">
        <v>42850</v>
      </c>
      <c r="C29" s="46" t="s">
        <v>69</v>
      </c>
      <c r="D29" s="46" t="s">
        <v>42</v>
      </c>
      <c r="E29" s="46">
        <v>6</v>
      </c>
      <c r="F29" s="48" t="e">
        <f t="shared" si="0"/>
        <v>#VALUE!</v>
      </c>
    </row>
    <row r="30" spans="1:6" ht="14">
      <c r="A30" s="58" t="s">
        <v>120</v>
      </c>
      <c r="B30" s="34">
        <v>42850</v>
      </c>
      <c r="C30" s="31" t="s">
        <v>69</v>
      </c>
      <c r="D30" s="31" t="s">
        <v>42</v>
      </c>
      <c r="E30" s="31" t="s">
        <v>42</v>
      </c>
      <c r="F30" s="35" t="e">
        <f t="shared" si="0"/>
        <v>#VALUE!</v>
      </c>
    </row>
    <row r="31" spans="1:6" ht="14">
      <c r="A31" s="58" t="s">
        <v>121</v>
      </c>
      <c r="B31" s="34">
        <v>42852</v>
      </c>
      <c r="C31" s="31" t="s">
        <v>69</v>
      </c>
      <c r="D31" s="31" t="s">
        <v>42</v>
      </c>
      <c r="E31" s="31" t="s">
        <v>42</v>
      </c>
      <c r="F31" s="35" t="e">
        <f t="shared" si="0"/>
        <v>#VALUE!</v>
      </c>
    </row>
    <row r="32" spans="1:6" ht="28">
      <c r="A32" s="58" t="s">
        <v>122</v>
      </c>
      <c r="B32" s="34">
        <v>42852</v>
      </c>
      <c r="C32" s="31" t="s">
        <v>123</v>
      </c>
      <c r="D32" s="31" t="s">
        <v>42</v>
      </c>
      <c r="E32" s="31" t="s">
        <v>42</v>
      </c>
      <c r="F32" s="35" t="e">
        <f t="shared" si="0"/>
        <v>#VALUE!</v>
      </c>
    </row>
    <row r="33" spans="1:6" ht="14">
      <c r="A33" s="110" t="s">
        <v>124</v>
      </c>
      <c r="B33" s="114">
        <v>42852</v>
      </c>
      <c r="C33" s="112"/>
      <c r="D33" s="116" t="s">
        <v>42</v>
      </c>
      <c r="E33" s="116" t="s">
        <v>42</v>
      </c>
      <c r="F33" s="117" t="e">
        <f t="shared" si="0"/>
        <v>#VALUE!</v>
      </c>
    </row>
    <row r="34" spans="1:6" ht="28">
      <c r="A34" s="50" t="s">
        <v>125</v>
      </c>
      <c r="B34" s="54">
        <v>42852</v>
      </c>
      <c r="C34" s="46" t="s">
        <v>123</v>
      </c>
      <c r="D34" s="46" t="s">
        <v>42</v>
      </c>
      <c r="E34" s="46">
        <v>6</v>
      </c>
      <c r="F34" s="48" t="e">
        <f t="shared" si="0"/>
        <v>#VALUE!</v>
      </c>
    </row>
    <row r="35" spans="1:6" ht="28">
      <c r="A35" s="131" t="s">
        <v>126</v>
      </c>
      <c r="B35" s="132">
        <v>42852</v>
      </c>
      <c r="C35" s="125" t="s">
        <v>123</v>
      </c>
      <c r="D35" s="125" t="s">
        <v>42</v>
      </c>
      <c r="E35" s="125">
        <v>12.5</v>
      </c>
      <c r="F35" s="126" t="e">
        <f t="shared" si="0"/>
        <v>#VALUE!</v>
      </c>
    </row>
    <row r="36" spans="1:6" ht="14">
      <c r="A36" s="135" t="s">
        <v>128</v>
      </c>
      <c r="B36" s="137"/>
      <c r="C36" s="138"/>
      <c r="D36" s="141">
        <f t="shared" ref="D36:E36" si="1">SUM(D1:D20)</f>
        <v>262.5</v>
      </c>
      <c r="E36" s="141">
        <f t="shared" si="1"/>
        <v>296.5</v>
      </c>
      <c r="F36" s="143">
        <f t="shared" si="0"/>
        <v>0.88532883642495785</v>
      </c>
    </row>
    <row r="37" spans="1:6" ht="14">
      <c r="A37" s="135" t="s">
        <v>133</v>
      </c>
      <c r="B37" s="137"/>
      <c r="C37" s="138"/>
      <c r="D37" s="141">
        <f t="shared" ref="D37:E37" si="2">SUM(D2:D35)</f>
        <v>262.5</v>
      </c>
      <c r="E37" s="141">
        <f t="shared" si="2"/>
        <v>345</v>
      </c>
      <c r="F37" s="143">
        <f t="shared" si="0"/>
        <v>0.76086956521739135</v>
      </c>
    </row>
    <row r="38" spans="1:6" ht="13">
      <c r="A38" s="146"/>
      <c r="B38" s="147"/>
      <c r="C38" s="148"/>
      <c r="D38" s="149"/>
      <c r="E38" s="149"/>
      <c r="F38" s="1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9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7.83203125" customWidth="1"/>
    <col min="2" max="2" width="26.1640625" customWidth="1"/>
    <col min="3" max="3" width="10.6640625" customWidth="1"/>
    <col min="4" max="5" width="26" customWidth="1"/>
  </cols>
  <sheetData>
    <row r="1" spans="1:5" ht="14">
      <c r="A1" s="1">
        <v>5</v>
      </c>
      <c r="B1" s="1" t="s">
        <v>1</v>
      </c>
      <c r="C1" s="1" t="s">
        <v>2</v>
      </c>
      <c r="D1" s="189" t="s">
        <v>3</v>
      </c>
      <c r="E1" s="187"/>
    </row>
    <row r="2" spans="1:5" ht="14">
      <c r="A2" s="6">
        <v>42745</v>
      </c>
      <c r="B2" s="7" t="s">
        <v>17</v>
      </c>
      <c r="C2" s="9">
        <v>1</v>
      </c>
      <c r="D2" s="11"/>
      <c r="E2" s="12"/>
    </row>
    <row r="3" spans="1:5" ht="14">
      <c r="A3" s="6">
        <v>42747</v>
      </c>
      <c r="B3" s="7" t="s">
        <v>17</v>
      </c>
      <c r="C3" s="9">
        <v>1</v>
      </c>
      <c r="D3" s="11"/>
      <c r="E3" s="12"/>
    </row>
    <row r="4" spans="1:5" ht="14">
      <c r="A4" s="13">
        <v>42747</v>
      </c>
      <c r="B4" s="15" t="s">
        <v>20</v>
      </c>
      <c r="C4" s="15">
        <v>2</v>
      </c>
      <c r="D4" s="16"/>
      <c r="E4" s="17"/>
    </row>
    <row r="5" spans="1:5" ht="14">
      <c r="A5" s="19">
        <v>42752</v>
      </c>
      <c r="B5" s="21" t="s">
        <v>21</v>
      </c>
      <c r="C5" s="21" t="s">
        <v>22</v>
      </c>
      <c r="D5" s="26"/>
      <c r="E5" s="27"/>
    </row>
    <row r="6" spans="1:5" ht="14">
      <c r="A6" s="208">
        <v>42754</v>
      </c>
      <c r="B6" s="209" t="s">
        <v>30</v>
      </c>
      <c r="C6" s="209">
        <v>4</v>
      </c>
      <c r="D6" s="74" t="s">
        <v>26</v>
      </c>
      <c r="E6" s="166" t="s">
        <v>33</v>
      </c>
    </row>
    <row r="7" spans="1:5" ht="13">
      <c r="A7" s="207"/>
      <c r="B7" s="207"/>
      <c r="C7" s="207"/>
      <c r="D7" s="168" t="s">
        <v>34</v>
      </c>
      <c r="E7" s="166"/>
    </row>
    <row r="8" spans="1:5" ht="14">
      <c r="A8" s="6">
        <v>42759</v>
      </c>
      <c r="B8" s="7" t="s">
        <v>35</v>
      </c>
      <c r="C8" s="206">
        <v>5</v>
      </c>
      <c r="D8" s="8" t="s">
        <v>36</v>
      </c>
      <c r="E8" s="170" t="s">
        <v>38</v>
      </c>
    </row>
    <row r="9" spans="1:5" ht="14">
      <c r="A9" s="6">
        <v>42761</v>
      </c>
      <c r="B9" s="7" t="s">
        <v>35</v>
      </c>
      <c r="C9" s="207"/>
      <c r="D9" s="8"/>
      <c r="E9" s="51"/>
    </row>
    <row r="10" spans="1:5" ht="14">
      <c r="A10" s="210">
        <v>42766</v>
      </c>
      <c r="B10" s="3" t="s">
        <v>41</v>
      </c>
      <c r="C10" s="57"/>
      <c r="D10" s="59" t="s">
        <v>45</v>
      </c>
      <c r="E10" s="59" t="s">
        <v>46</v>
      </c>
    </row>
    <row r="11" spans="1:5" ht="13">
      <c r="A11" s="207"/>
      <c r="B11" s="3"/>
      <c r="C11" s="57"/>
      <c r="D11" s="64" t="s">
        <v>48</v>
      </c>
      <c r="E11" s="59"/>
    </row>
    <row r="12" spans="1:5" ht="14">
      <c r="A12" s="210">
        <v>42768</v>
      </c>
      <c r="B12" s="3" t="s">
        <v>49</v>
      </c>
      <c r="C12" s="57"/>
      <c r="D12" s="59" t="s">
        <v>50</v>
      </c>
      <c r="E12" s="59" t="s">
        <v>51</v>
      </c>
    </row>
    <row r="13" spans="1:5" ht="13">
      <c r="A13" s="207"/>
      <c r="B13" s="3"/>
      <c r="C13" s="57"/>
      <c r="D13" s="64" t="s">
        <v>52</v>
      </c>
      <c r="E13" s="64" t="s">
        <v>53</v>
      </c>
    </row>
    <row r="14" spans="1:5" ht="14">
      <c r="A14" s="13">
        <v>42773</v>
      </c>
      <c r="B14" s="15" t="s">
        <v>54</v>
      </c>
      <c r="C14" s="15">
        <v>7</v>
      </c>
      <c r="D14" s="16"/>
      <c r="E14" s="17"/>
    </row>
    <row r="15" spans="1:5" ht="14">
      <c r="A15" s="13">
        <v>42775</v>
      </c>
      <c r="B15" s="15" t="s">
        <v>54</v>
      </c>
      <c r="C15" s="15">
        <v>6</v>
      </c>
      <c r="D15" s="16"/>
      <c r="E15" s="17"/>
    </row>
    <row r="16" spans="1:5" ht="14">
      <c r="A16" s="13">
        <v>42780</v>
      </c>
      <c r="B16" s="15" t="s">
        <v>54</v>
      </c>
      <c r="C16" s="15">
        <v>7</v>
      </c>
      <c r="D16" s="16"/>
      <c r="E16" s="17"/>
    </row>
    <row r="17" spans="1:5" ht="14">
      <c r="A17" s="13">
        <v>42782</v>
      </c>
      <c r="B17" s="15" t="s">
        <v>54</v>
      </c>
      <c r="C17" s="15">
        <v>6</v>
      </c>
      <c r="D17" s="16" t="s">
        <v>55</v>
      </c>
      <c r="E17" s="17" t="s">
        <v>56</v>
      </c>
    </row>
    <row r="18" spans="1:5" ht="14">
      <c r="A18" s="13">
        <v>42787</v>
      </c>
      <c r="B18" s="15" t="s">
        <v>54</v>
      </c>
      <c r="C18" s="15">
        <v>8</v>
      </c>
      <c r="D18" s="16"/>
      <c r="E18" s="17"/>
    </row>
    <row r="19" spans="1:5" ht="14">
      <c r="A19" s="13">
        <v>42789</v>
      </c>
      <c r="B19" s="15" t="s">
        <v>54</v>
      </c>
      <c r="C19" s="15">
        <v>8</v>
      </c>
      <c r="D19" s="16" t="s">
        <v>57</v>
      </c>
      <c r="E19" s="17" t="s">
        <v>58</v>
      </c>
    </row>
    <row r="20" spans="1:5" ht="15" customHeight="1">
      <c r="A20" s="57">
        <v>42794</v>
      </c>
      <c r="B20" s="3" t="s">
        <v>41</v>
      </c>
      <c r="C20" s="57"/>
      <c r="D20" s="59" t="s">
        <v>59</v>
      </c>
      <c r="E20" s="59" t="s">
        <v>60</v>
      </c>
    </row>
    <row r="21" spans="1:5" ht="15" customHeight="1">
      <c r="A21" s="19">
        <v>42796</v>
      </c>
      <c r="B21" s="21" t="s">
        <v>61</v>
      </c>
      <c r="C21" s="21">
        <v>9</v>
      </c>
      <c r="D21" s="26"/>
      <c r="E21" s="27"/>
    </row>
    <row r="22" spans="1:5" ht="14">
      <c r="A22" s="19">
        <v>42808</v>
      </c>
      <c r="B22" s="21" t="s">
        <v>61</v>
      </c>
      <c r="C22" s="70">
        <v>10</v>
      </c>
      <c r="D22" s="26"/>
      <c r="E22" s="27"/>
    </row>
    <row r="23" spans="1:5" ht="14">
      <c r="A23" s="19">
        <v>42810</v>
      </c>
      <c r="B23" s="21" t="s">
        <v>61</v>
      </c>
      <c r="C23" s="70">
        <v>9</v>
      </c>
      <c r="D23" s="26"/>
      <c r="E23" s="27"/>
    </row>
    <row r="24" spans="1:5" ht="14">
      <c r="A24" s="19">
        <v>42815</v>
      </c>
      <c r="B24" s="21" t="s">
        <v>61</v>
      </c>
      <c r="C24" s="70">
        <v>10</v>
      </c>
      <c r="D24" s="26"/>
      <c r="E24" s="27"/>
    </row>
    <row r="25" spans="1:5" ht="14">
      <c r="A25" s="19">
        <v>42817</v>
      </c>
      <c r="B25" s="21" t="s">
        <v>61</v>
      </c>
      <c r="C25" s="70">
        <v>9</v>
      </c>
      <c r="D25" s="26"/>
      <c r="E25" s="27"/>
    </row>
    <row r="26" spans="1:5" ht="14">
      <c r="A26" s="57">
        <v>42822</v>
      </c>
      <c r="B26" s="3" t="s">
        <v>41</v>
      </c>
      <c r="C26" s="57"/>
      <c r="D26" s="3" t="s">
        <v>62</v>
      </c>
      <c r="E26" s="59" t="s">
        <v>63</v>
      </c>
    </row>
    <row r="27" spans="1:5" ht="14">
      <c r="A27" s="57">
        <v>42824</v>
      </c>
      <c r="B27" s="3" t="s">
        <v>49</v>
      </c>
      <c r="C27" s="57"/>
      <c r="D27" s="3" t="s">
        <v>64</v>
      </c>
      <c r="E27" s="59" t="s">
        <v>65</v>
      </c>
    </row>
    <row r="28" spans="1:5" ht="14">
      <c r="A28" s="57"/>
      <c r="B28" s="3"/>
      <c r="C28" s="57"/>
      <c r="D28" s="59" t="s">
        <v>66</v>
      </c>
      <c r="E28" s="59" t="s">
        <v>67</v>
      </c>
    </row>
    <row r="29" spans="1:5" ht="14">
      <c r="A29" s="72">
        <v>42829</v>
      </c>
      <c r="B29" s="1" t="s">
        <v>69</v>
      </c>
      <c r="C29" s="1">
        <v>12</v>
      </c>
      <c r="D29" s="81"/>
      <c r="E29" s="83"/>
    </row>
    <row r="30" spans="1:5" ht="14">
      <c r="A30" s="72">
        <v>42831</v>
      </c>
      <c r="B30" s="1" t="s">
        <v>69</v>
      </c>
      <c r="C30" s="1">
        <v>11</v>
      </c>
      <c r="D30" s="81"/>
      <c r="E30" s="83"/>
    </row>
    <row r="31" spans="1:5" ht="14">
      <c r="A31" s="72">
        <v>42836</v>
      </c>
      <c r="B31" s="1" t="s">
        <v>69</v>
      </c>
      <c r="C31" s="1">
        <v>11</v>
      </c>
      <c r="D31" s="81" t="s">
        <v>73</v>
      </c>
      <c r="E31" s="83"/>
    </row>
    <row r="32" spans="1:5" ht="14">
      <c r="A32" s="72">
        <v>42838</v>
      </c>
      <c r="B32" s="1" t="s">
        <v>69</v>
      </c>
      <c r="C32" s="1" t="s">
        <v>74</v>
      </c>
      <c r="D32" s="81"/>
      <c r="E32" s="83"/>
    </row>
    <row r="33" spans="1:5" ht="14">
      <c r="A33" s="72">
        <v>42843</v>
      </c>
      <c r="B33" s="1" t="s">
        <v>69</v>
      </c>
      <c r="C33" s="1">
        <v>12</v>
      </c>
      <c r="D33" s="81"/>
      <c r="E33" s="83"/>
    </row>
    <row r="34" spans="1:5" ht="14">
      <c r="A34" s="6">
        <v>42845</v>
      </c>
      <c r="B34" s="7" t="s">
        <v>76</v>
      </c>
      <c r="C34" s="7">
        <v>15</v>
      </c>
      <c r="D34" s="8" t="s">
        <v>77</v>
      </c>
      <c r="E34" s="51"/>
    </row>
    <row r="35" spans="1:5" ht="14">
      <c r="A35" s="57">
        <v>42850</v>
      </c>
      <c r="B35" s="3" t="s">
        <v>41</v>
      </c>
      <c r="C35" s="57"/>
      <c r="D35" s="3" t="s">
        <v>78</v>
      </c>
      <c r="E35" s="59" t="s">
        <v>79</v>
      </c>
    </row>
    <row r="36" spans="1:5" ht="14">
      <c r="A36" s="57"/>
      <c r="B36" s="3"/>
      <c r="C36" s="57"/>
      <c r="D36" s="59" t="s">
        <v>80</v>
      </c>
      <c r="E36" s="59"/>
    </row>
    <row r="37" spans="1:5" ht="14">
      <c r="A37" s="57">
        <v>42852</v>
      </c>
      <c r="B37" s="3" t="s">
        <v>49</v>
      </c>
      <c r="C37" s="57"/>
      <c r="D37" s="59" t="s">
        <v>81</v>
      </c>
      <c r="E37" s="59" t="s">
        <v>82</v>
      </c>
    </row>
    <row r="38" spans="1:5" ht="14">
      <c r="A38" s="57"/>
      <c r="B38" s="3"/>
      <c r="C38" s="57"/>
      <c r="D38" s="59" t="s">
        <v>83</v>
      </c>
      <c r="E38" s="59" t="s">
        <v>84</v>
      </c>
    </row>
    <row r="39" spans="1:5" ht="13">
      <c r="A39" s="87"/>
      <c r="B39" s="90"/>
      <c r="C39" s="87"/>
      <c r="D39" s="64" t="s">
        <v>85</v>
      </c>
      <c r="E39" s="95"/>
    </row>
  </sheetData>
  <mergeCells count="7">
    <mergeCell ref="A12:A13"/>
    <mergeCell ref="A10:A11"/>
    <mergeCell ref="C8:C9"/>
    <mergeCell ref="D1:E1"/>
    <mergeCell ref="A6:A7"/>
    <mergeCell ref="B6:B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</vt:lpstr>
      <vt:lpstr>Date</vt:lpstr>
      <vt:lpstr>Graded</vt:lpstr>
      <vt:lpstr>Grades</vt:lpstr>
      <vt:lpstr>Copy of Study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Meeker</cp:lastModifiedBy>
  <dcterms:created xsi:type="dcterms:W3CDTF">2018-12-16T15:20:58Z</dcterms:created>
  <dcterms:modified xsi:type="dcterms:W3CDTF">2018-12-16T15:20:58Z</dcterms:modified>
</cp:coreProperties>
</file>