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770" windowWidth="15480" windowHeight="4830" tabRatio="725" firstSheet="0" activeTab="0" autoFilterDateGrouping="1"/>
  </bookViews>
  <sheets>
    <sheet name="0" sheetId="1" state="visible" r:id="rId1"/>
    <sheet name="1" sheetId="2" state="visible" r:id="rId2"/>
    <sheet name="2" sheetId="3" state="visible" r:id="rId3"/>
  </sheets>
  <definedNames>
    <definedName name="_R1_1">#REF!</definedName>
    <definedName name="_R1_2">#REF!</definedName>
    <definedName name="_R1_3">#REF!</definedName>
    <definedName name="_R1_4">#REF!</definedName>
    <definedName name="_R1_5">#REF!</definedName>
    <definedName name="_R2_1">#REF!</definedName>
    <definedName name="_R2_2">#REF!</definedName>
    <definedName name="_R2_3">#REF!</definedName>
    <definedName name="_R2_4">#REF!</definedName>
    <definedName name="_R3_1">#REF!</definedName>
    <definedName name="_R3_2">#REF!</definedName>
    <definedName name="_R3_3">#REF!</definedName>
    <definedName name="_R4_1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">#REF!</definedName>
    <definedName name="_R4_20">#REF!</definedName>
    <definedName name="_R4_21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4">#REF!</definedName>
    <definedName name="_R5_5">#REF!</definedName>
    <definedName name="_R5_6">#REF!</definedName>
    <definedName name="_R1_2" localSheetId="2">#REF!</definedName>
    <definedName name="_R1_4" localSheetId="2">#REF!</definedName>
    <definedName name="_R2_2" localSheetId="2">#REF!</definedName>
    <definedName name="_R3_2" localSheetId="2">#REF!</definedName>
    <definedName name="_R4_10" localSheetId="2">#REF!</definedName>
    <definedName name="_R4_11" localSheetId="2">#REF!</definedName>
    <definedName name="_R4_12" localSheetId="2">#REF!</definedName>
    <definedName name="_R4_13" localSheetId="2">#REF!</definedName>
    <definedName name="_R4_14" localSheetId="2">#REF!</definedName>
    <definedName name="_R4_15" localSheetId="2">#REF!</definedName>
    <definedName name="_R4_16" localSheetId="2">#REF!</definedName>
    <definedName name="_R4_17" localSheetId="2">#REF!</definedName>
    <definedName name="_R4_18" localSheetId="2">#REF!</definedName>
    <definedName name="_R4_19" localSheetId="2">#REF!</definedName>
    <definedName name="_R4_20" localSheetId="2">#REF!</definedName>
    <definedName name="_R4_21" localSheetId="2">#REF!</definedName>
    <definedName name="_R4_4" localSheetId="2">#REF!</definedName>
    <definedName name="_R4_8" localSheetId="2">#REF!</definedName>
    <definedName name="_R4_9" localSheetId="2">#REF!</definedName>
    <definedName name="_R5_1" localSheetId="2">#REF!</definedName>
    <definedName name="_R5_2" localSheetId="2">#REF!</definedName>
    <definedName name="_R5_3" localSheetId="2">#REF!</definedName>
    <definedName name="_R5_5" localSheetId="2">#REF!</definedName>
    <definedName name="_R5_6" localSheetId="2">#REF!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#,##0.00&quot; &quot;[$€-C0A];[Red]&quot;-&quot;#,##0.00&quot; &quot;[$€-C0A]"/>
    <numFmt numFmtId="166" formatCode="_(&quot;$&quot;* #,##0.00_);_(&quot;$&quot;* \(#,##0.00\);_(&quot;$&quot;* &quot;-&quot;??_);_(@_)"/>
  </numFmts>
  <fonts count="15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b val="1"/>
      <sz val="10"/>
    </font>
    <font>
      <name val="Arial"/>
      <family val="2"/>
      <sz val="10"/>
    </font>
    <font>
      <name val="Arial1"/>
      <b val="1"/>
      <i val="1"/>
      <color theme="1"/>
      <sz val="16"/>
    </font>
    <font>
      <name val="Arial1"/>
      <color theme="1"/>
      <sz val="11"/>
    </font>
    <font>
      <name val="Arial1"/>
      <b val="1"/>
      <i val="1"/>
      <color theme="1"/>
      <sz val="11"/>
      <u val="single"/>
    </font>
    <font>
      <name val="Arial"/>
      <family val="2"/>
      <color indexed="61"/>
      <sz val="10"/>
      <u val="single"/>
    </font>
    <font>
      <name val="Arial"/>
      <family val="2"/>
      <color indexed="12"/>
      <sz val="10"/>
      <u val="single"/>
    </font>
    <font>
      <name val="Arial"/>
      <family val="2"/>
      <color rgb="FF000000"/>
      <sz val="10"/>
    </font>
    <font>
      <name val="Times New Roman"/>
      <family val="1"/>
      <b val="1"/>
      <sz val="12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14">
    <xf numFmtId="0" fontId="0" fillId="0" borderId="0"/>
    <xf numFmtId="0" fontId="8" fillId="0" borderId="0" applyAlignment="1">
      <alignment horizontal="center"/>
    </xf>
    <xf numFmtId="0" fontId="8" fillId="0" borderId="0" applyAlignment="1">
      <alignment horizontal="center" textRotation="90"/>
    </xf>
    <xf numFmtId="0" fontId="7" fillId="0" borderId="0"/>
    <xf numFmtId="0" fontId="9" fillId="0" borderId="0"/>
    <xf numFmtId="0" fontId="10" fillId="0" borderId="0"/>
    <xf numFmtId="165" fontId="10" fillId="0" borderId="0"/>
    <xf numFmtId="41" fontId="7" fillId="0" borderId="0"/>
    <xf numFmtId="43" fontId="7" fillId="0" borderId="0"/>
    <xf numFmtId="42" fontId="7" fillId="0" borderId="0"/>
    <xf numFmtId="166" fontId="7" fillId="0" borderId="0"/>
    <xf numFmtId="0" fontId="11" fillId="0" borderId="0" applyAlignment="1" applyProtection="1">
      <alignment vertical="top"/>
      <protection locked="0" hidden="0"/>
    </xf>
    <xf numFmtId="0" fontId="12" fillId="0" borderId="0" applyAlignment="1" applyProtection="1">
      <alignment vertical="top"/>
      <protection locked="0" hidden="0"/>
    </xf>
    <xf numFmtId="0" fontId="13" fillId="0" borderId="0"/>
  </cellStyleXfs>
  <cellXfs count="38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2" borderId="0" pivotButton="0" quotePrefix="0" xfId="0"/>
    <xf numFmtId="3" fontId="3" fillId="3" borderId="0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164" fontId="3" fillId="3" borderId="0" applyAlignment="1" pivotButton="0" quotePrefix="0" xfId="0">
      <alignment horizontal="right"/>
    </xf>
    <xf numFmtId="0" fontId="3" fillId="0" borderId="0" pivotButton="0" quotePrefix="0" xfId="0"/>
    <xf numFmtId="0" fontId="3" fillId="0" borderId="0" applyAlignment="1" pivotButton="0" quotePrefix="0" xfId="0">
      <alignment horizontal="left" indent="1"/>
    </xf>
    <xf numFmtId="3" fontId="3" fillId="0" borderId="0" pivotButton="0" quotePrefix="0" xfId="0"/>
    <xf numFmtId="0" fontId="4" fillId="2" borderId="0" pivotButton="0" quotePrefix="0" xfId="0"/>
    <xf numFmtId="0" fontId="3" fillId="3" borderId="0" applyAlignment="1" pivotButton="0" quotePrefix="0" xfId="0">
      <alignment horizontal="left" indent="1"/>
    </xf>
    <xf numFmtId="3" fontId="3" fillId="3" borderId="0" pivotButton="0" quotePrefix="0" xfId="0"/>
    <xf numFmtId="3" fontId="3" fillId="3" borderId="0" applyAlignment="1" pivotButton="0" quotePrefix="1" xfId="0">
      <alignment horizontal="right"/>
    </xf>
    <xf numFmtId="0" fontId="3" fillId="0" borderId="0" applyAlignment="1" pivotButton="0" quotePrefix="0" xfId="0">
      <alignment horizontal="left" indent="1"/>
    </xf>
    <xf numFmtId="0" fontId="3" fillId="3" borderId="0" applyAlignment="1" pivotButton="0" quotePrefix="0" xfId="0">
      <alignment horizontal="left" indent="1"/>
    </xf>
    <xf numFmtId="0" fontId="6" fillId="0" borderId="0" applyAlignment="1" pivotButton="0" quotePrefix="0" xfId="0">
      <alignment horizontal="left"/>
    </xf>
    <xf numFmtId="164" fontId="3" fillId="0" borderId="0" pivotButton="0" quotePrefix="0" xfId="0"/>
    <xf numFmtId="3" fontId="6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3" fontId="6" fillId="0" borderId="0" pivotButton="0" quotePrefix="0" xfId="0"/>
    <xf numFmtId="164" fontId="3" fillId="3" borderId="0" pivotButton="0" quotePrefix="0" xfId="0"/>
    <xf numFmtId="4" fontId="6" fillId="0" borderId="0" pivotButton="0" quotePrefix="0" xfId="0"/>
    <xf numFmtId="4" fontId="3" fillId="3" borderId="0" applyAlignment="1" pivotButton="0" quotePrefix="0" xfId="0">
      <alignment horizontal="right"/>
    </xf>
    <xf numFmtId="4" fontId="3" fillId="0" borderId="0" applyAlignment="1" pivotButton="0" quotePrefix="0" xfId="0">
      <alignment horizontal="right"/>
    </xf>
    <xf numFmtId="4" fontId="3" fillId="3" borderId="0" applyAlignment="1" pivotButton="0" quotePrefix="1" xfId="0">
      <alignment horizontal="right"/>
    </xf>
    <xf numFmtId="4" fontId="3" fillId="0" borderId="0" pivotButton="0" quotePrefix="0" xfId="0"/>
    <xf numFmtId="4" fontId="3" fillId="3" borderId="0" pivotButton="0" quotePrefix="0" xfId="0"/>
    <xf numFmtId="0" fontId="4" fillId="2" borderId="1" applyAlignment="1" pivotButton="0" quotePrefix="0" xfId="0">
      <alignment horizontal="right" wrapText="1"/>
    </xf>
    <xf numFmtId="0" fontId="4" fillId="2" borderId="0" applyAlignment="1" pivotButton="0" quotePrefix="0" xfId="0">
      <alignment horizontal="right" wrapText="1"/>
    </xf>
    <xf numFmtId="164" fontId="6" fillId="0" borderId="0" pivotButton="0" quotePrefix="0" xfId="0"/>
    <xf numFmtId="4" fontId="6" fillId="0" borderId="0" pivotButton="0" quotePrefix="0" xfId="0"/>
    <xf numFmtId="0" fontId="14" fillId="0" borderId="0" pivotButton="0" quotePrefix="0" xfId="0"/>
    <xf numFmtId="164" fontId="3" fillId="3" borderId="0" applyAlignment="1" pivotButton="0" quotePrefix="1" xfId="0">
      <alignment horizontal="right"/>
    </xf>
    <xf numFmtId="0" fontId="14" fillId="0" borderId="0" pivotButton="0" quotePrefix="0" xfId="0"/>
  </cellXfs>
  <cellStyles count="14">
    <cellStyle name="Normal" xfId="0" builtinId="0"/>
    <cellStyle name="Heading" xfId="1"/>
    <cellStyle name="Heading1" xfId="2"/>
    <cellStyle name="Normal 2" xfId="3"/>
    <cellStyle name="Normal 3" xfId="4"/>
    <cellStyle name="Result" xfId="5"/>
    <cellStyle name="Result2" xfId="6"/>
    <cellStyle name="Comma [0]_Apoyo_PDI" xfId="7"/>
    <cellStyle name="Comma_Apoyo_PDI" xfId="8"/>
    <cellStyle name="Currency [0]_Apoyo_PDI" xfId="9"/>
    <cellStyle name="Currency_Apoyo_PDI" xfId="10"/>
    <cellStyle name="Followed Hyperlink_Apoyo_PDI" xfId="11"/>
    <cellStyle name="Hyperlink_Apoyo_PDI" xfId="12"/>
    <cellStyle name="Normal 5" xfId="1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3300"/>
      <rgbColor rgb="00FFE6E6"/>
      <rgbColor rgb="00000080"/>
      <rgbColor rgb="00808000"/>
      <rgbColor rgb="00800080"/>
      <rgbColor rgb="00008080"/>
      <rgbColor rgb="00C0C0C0"/>
      <rgbColor rgb="00808080"/>
      <rgbColor rgb="00CC3300"/>
      <rgbColor rgb="00FF3D01"/>
      <rgbColor rgb="00FF9C7D"/>
      <rgbColor rgb="00FFE6E6"/>
      <rgbColor rgb="00FFFFFF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10" defaultRowHeight="12.75"/>
  <sheetData>
    <row r="1" ht="15.75" customHeight="1">
      <c r="A1" s="37" t="inlineStr">
        <is>
          <t>RESULTADOS DE BACHILLERATO Y NOTAS PAU</t>
        </is>
      </c>
    </row>
  </sheetData>
  <pageMargins left="0.3937007874015748" right="0.3937007874015748" top="0.5905511811023622" bottom="0.5905511811023622" header="0.3" footer="0.3"/>
  <pageSetup orientation="portrait" paperSize="9"/>
  <headerFooter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65">
    <outlinePr summaryBelow="1" summaryRight="1"/>
    <pageSetUpPr fitToPage="1"/>
  </sheetPr>
  <dimension ref="A1:J8"/>
  <sheetViews>
    <sheetView workbookViewId="0">
      <selection activeCell="A1" sqref="A1"/>
    </sheetView>
  </sheetViews>
  <sheetFormatPr baseColWidth="10" defaultColWidth="11.42578125" defaultRowHeight="15" customHeight="1"/>
  <cols>
    <col width="16" customWidth="1" style="1" min="1" max="1"/>
    <col width="12.7109375" customWidth="1" style="1" min="2" max="2"/>
    <col width="12.42578125" customWidth="1" style="1" min="3" max="3"/>
    <col width="10.7109375" customWidth="1" style="1" min="4" max="4"/>
    <col width="10.28515625" customWidth="1" style="1" min="5" max="5"/>
    <col width="11.28515625" customWidth="1" style="1" min="6" max="6"/>
    <col width="13.5703125" customWidth="1" style="1" min="7" max="7"/>
    <col width="9.85546875" customWidth="1" style="1" min="8" max="8"/>
    <col width="14.7109375" customWidth="1" style="1" min="9" max="9"/>
    <col width="16.28515625" customWidth="1" style="1" min="10" max="10"/>
    <col width="11.42578125" customWidth="1" style="1" min="11" max="16384"/>
  </cols>
  <sheetData>
    <row r="1" ht="15.75" customHeight="1">
      <c r="A1" s="37" t="inlineStr">
        <is>
          <t>1. Resultados de Bachillerato y notas PAU según titularidad del centro. Curso 2023/24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</row>
    <row r="2" ht="12.75" customHeight="1">
      <c r="A2" s="9" t="n"/>
      <c r="B2" s="9" t="n"/>
      <c r="C2" s="9" t="n"/>
      <c r="D2" s="9" t="n"/>
      <c r="E2" s="9" t="n"/>
      <c r="F2" s="9" t="n"/>
      <c r="G2" s="9" t="n"/>
      <c r="H2" s="9" t="n"/>
      <c r="I2" s="9" t="n"/>
      <c r="J2" s="9" t="n"/>
    </row>
    <row r="3" ht="45" customHeight="1">
      <c r="A3" s="12" t="n"/>
      <c r="B3" s="32" t="inlineStr">
        <is>
          <t>Número de centros</t>
        </is>
      </c>
      <c r="C3" s="32" t="inlineStr">
        <is>
          <t>Alumnado matriculado</t>
        </is>
      </c>
      <c r="D3" s="32" t="inlineStr">
        <is>
          <t>Alumnado presentado</t>
        </is>
      </c>
      <c r="E3" s="32" t="inlineStr">
        <is>
          <t>Alumnado apto</t>
        </is>
      </c>
      <c r="F3" s="32" t="inlineStr">
        <is>
          <t>Porcentaje alumnado apto</t>
        </is>
      </c>
      <c r="G3" s="32" t="inlineStr">
        <is>
          <t>Media expediente de Bachillerato</t>
        </is>
      </c>
      <c r="H3" s="32" t="inlineStr">
        <is>
          <t>Media PAU</t>
        </is>
      </c>
      <c r="I3" s="32" t="inlineStr">
        <is>
          <t>Media Nota de Acceso a la Universidad</t>
        </is>
      </c>
      <c r="J3" s="31" t="inlineStr">
        <is>
          <t>Diferencia entre media expediente y media PAU</t>
        </is>
      </c>
    </row>
    <row r="4" ht="15" customHeight="1">
      <c r="A4" s="18" t="inlineStr">
        <is>
          <t>Total</t>
        </is>
      </c>
      <c r="B4" s="23">
        <f>B5+B6</f>
        <v/>
      </c>
      <c r="C4" s="23">
        <f>C5+C6</f>
        <v/>
      </c>
      <c r="D4" s="23">
        <f>D5+D6</f>
        <v/>
      </c>
      <c r="E4" s="23">
        <f>E5+E6</f>
        <v/>
      </c>
      <c r="F4" s="33">
        <f>100*E4/D4</f>
        <v/>
      </c>
      <c r="G4" s="34">
        <f>(D5*G5+D6*G6)/D4</f>
        <v/>
      </c>
      <c r="H4" s="34">
        <f>(D5*H5+D6*H6)/D4</f>
        <v/>
      </c>
      <c r="I4" s="34">
        <f>0.6*G4+0.4*H4</f>
        <v/>
      </c>
      <c r="J4" s="34">
        <f>G4-H4</f>
        <v/>
      </c>
    </row>
    <row r="5" ht="15" customHeight="1">
      <c r="A5" s="17" t="inlineStr">
        <is>
          <t>Centros Públicos</t>
        </is>
      </c>
      <c r="B5" s="14" t="n">
        <v>33</v>
      </c>
      <c r="C5" s="14" t="n">
        <v>1954</v>
      </c>
      <c r="D5" s="14" t="n">
        <v>1937</v>
      </c>
      <c r="E5" s="14" t="n">
        <v>1883</v>
      </c>
      <c r="F5" s="24">
        <f>100*E5/D5</f>
        <v/>
      </c>
      <c r="G5" s="30" t="n">
        <v>7.477638100154879</v>
      </c>
      <c r="H5" s="30" t="n">
        <v>6.502551368094992</v>
      </c>
      <c r="I5" s="30" t="n">
        <v>7.087603407330924</v>
      </c>
      <c r="J5" s="30" t="n">
        <v>0.9750867320598866</v>
      </c>
    </row>
    <row r="6" ht="15" customHeight="1">
      <c r="A6" s="16" t="inlineStr">
        <is>
          <t>Centros Privados</t>
        </is>
      </c>
      <c r="B6" s="11" t="n">
        <v>35</v>
      </c>
      <c r="C6" s="11" t="n">
        <v>2317</v>
      </c>
      <c r="D6" s="11" t="n">
        <v>2309</v>
      </c>
      <c r="E6" s="11" t="n">
        <v>2254</v>
      </c>
      <c r="F6" s="19">
        <f>100*E6/D6</f>
        <v/>
      </c>
      <c r="G6" s="29" t="n">
        <v>7.827831961888263</v>
      </c>
      <c r="H6" s="29" t="n">
        <v>6.747045041143352</v>
      </c>
      <c r="I6" s="29" t="n">
        <v>7.395517193590299</v>
      </c>
      <c r="J6" s="29" t="n">
        <v>1.080786920744911</v>
      </c>
    </row>
    <row r="7" ht="12.75" customHeight="1">
      <c r="A7" s="6" t="inlineStr">
        <is>
          <t>Nota: La nota media PAU corresponde a la nota media de la Fase Obligatoria.</t>
        </is>
      </c>
    </row>
    <row r="8" ht="12.75" customHeight="1">
      <c r="A8" s="6" t="inlineStr">
        <is>
          <t>Fuente: Conselleria de Innovación, Universidades, Ciencia y Sociedad Digital. Oficina de Estadística. Ayuntamiento de València.</t>
        </is>
      </c>
    </row>
  </sheetData>
  <pageMargins left="0.3937007874015748" right="0.3937007874015748" top="0.5905511811023622" bottom="0.5905511811023622" header="0" footer="0"/>
  <pageSetup orientation="portrait" paperSize="9" scale="76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2">
    <outlinePr summaryBelow="1" summaryRight="1"/>
    <pageSetUpPr fitToPage="1"/>
  </sheetPr>
  <dimension ref="A1:J25"/>
  <sheetViews>
    <sheetView workbookViewId="0">
      <selection activeCell="A1" sqref="A1"/>
    </sheetView>
  </sheetViews>
  <sheetFormatPr baseColWidth="10" defaultColWidth="11.42578125" defaultRowHeight="15" customHeight="1"/>
  <cols>
    <col width="20.85546875" customWidth="1" style="1" min="1" max="1"/>
    <col width="10" bestFit="1" customWidth="1" style="1" min="2" max="2"/>
    <col width="11.140625" bestFit="1" customWidth="1" style="1" min="3" max="3"/>
    <col width="10" bestFit="1" customWidth="1" style="1" min="4" max="4"/>
    <col width="9.28515625" bestFit="1" customWidth="1" style="1" min="5" max="5"/>
    <col width="13" bestFit="1" customWidth="1" style="1" min="6" max="6"/>
    <col width="13.42578125" customWidth="1" style="1" min="7" max="7"/>
    <col width="11.85546875" customWidth="1" style="1" min="8" max="8"/>
    <col width="14.42578125" customWidth="1" style="1" min="9" max="9"/>
    <col width="15.85546875" customWidth="1" style="1" min="10" max="10"/>
    <col width="11.7109375" customWidth="1" style="1" min="11" max="11"/>
    <col width="15.7109375" customWidth="1" style="1" min="12" max="12"/>
    <col width="11.42578125" customWidth="1" style="1" min="13" max="16384"/>
  </cols>
  <sheetData>
    <row r="1" ht="15.75" customHeight="1">
      <c r="A1" s="37" t="inlineStr">
        <is>
          <t>2. Resultados de Bachillerato y notas PAU por distrito. Curso 2023/24</t>
        </is>
      </c>
      <c r="B1" s="9" t="n"/>
      <c r="C1" s="9" t="n"/>
      <c r="D1" s="9" t="n"/>
      <c r="E1" s="9" t="n"/>
      <c r="F1" s="9" t="n"/>
      <c r="G1" s="9" t="n"/>
      <c r="H1" s="9" t="n"/>
      <c r="I1" s="9" t="n"/>
      <c r="J1" s="9" t="n"/>
    </row>
    <row r="2" ht="12.75" customHeight="1">
      <c r="A2" s="9" t="n"/>
      <c r="B2" s="9" t="n"/>
      <c r="C2" s="9" t="n"/>
      <c r="D2" s="9" t="n"/>
      <c r="E2" s="9" t="n"/>
      <c r="F2" s="9" t="n"/>
      <c r="G2" s="9" t="n"/>
      <c r="H2" s="9" t="n"/>
      <c r="I2" s="9" t="n"/>
      <c r="J2" s="9" t="n"/>
    </row>
    <row r="3" ht="45" customHeight="1">
      <c r="A3" s="12" t="n"/>
      <c r="B3" s="32" t="inlineStr">
        <is>
          <t>Número de centros</t>
        </is>
      </c>
      <c r="C3" s="32" t="inlineStr">
        <is>
          <t>Alumnado matriculado</t>
        </is>
      </c>
      <c r="D3" s="32" t="inlineStr">
        <is>
          <t>Alumnado presentado</t>
        </is>
      </c>
      <c r="E3" s="32" t="inlineStr">
        <is>
          <t>Alumnado apto</t>
        </is>
      </c>
      <c r="F3" s="32" t="inlineStr">
        <is>
          <t>Porcentaje alumnado apto</t>
        </is>
      </c>
      <c r="G3" s="32" t="inlineStr">
        <is>
          <t>Media expediente de Bachillerato</t>
        </is>
      </c>
      <c r="H3" s="32" t="inlineStr">
        <is>
          <t>Media PAU</t>
        </is>
      </c>
      <c r="I3" s="32" t="inlineStr">
        <is>
          <t>Media Nota de Acceso a la Universidad</t>
        </is>
      </c>
      <c r="J3" s="31" t="inlineStr">
        <is>
          <t>Diferencia entre media expediente y media PAU</t>
        </is>
      </c>
    </row>
    <row r="4" ht="15" customHeight="1">
      <c r="A4" s="21" t="inlineStr">
        <is>
          <t>València</t>
        </is>
      </c>
      <c r="B4" s="23" t="n">
        <v>68</v>
      </c>
      <c r="C4" s="23" t="n">
        <v>4271</v>
      </c>
      <c r="D4" s="23" t="n">
        <v>4246</v>
      </c>
      <c r="E4" s="23" t="n">
        <v>4137</v>
      </c>
      <c r="F4" s="33">
        <f>100*E4/D4</f>
        <v/>
      </c>
      <c r="G4" s="34" t="n">
        <v>7.668075600565238</v>
      </c>
      <c r="H4" s="34" t="n">
        <v>6.635508478568064</v>
      </c>
      <c r="I4" s="34" t="n">
        <v>7.255048751766368</v>
      </c>
      <c r="J4" s="34" t="n">
        <v>1.032567121997173</v>
      </c>
    </row>
    <row r="5" ht="15" customHeight="1">
      <c r="A5" s="17" t="inlineStr">
        <is>
          <t xml:space="preserve"> 1. Ciutat Vella</t>
        </is>
      </c>
      <c r="B5" s="4" t="n">
        <v>4</v>
      </c>
      <c r="C5" s="4" t="n">
        <v>342</v>
      </c>
      <c r="D5" s="4" t="n">
        <v>340</v>
      </c>
      <c r="E5" s="4" t="n">
        <v>335</v>
      </c>
      <c r="F5" s="8">
        <f>100*E5/D5</f>
        <v/>
      </c>
      <c r="G5" s="26" t="n">
        <v>7.74124705882353</v>
      </c>
      <c r="H5" s="26" t="n">
        <v>7.037388235294118</v>
      </c>
      <c r="I5" s="26" t="n">
        <v>7.459703529411764</v>
      </c>
      <c r="J5" s="26" t="n">
        <v>0.7038588235294121</v>
      </c>
    </row>
    <row r="6" ht="15" customHeight="1">
      <c r="A6" s="16" t="inlineStr">
        <is>
          <t xml:space="preserve"> 2. l'Eixample</t>
        </is>
      </c>
      <c r="B6" s="5" t="n">
        <v>5</v>
      </c>
      <c r="C6" s="5" t="n">
        <v>407</v>
      </c>
      <c r="D6" s="5" t="n">
        <v>405</v>
      </c>
      <c r="E6" s="5" t="n">
        <v>394</v>
      </c>
      <c r="F6" s="7">
        <f>100*E6/D6</f>
        <v/>
      </c>
      <c r="G6" s="27" t="n">
        <v>7.873437037037037</v>
      </c>
      <c r="H6" s="27" t="n">
        <v>6.753755555555555</v>
      </c>
      <c r="I6" s="27" t="n">
        <v>7.425564444444444</v>
      </c>
      <c r="J6" s="27" t="n">
        <v>1.119681481481482</v>
      </c>
    </row>
    <row r="7" ht="15" customHeight="1">
      <c r="A7" s="17" t="inlineStr">
        <is>
          <t xml:space="preserve"> 3. Extramurs</t>
        </is>
      </c>
      <c r="B7" s="4" t="n">
        <v>6</v>
      </c>
      <c r="C7" s="4" t="n">
        <v>475</v>
      </c>
      <c r="D7" s="4" t="n">
        <v>472</v>
      </c>
      <c r="E7" s="4" t="n">
        <v>469</v>
      </c>
      <c r="F7" s="8">
        <f>100*E7/D7</f>
        <v/>
      </c>
      <c r="G7" s="26" t="n">
        <v>7.847637711864406</v>
      </c>
      <c r="H7" s="26" t="n">
        <v>6.746540254237289</v>
      </c>
      <c r="I7" s="26" t="n">
        <v>7.40719872881356</v>
      </c>
      <c r="J7" s="26" t="n">
        <v>1.101097457627118</v>
      </c>
    </row>
    <row r="8" ht="15" customHeight="1">
      <c r="A8" s="16" t="inlineStr">
        <is>
          <t xml:space="preserve"> 4. Campanar</t>
        </is>
      </c>
      <c r="B8" s="5" t="n">
        <v>5</v>
      </c>
      <c r="C8" s="5" t="n">
        <v>303</v>
      </c>
      <c r="D8" s="5" t="n">
        <v>302</v>
      </c>
      <c r="E8" s="5" t="n">
        <v>287</v>
      </c>
      <c r="F8" s="7">
        <f>100*E8/D8</f>
        <v/>
      </c>
      <c r="G8" s="27" t="n">
        <v>7.631970198675496</v>
      </c>
      <c r="H8" s="27" t="n">
        <v>6.614903973509934</v>
      </c>
      <c r="I8" s="27" t="n">
        <v>7.225143708609272</v>
      </c>
      <c r="J8" s="27" t="n">
        <v>1.017066225165562</v>
      </c>
    </row>
    <row r="9" ht="15" customHeight="1">
      <c r="A9" s="17" t="inlineStr">
        <is>
          <t xml:space="preserve"> 5. la Saïdia</t>
        </is>
      </c>
      <c r="B9" s="4" t="n">
        <v>6</v>
      </c>
      <c r="C9" s="4" t="n">
        <v>385</v>
      </c>
      <c r="D9" s="4" t="n">
        <v>385</v>
      </c>
      <c r="E9" s="4" t="n">
        <v>378</v>
      </c>
      <c r="F9" s="8">
        <f>100*E9/D9</f>
        <v/>
      </c>
      <c r="G9" s="26" t="n">
        <v>7.64272987012987</v>
      </c>
      <c r="H9" s="26" t="n">
        <v>6.750064935064936</v>
      </c>
      <c r="I9" s="26" t="n">
        <v>7.285663896103896</v>
      </c>
      <c r="J9" s="26" t="n">
        <v>0.8926649350649338</v>
      </c>
    </row>
    <row r="10" ht="15" customHeight="1">
      <c r="A10" s="16" t="inlineStr">
        <is>
          <t xml:space="preserve"> 6. el Pla del Real</t>
        </is>
      </c>
      <c r="B10" s="5" t="n">
        <v>5</v>
      </c>
      <c r="C10" s="5" t="n">
        <v>468</v>
      </c>
      <c r="D10" s="5" t="n">
        <v>465</v>
      </c>
      <c r="E10" s="5" t="n">
        <v>456</v>
      </c>
      <c r="F10" s="7">
        <f>100*E10/D10</f>
        <v/>
      </c>
      <c r="G10" s="27" t="n">
        <v>7.791139784946236</v>
      </c>
      <c r="H10" s="27" t="n">
        <v>6.81281505376344</v>
      </c>
      <c r="I10" s="27" t="n">
        <v>7.399809892473118</v>
      </c>
      <c r="J10" s="27" t="n">
        <v>0.9783247311827958</v>
      </c>
    </row>
    <row r="11" ht="15" customHeight="1">
      <c r="A11" s="17" t="inlineStr">
        <is>
          <t xml:space="preserve"> 7. l'Olivereta</t>
        </is>
      </c>
      <c r="B11" s="4" t="n">
        <v>6</v>
      </c>
      <c r="C11" s="4" t="n">
        <v>309</v>
      </c>
      <c r="D11" s="4" t="n">
        <v>307</v>
      </c>
      <c r="E11" s="4" t="n">
        <v>290</v>
      </c>
      <c r="F11" s="8">
        <f>100*E11/D11</f>
        <v/>
      </c>
      <c r="G11" s="26" t="n">
        <v>7.486270358306188</v>
      </c>
      <c r="H11" s="26" t="n">
        <v>6.286791530944625</v>
      </c>
      <c r="I11" s="26" t="n">
        <v>7.006478827361564</v>
      </c>
      <c r="J11" s="26" t="n">
        <v>1.199478827361563</v>
      </c>
    </row>
    <row r="12" ht="15" customHeight="1">
      <c r="A12" s="16" t="inlineStr">
        <is>
          <t xml:space="preserve"> 8. Patraix</t>
        </is>
      </c>
      <c r="B12" s="5" t="n">
        <v>3</v>
      </c>
      <c r="C12" s="5" t="n">
        <v>149</v>
      </c>
      <c r="D12" s="5" t="n">
        <v>149</v>
      </c>
      <c r="E12" s="5" t="n">
        <v>146</v>
      </c>
      <c r="F12" s="7">
        <f>100*E12/D12</f>
        <v/>
      </c>
      <c r="G12" s="27" t="n">
        <v>7.565604026845637</v>
      </c>
      <c r="H12" s="27" t="n">
        <v>6.526355704697987</v>
      </c>
      <c r="I12" s="27" t="n">
        <v>7.149904697986576</v>
      </c>
      <c r="J12" s="27" t="n">
        <v>1.039248322147651</v>
      </c>
    </row>
    <row r="13" ht="15" customHeight="1">
      <c r="A13" s="17" t="inlineStr">
        <is>
          <t xml:space="preserve"> 9. Jesús</t>
        </is>
      </c>
      <c r="B13" s="4" t="n">
        <v>1</v>
      </c>
      <c r="C13" s="4" t="n">
        <v>53</v>
      </c>
      <c r="D13" s="4" t="n">
        <v>49</v>
      </c>
      <c r="E13" s="4" t="n">
        <v>49</v>
      </c>
      <c r="F13" s="8">
        <f>100*E13/D13</f>
        <v/>
      </c>
      <c r="G13" s="26" t="n">
        <v>7.281</v>
      </c>
      <c r="H13" s="26" t="n">
        <v>6.234</v>
      </c>
      <c r="I13" s="26" t="n">
        <v>6.8622</v>
      </c>
      <c r="J13" s="26" t="n">
        <v>1.047</v>
      </c>
    </row>
    <row r="14" ht="15" customHeight="1">
      <c r="A14" s="16" t="inlineStr">
        <is>
          <t>10. Quatre Carreres</t>
        </is>
      </c>
      <c r="B14" s="5" t="n">
        <v>5</v>
      </c>
      <c r="C14" s="5" t="n">
        <v>293</v>
      </c>
      <c r="D14" s="5" t="n">
        <v>292</v>
      </c>
      <c r="E14" s="5" t="n">
        <v>284</v>
      </c>
      <c r="F14" s="7">
        <f>100*E14/D14</f>
        <v/>
      </c>
      <c r="G14" s="27" t="n">
        <v>7.443931506849315</v>
      </c>
      <c r="H14" s="27" t="n">
        <v>6.360921232876712</v>
      </c>
      <c r="I14" s="27" t="n">
        <v>7.010727397260274</v>
      </c>
      <c r="J14" s="27" t="n">
        <v>1.083010273972603</v>
      </c>
    </row>
    <row r="15" ht="15" customHeight="1">
      <c r="A15" s="17" t="inlineStr">
        <is>
          <t>11. Poblats Marítims</t>
        </is>
      </c>
      <c r="B15" s="4" t="n">
        <v>3</v>
      </c>
      <c r="C15" s="4" t="n">
        <v>116</v>
      </c>
      <c r="D15" s="4" t="n">
        <v>115</v>
      </c>
      <c r="E15" s="15" t="n">
        <v>109</v>
      </c>
      <c r="F15" s="36">
        <f>100*E15/D15</f>
        <v/>
      </c>
      <c r="G15" s="26" t="n">
        <v>7.552973913043479</v>
      </c>
      <c r="H15" s="28" t="n">
        <v>6.283886956521739</v>
      </c>
      <c r="I15" s="28" t="n">
        <v>7.045339130434783</v>
      </c>
      <c r="J15" s="26" t="n">
        <v>1.26908695652174</v>
      </c>
    </row>
    <row r="16" ht="15" customHeight="1">
      <c r="A16" s="16" t="inlineStr">
        <is>
          <t>12. Camins al Grau</t>
        </is>
      </c>
      <c r="B16" s="5" t="n">
        <v>4</v>
      </c>
      <c r="C16" s="5" t="n">
        <v>285</v>
      </c>
      <c r="D16" s="5" t="n">
        <v>282</v>
      </c>
      <c r="E16" s="5" t="n">
        <v>275</v>
      </c>
      <c r="F16" s="7">
        <f>100*E16/D16</f>
        <v/>
      </c>
      <c r="G16" s="27" t="n">
        <v>7.625159574468086</v>
      </c>
      <c r="H16" s="27" t="n">
        <v>6.599223404255319</v>
      </c>
      <c r="I16" s="27" t="n">
        <v>7.21478510638298</v>
      </c>
      <c r="J16" s="27" t="n">
        <v>1.025936170212766</v>
      </c>
    </row>
    <row r="17" ht="15" customHeight="1">
      <c r="A17" s="17" t="inlineStr">
        <is>
          <t>13. Algirós</t>
        </is>
      </c>
      <c r="B17" s="4" t="n">
        <v>4</v>
      </c>
      <c r="C17" s="4" t="n">
        <v>217</v>
      </c>
      <c r="D17" s="4" t="n">
        <v>216</v>
      </c>
      <c r="E17" s="4" t="n">
        <v>211</v>
      </c>
      <c r="F17" s="8">
        <f>100*E17/D17</f>
        <v/>
      </c>
      <c r="G17" s="26" t="n">
        <v>7.624986111111111</v>
      </c>
      <c r="H17" s="26" t="n">
        <v>6.543166666666666</v>
      </c>
      <c r="I17" s="26" t="n">
        <v>7.192258333333333</v>
      </c>
      <c r="J17" s="26" t="n">
        <v>1.081819444444445</v>
      </c>
    </row>
    <row r="18" ht="15" customHeight="1">
      <c r="A18" s="16" t="inlineStr">
        <is>
          <t>14. Benimaclet</t>
        </is>
      </c>
      <c r="B18" s="5" t="n">
        <v>2</v>
      </c>
      <c r="C18" s="5" t="n">
        <v>101</v>
      </c>
      <c r="D18" s="5" t="n">
        <v>101</v>
      </c>
      <c r="E18" s="5" t="n">
        <v>100</v>
      </c>
      <c r="F18" s="7">
        <f>100*E18/D18</f>
        <v/>
      </c>
      <c r="G18" s="27" t="n">
        <v>8.071821782178217</v>
      </c>
      <c r="H18" s="27" t="n">
        <v>7.110653465346534</v>
      </c>
      <c r="I18" s="27" t="n">
        <v>7.687354455445544</v>
      </c>
      <c r="J18" s="27" t="n">
        <v>0.9611683168316834</v>
      </c>
    </row>
    <row r="19" ht="15" customHeight="1">
      <c r="A19" s="17" t="inlineStr">
        <is>
          <t>15. Rascanya</t>
        </is>
      </c>
      <c r="B19" s="4" t="n">
        <v>4</v>
      </c>
      <c r="C19" s="4" t="n">
        <v>168</v>
      </c>
      <c r="D19" s="4" t="n">
        <v>167</v>
      </c>
      <c r="E19" s="4" t="n">
        <v>158</v>
      </c>
      <c r="F19" s="8">
        <f>100*E19/D19</f>
        <v/>
      </c>
      <c r="G19" s="26" t="n">
        <v>7.314634730538923</v>
      </c>
      <c r="H19" s="26" t="n">
        <v>6.038760479041916</v>
      </c>
      <c r="I19" s="26" t="n">
        <v>6.80428502994012</v>
      </c>
      <c r="J19" s="26" t="n">
        <v>1.275874251497006</v>
      </c>
    </row>
    <row r="20" ht="15" customHeight="1">
      <c r="A20" s="16" t="inlineStr">
        <is>
          <t>16. Benicalap</t>
        </is>
      </c>
      <c r="B20" s="5" t="n">
        <v>1</v>
      </c>
      <c r="C20" s="5" t="n">
        <v>33</v>
      </c>
      <c r="D20" s="5" t="n">
        <v>33</v>
      </c>
      <c r="E20" s="5" t="n">
        <v>33</v>
      </c>
      <c r="F20" s="7">
        <f>100*E20/D20</f>
        <v/>
      </c>
      <c r="G20" s="27" t="n">
        <v>7.731</v>
      </c>
      <c r="H20" s="27" t="n">
        <v>6.902</v>
      </c>
      <c r="I20" s="27" t="n">
        <v>7.3994</v>
      </c>
      <c r="J20" s="27" t="n">
        <v>0.8289999999999997</v>
      </c>
    </row>
    <row r="21" ht="15" customHeight="1">
      <c r="A21" s="17" t="inlineStr">
        <is>
          <t>17. Pobles del Nord</t>
        </is>
      </c>
      <c r="B21" s="4" t="n">
        <v>0</v>
      </c>
      <c r="C21" s="4" t="n">
        <v>0</v>
      </c>
      <c r="D21" s="4" t="n">
        <v>0</v>
      </c>
      <c r="E21" s="4" t="n">
        <v>0</v>
      </c>
      <c r="F21" s="8" t="inlineStr">
        <is>
          <t>-</t>
        </is>
      </c>
      <c r="G21" s="8" t="inlineStr">
        <is>
          <t>-</t>
        </is>
      </c>
      <c r="H21" s="8" t="inlineStr">
        <is>
          <t>-</t>
        </is>
      </c>
      <c r="I21" s="8" t="inlineStr">
        <is>
          <t>-</t>
        </is>
      </c>
      <c r="J21" s="8" t="inlineStr">
        <is>
          <t>-</t>
        </is>
      </c>
    </row>
    <row r="22" ht="15" customHeight="1">
      <c r="A22" s="16" t="inlineStr">
        <is>
          <t>18. Pobles de l'Oest</t>
        </is>
      </c>
      <c r="B22" s="5" t="n">
        <v>2</v>
      </c>
      <c r="C22" s="5" t="n">
        <v>101</v>
      </c>
      <c r="D22" s="5" t="n">
        <v>100</v>
      </c>
      <c r="E22" s="5" t="n">
        <v>98</v>
      </c>
      <c r="F22" s="7">
        <f>100*E22/D22</f>
        <v/>
      </c>
      <c r="G22" s="27" t="n">
        <v>7.497160000000001</v>
      </c>
      <c r="H22" s="27" t="n">
        <v>6.502400000000001</v>
      </c>
      <c r="I22" s="27" t="n">
        <v>7.099256000000001</v>
      </c>
      <c r="J22" s="27" t="n">
        <v>0.9947600000000003</v>
      </c>
    </row>
    <row r="23" ht="15" customHeight="1">
      <c r="A23" s="17" t="inlineStr">
        <is>
          <t>19. Pobles del Sud</t>
        </is>
      </c>
      <c r="B23" s="4" t="n">
        <v>2</v>
      </c>
      <c r="C23" s="4" t="n">
        <v>66</v>
      </c>
      <c r="D23" s="4" t="n">
        <v>66</v>
      </c>
      <c r="E23" s="4" t="n">
        <v>65</v>
      </c>
      <c r="F23" s="8">
        <f>100*E23/D23</f>
        <v/>
      </c>
      <c r="G23" s="26" t="n">
        <v>7.577787878787879</v>
      </c>
      <c r="H23" s="26" t="n">
        <v>6.525</v>
      </c>
      <c r="I23" s="26" t="n">
        <v>7.156672727272728</v>
      </c>
      <c r="J23" s="26" t="n">
        <v>1.052787878787878</v>
      </c>
    </row>
    <row r="24" ht="12.75" customHeight="1">
      <c r="A24" s="6" t="inlineStr">
        <is>
          <t>Nota: La nota media PAU corresponde a la nota media de la Fase Obligatoria.</t>
        </is>
      </c>
      <c r="B24" s="6" t="n"/>
      <c r="C24" s="6" t="n"/>
      <c r="D24" s="6" t="n"/>
      <c r="E24" s="6" t="n"/>
      <c r="F24" s="6" t="n"/>
      <c r="G24" s="6" t="n"/>
      <c r="H24" s="9" t="n"/>
      <c r="I24" s="9" t="n"/>
      <c r="J24" s="9" t="n"/>
    </row>
    <row r="25" ht="12.75" customHeight="1">
      <c r="A25" s="6" t="inlineStr">
        <is>
          <t>Fuente: Conselleria de Innovación, Universidades, Ciencia y Sociedad Digital. Oficina de Estadística. Ayuntamiento de València.</t>
        </is>
      </c>
    </row>
    <row r="26" ht="15" customHeight="1"/>
  </sheetData>
  <pageMargins left="0.3937007874015748" right="0.3937007874015748" top="0.5905511811023622" bottom="0.5905511811023622" header="0" footer="0"/>
  <pageSetup orientation="portrait" paperSize="9" scale="75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2025-01-31T10:53:22Z</dcterms:modified>
  <cp:lastModifiedBy>Tomas Morales Lorente</cp:lastModifiedBy>
  <cp:lastPrinted>2022-11-07T09:18:27Z</cp:lastPrinted>
</cp:coreProperties>
</file>