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-15" windowWidth="9720" windowHeight="12000" tabRatio="815"/>
  </bookViews>
  <sheets>
    <sheet name="0" sheetId="29" r:id="rId1"/>
    <sheet name="1" sheetId="30" r:id="rId2"/>
    <sheet name="1 graf1" sheetId="31" r:id="rId3"/>
    <sheet name="2" sheetId="32" r:id="rId4"/>
    <sheet name="2 graf1" sheetId="104" r:id="rId5"/>
    <sheet name="3" sheetId="33" r:id="rId6"/>
    <sheet name="4" sheetId="34" r:id="rId7"/>
    <sheet name="4 graf1" sheetId="87" r:id="rId8"/>
    <sheet name="5" sheetId="35" r:id="rId9"/>
    <sheet name="6" sheetId="37" r:id="rId10"/>
    <sheet name="7" sheetId="38" r:id="rId11"/>
  </sheets>
  <definedNames>
    <definedName name="_R1_2">#REF!</definedName>
    <definedName name="_R1_4">#REF!</definedName>
    <definedName name="_R2_2">#REF!</definedName>
    <definedName name="_R3_2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0">#REF!</definedName>
    <definedName name="_R4_21">#REF!</definedName>
    <definedName name="_R4_4">#REF!</definedName>
    <definedName name="_R4_8">#REF!</definedName>
    <definedName name="_R4_9">#REF!</definedName>
    <definedName name="_R5_1">#REF!</definedName>
    <definedName name="_R5_2" localSheetId="2">'1 graf1'!#REF!</definedName>
    <definedName name="_R5_2">#REF!</definedName>
    <definedName name="_R5_3">#REF!</definedName>
    <definedName name="_R5_6">#REF!</definedName>
    <definedName name="_xlnm.Print_Area" localSheetId="2">'1 graf1'!$A$1:$B$25</definedName>
    <definedName name="_xlnm.Print_Area" localSheetId="4">'2 graf1'!$A$1:$B$24</definedName>
    <definedName name="_xlnm.Print_Area" localSheetId="7">'4 graf1'!$A$1:$B$26</definedName>
    <definedName name="suma">#REF!</definedName>
  </definedNames>
  <calcPr calcId="152511"/>
</workbook>
</file>

<file path=xl/calcChain.xml><?xml version="1.0" encoding="utf-8"?>
<calcChain xmlns="http://schemas.openxmlformats.org/spreadsheetml/2006/main">
  <c r="C36" i="38" l="1"/>
  <c r="C45" i="38"/>
  <c r="C33" i="38"/>
  <c r="C29" i="38"/>
  <c r="C22" i="38"/>
  <c r="C18" i="38"/>
  <c r="C14" i="38"/>
  <c r="C9" i="38"/>
  <c r="C5" i="38"/>
  <c r="C15" i="35"/>
  <c r="C5" i="35"/>
  <c r="C22" i="35"/>
  <c r="C29" i="35"/>
  <c r="C4" i="38" l="1"/>
  <c r="D5" i="38"/>
  <c r="D14" i="38"/>
  <c r="D54" i="38"/>
  <c r="D42" i="38"/>
  <c r="D30" i="38"/>
  <c r="D6" i="38"/>
  <c r="D39" i="38"/>
  <c r="D15" i="38"/>
  <c r="D38" i="38"/>
  <c r="D25" i="38"/>
  <c r="D48" i="38"/>
  <c r="D24" i="38"/>
  <c r="D47" i="38"/>
  <c r="D23" i="38"/>
  <c r="D33" i="38"/>
  <c r="D20" i="38"/>
  <c r="D43" i="38"/>
  <c r="D19" i="38"/>
  <c r="D53" i="38"/>
  <c r="D41" i="38"/>
  <c r="D17" i="38"/>
  <c r="D28" i="38"/>
  <c r="D16" i="38"/>
  <c r="D51" i="38"/>
  <c r="D27" i="38"/>
  <c r="D26" i="38"/>
  <c r="D49" i="38"/>
  <c r="D46" i="38"/>
  <c r="D21" i="38"/>
  <c r="D44" i="38"/>
  <c r="D8" i="38"/>
  <c r="D52" i="38"/>
  <c r="D40" i="38"/>
  <c r="D4" i="38"/>
  <c r="D50" i="38"/>
  <c r="D37" i="38"/>
  <c r="D13" i="38"/>
  <c r="D36" i="38"/>
  <c r="D12" i="38"/>
  <c r="D35" i="38"/>
  <c r="D11" i="38"/>
  <c r="D34" i="38"/>
  <c r="D10" i="38"/>
  <c r="D45" i="38"/>
  <c r="D32" i="38"/>
  <c r="D31" i="38"/>
  <c r="D7" i="38"/>
  <c r="D18" i="38"/>
  <c r="D22" i="38"/>
  <c r="D29" i="38"/>
  <c r="D9" i="38"/>
  <c r="C4" i="35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5" i="35" l="1"/>
  <c r="D23" i="35"/>
  <c r="D11" i="35"/>
  <c r="D34" i="35"/>
  <c r="D10" i="35"/>
  <c r="D25" i="35"/>
  <c r="D24" i="35"/>
  <c r="D33" i="35"/>
  <c r="D21" i="35"/>
  <c r="D9" i="35"/>
  <c r="D32" i="35"/>
  <c r="D20" i="35"/>
  <c r="D8" i="35"/>
  <c r="D7" i="35"/>
  <c r="D27" i="35"/>
  <c r="D31" i="35"/>
  <c r="D19" i="35"/>
  <c r="D14" i="35"/>
  <c r="D37" i="35"/>
  <c r="D12" i="35"/>
  <c r="D30" i="35"/>
  <c r="D18" i="35"/>
  <c r="D6" i="35"/>
  <c r="D17" i="35"/>
  <c r="D28" i="35"/>
  <c r="D4" i="35"/>
  <c r="D38" i="35"/>
  <c r="D13" i="35"/>
  <c r="D36" i="35"/>
  <c r="D16" i="35"/>
  <c r="D26" i="35"/>
  <c r="D22" i="35"/>
  <c r="D15" i="35"/>
  <c r="D5" i="35"/>
  <c r="D29" i="35"/>
</calcChain>
</file>

<file path=xl/sharedStrings.xml><?xml version="1.0" encoding="utf-8"?>
<sst xmlns="http://schemas.openxmlformats.org/spreadsheetml/2006/main" count="252" uniqueCount="171">
  <si>
    <t>Servicios de saneamiento, limpieza y similares. Servicios contra incendios y similares</t>
  </si>
  <si>
    <t>Comercio, restaurante y hospedaje. Reparaciones</t>
  </si>
  <si>
    <t>Comercio al por mayor</t>
  </si>
  <si>
    <t>Industria química</t>
  </si>
  <si>
    <t>Industria textil</t>
  </si>
  <si>
    <t>Extracción y transformación minerales no energéticos y derivados</t>
  </si>
  <si>
    <t xml:space="preserve">Industrias transformadoras de metales </t>
  </si>
  <si>
    <t>Construcción naval, reparación y mantenimiento de buques</t>
  </si>
  <si>
    <t>Otras industrias manufactureras</t>
  </si>
  <si>
    <t>Industria del cuero</t>
  </si>
  <si>
    <t xml:space="preserve"> </t>
  </si>
  <si>
    <t>Total</t>
  </si>
  <si>
    <t>Extracción de minerales no metálicos ni energéticos; turberas</t>
  </si>
  <si>
    <t>València</t>
  </si>
  <si>
    <t>%</t>
  </si>
  <si>
    <t>Sector</t>
  </si>
  <si>
    <t xml:space="preserve"> 1.  Ciutat Vella</t>
  </si>
  <si>
    <t xml:space="preserve"> 3.  Extramurs</t>
  </si>
  <si>
    <t xml:space="preserve"> 4.  Campanar</t>
  </si>
  <si>
    <t xml:space="preserve"> 8.  Patraix</t>
  </si>
  <si>
    <t xml:space="preserve"> 9.  Jesús</t>
  </si>
  <si>
    <t>10.  Quatre Carreres</t>
  </si>
  <si>
    <t>11.  Poblats Marítims</t>
  </si>
  <si>
    <t>12.  Camins al Grau</t>
  </si>
  <si>
    <t>13.  Algirós</t>
  </si>
  <si>
    <t>14.  Benimaclet</t>
  </si>
  <si>
    <t>15.  Rascanya</t>
  </si>
  <si>
    <t>16.  Benicalap</t>
  </si>
  <si>
    <t>17.  Pobles del Nord</t>
  </si>
  <si>
    <t>18.  Pobles de l'Oest</t>
  </si>
  <si>
    <t>19.  Pobles del Sud</t>
  </si>
  <si>
    <t>Personal Técnico Agricultura</t>
  </si>
  <si>
    <t>Personal Técnico Industria y construcción</t>
  </si>
  <si>
    <t>Inst. financieras, seguros, servicios prestados a las empresas y alquileres</t>
  </si>
  <si>
    <t>Extracción de petróleo y gas natural</t>
  </si>
  <si>
    <t>Producción, transporte y distribución de energía eléctrica, gas, vapor y agua caliente</t>
  </si>
  <si>
    <t>Producción y primera transformación de metales</t>
  </si>
  <si>
    <t>Industrias de productos minerales no metálicos</t>
  </si>
  <si>
    <t>Industrias de otros productos alimenticios, bebidas y tabaco</t>
  </si>
  <si>
    <t>Construcción de vehículos automóviles y sus piezas de repuesto</t>
  </si>
  <si>
    <t>Construcción de otro material de transporte</t>
  </si>
  <si>
    <t>Fabricación de productos metálicos (excepto máquinas y material de transporte)</t>
  </si>
  <si>
    <t>Construcción de maquinaria y equipo mecánico</t>
  </si>
  <si>
    <t>Construcción de máquinas de oficina y ordenadores (incluido instalación)</t>
  </si>
  <si>
    <t>Construcción de maquinaria y material eléctrico</t>
  </si>
  <si>
    <t>Fabricación de material electrónico (excepto ordenadores)</t>
  </si>
  <si>
    <t>Fabricación de instrumentos de precisión, óptica y similares</t>
  </si>
  <si>
    <t>Industrias del calzado y vestido y otras confecciones textiles</t>
  </si>
  <si>
    <t>Industrias de la madera, corcho y muebles de madera</t>
  </si>
  <si>
    <t>Industrias del papel y fabricación de artículos de papel, artes gráficas y edición</t>
  </si>
  <si>
    <t>Industrias de transformación del caucho y materias plásticas</t>
  </si>
  <si>
    <t>Servicios de hospedaje</t>
  </si>
  <si>
    <t>Reparaciones</t>
  </si>
  <si>
    <t>Comercio mixto o integrado; al por menor fuera de un establecimiento comercial permanente; en régimen de expositores en depósitos y mediante aparatos automáticos; al por menor por correo y catálogo de productos diversos</t>
  </si>
  <si>
    <t>Comercio al por menor de alimentos, bebidas y tabaco realizado en establecimientos permanentes</t>
  </si>
  <si>
    <t>Comercio al por menor de productos industriales no alimenticios realizado en establecimientos permanentes</t>
  </si>
  <si>
    <t>Otros transportes terrestres</t>
  </si>
  <si>
    <t>Transporte marítimo y por vías navegables interiores</t>
  </si>
  <si>
    <t>Transporte aéreo</t>
  </si>
  <si>
    <t>Telecomunicaciones</t>
  </si>
  <si>
    <t>Profesionales de actividades parasanitarias</t>
  </si>
  <si>
    <t>Profesionales del espectáculo</t>
  </si>
  <si>
    <t>Profesionales de loterías, apuestas y otros juegos de suerte, envite y azar</t>
  </si>
  <si>
    <t>Profesionales diversos</t>
  </si>
  <si>
    <t>Otros profesionales de los servicios a los que se refiere esta división</t>
  </si>
  <si>
    <t>Profesionales de la economía y de las finanzas</t>
  </si>
  <si>
    <t>Profesionales de la informática y de las ciencias exactas</t>
  </si>
  <si>
    <t>Otros profesionales de la agricultura, la ganadería, la caza, la silvicultura y la pesca ncop</t>
  </si>
  <si>
    <t>01</t>
  </si>
  <si>
    <t>02</t>
  </si>
  <si>
    <t>09</t>
  </si>
  <si>
    <t>Intermediarias del comercio</t>
  </si>
  <si>
    <t xml:space="preserve">Total Profesionales </t>
  </si>
  <si>
    <t>Otras personas profesionales de las industrias manufactureras ncop</t>
  </si>
  <si>
    <t>En relación con las actividades propias de la energía, agua, minería y de la industria química</t>
  </si>
  <si>
    <t>En relación con las ind. de la aeronáutica, de la telecomunicación y de la mecánica</t>
  </si>
  <si>
    <t>En relación con otras industrias manufactureras</t>
  </si>
  <si>
    <t xml:space="preserve">En relación con la construcción </t>
  </si>
  <si>
    <t>En relación con el comercio y la hostelería</t>
  </si>
  <si>
    <t>En relación con el transporte y las comunicaciones</t>
  </si>
  <si>
    <t>En relación con otros servicios</t>
  </si>
  <si>
    <t xml:space="preserve"> 7.  l'Olivereta</t>
  </si>
  <si>
    <t xml:space="preserve"> 2.  l'Eixample</t>
  </si>
  <si>
    <t xml:space="preserve"> 5.  la Saïdia</t>
  </si>
  <si>
    <t xml:space="preserve"> 6.  el Pla del Real</t>
  </si>
  <si>
    <t>En relación con las actividades financieras, jurídicas, de seguros y de alquileres</t>
  </si>
  <si>
    <t>Estudios técnicos superiores en desarrollo de proyectos urbanísticos y operaciones topográficas</t>
  </si>
  <si>
    <t>Puestos de gestión de asuntos públicos y privados</t>
  </si>
  <si>
    <t>Con doctorado o licenciatura en biológicas, agronomía y montes</t>
  </si>
  <si>
    <t>Estudios técnicos agrícolas, forestales, biología y similares</t>
  </si>
  <si>
    <t>Ingeniería técnica aeronáutica, construcción y similares</t>
  </si>
  <si>
    <t>Otros prof. de las ind. aeronáutica, telecomunicaciones y mecánica de precisión</t>
  </si>
  <si>
    <t>Otros profesionales de la construcción</t>
  </si>
  <si>
    <t>Otros profesionales de las act. financieras, jurídicas, de seguros y alquileres</t>
  </si>
  <si>
    <t>Sanidad y servicios veterinarios</t>
  </si>
  <si>
    <t xml:space="preserve"> Comercio, hostelería y transportes</t>
  </si>
  <si>
    <t>Prof. finanzas, derecho, seguros</t>
  </si>
  <si>
    <t xml:space="preserve">Otros profesionales </t>
  </si>
  <si>
    <t>Ganaderas</t>
  </si>
  <si>
    <t>Industriales</t>
  </si>
  <si>
    <t>Construcción</t>
  </si>
  <si>
    <t>Ingeniería aeronáutica y naval, telecomunicaciones, construcción y similares</t>
  </si>
  <si>
    <t>Ingeniería industrial y textil</t>
  </si>
  <si>
    <t>Ingeniería técnica industrial, textil y artes gráficas</t>
  </si>
  <si>
    <t>Arquitectura e ingeniería de caminos, canales y puertos</t>
  </si>
  <si>
    <t>Arquitectura e ingeniería técnica de la construcción</t>
  </si>
  <si>
    <t>Delineación y decoración</t>
  </si>
  <si>
    <t>Comercio y Servicios</t>
  </si>
  <si>
    <t>Profesionales</t>
  </si>
  <si>
    <t>Artísticas</t>
  </si>
  <si>
    <t>No consta</t>
  </si>
  <si>
    <t>Energía y agua</t>
  </si>
  <si>
    <t>Extracción y transformación de minerales</t>
  </si>
  <si>
    <t>Transformación de metales</t>
  </si>
  <si>
    <t>Resto de industrias manufactureras</t>
  </si>
  <si>
    <t xml:space="preserve">  Código</t>
  </si>
  <si>
    <t>Comercio, restaurantes, hostelería y reparaciones</t>
  </si>
  <si>
    <t>Transportes y comunicaciones</t>
  </si>
  <si>
    <t>Instituciones financieras y seguros</t>
  </si>
  <si>
    <t>Resto de servicios</t>
  </si>
  <si>
    <t>Código</t>
  </si>
  <si>
    <t>Recuperación de productos</t>
  </si>
  <si>
    <t>Servicios de alimentación</t>
  </si>
  <si>
    <t>Actividades anexas a los transportes</t>
  </si>
  <si>
    <t>Instituciones financieras</t>
  </si>
  <si>
    <t>Seguros</t>
  </si>
  <si>
    <t>Auxiliares financieros y de seguros. Actividades inmobiliarias</t>
  </si>
  <si>
    <t>Servicios prestados a las empresas</t>
  </si>
  <si>
    <t>Alquiler de bienes muebles</t>
  </si>
  <si>
    <t>Alquiler de bienes inmuebles</t>
  </si>
  <si>
    <t>Otros servicios</t>
  </si>
  <si>
    <t>Servicios agrícolas, ganaderos, forestales y pesqueros</t>
  </si>
  <si>
    <t>Servicios personales</t>
  </si>
  <si>
    <t>Servicios recreativos y culturales</t>
  </si>
  <si>
    <t>Asistencia y servicios sociales</t>
  </si>
  <si>
    <t>Educación e investigación</t>
  </si>
  <si>
    <t>Profesiones liberales, artísticas y literarias</t>
  </si>
  <si>
    <t>Profesionales de la sanidad</t>
  </si>
  <si>
    <t>Profesionales de la enseñanza</t>
  </si>
  <si>
    <t>Profesionales que prestan servicios de limpieza</t>
  </si>
  <si>
    <t>Profesionales de actividades diversas</t>
  </si>
  <si>
    <t>Profesionales de la publicidad</t>
  </si>
  <si>
    <t>Profesionales del derecho</t>
  </si>
  <si>
    <t>Profesionales de los seguros</t>
  </si>
  <si>
    <t xml:space="preserve">   Gestores o intermediarios en las operaciones de transporte y conductores de vehículos terrestres</t>
  </si>
  <si>
    <t xml:space="preserve">   Otros profesionales del transporte y las comunicaciones</t>
  </si>
  <si>
    <t xml:space="preserve">   Agentes comerciales</t>
  </si>
  <si>
    <t xml:space="preserve">   Otros profesionales relacionados con el comercio y la hostelería</t>
  </si>
  <si>
    <t>En relación con la agricultura, ganadería, caza, silvicultura y pesca</t>
  </si>
  <si>
    <t xml:space="preserve">   Técnicos de hostelería</t>
  </si>
  <si>
    <t>Fuente: Impuesto de Actividades Económicas. Oficina de Estadística. Ayuntamiento de València.</t>
  </si>
  <si>
    <t>Transportes por ferrocarril</t>
  </si>
  <si>
    <t xml:space="preserve">   Otros profesionales relacionados con las actividades propias de la energía, agua, minería e industria química ncop</t>
  </si>
  <si>
    <t xml:space="preserve">   Ingeniería técnica en minas y peritos</t>
  </si>
  <si>
    <t>Ingeniería en geodesia y cartografía</t>
  </si>
  <si>
    <t xml:space="preserve">   Doctores y Licenciados en químicas</t>
  </si>
  <si>
    <t xml:space="preserve">   Doctores y Licenciados en físicas, geografía, geología y minas</t>
  </si>
  <si>
    <t>CENSO DE ACTIVIDADES ECONÓMICAS</t>
  </si>
  <si>
    <t>Fuente: Impuesto de Actividades Económicas. Oficina de Estadística. Ayuntamiento de València</t>
  </si>
  <si>
    <t>Fuente: Impuesto de Actividades Económicas. Oficina de Estadística.  Ayuntamiento de València</t>
  </si>
  <si>
    <t>1. Actividades económicas según tipo. 2024</t>
  </si>
  <si>
    <t>2. Actividades económicas industriales por distrito. 2024</t>
  </si>
  <si>
    <t>3. Actividades económicas industriales según sectores. 2024</t>
  </si>
  <si>
    <t>4. Actividades económicas comerciales por distrito. 2024</t>
  </si>
  <si>
    <t>5. Actividades económicas comerciales según sectores. 2024</t>
  </si>
  <si>
    <t>7. Actividades económicas profesionales según sectores. 2024</t>
  </si>
  <si>
    <t>6. Actividades económicas profesionales por distrito. 2024</t>
  </si>
  <si>
    <t>Captación, tratamiento y distribución de agua, y fabricación de hielo</t>
  </si>
  <si>
    <t>Extracción y transformación de minerales radiactivos</t>
  </si>
  <si>
    <t>Industrias de productos alimentarios y bebidas</t>
  </si>
  <si>
    <t>Parques de recreo, ferias y servicios de espectáculos. Organización de congresos. Parques o recintos feriales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</si>
</sst>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_-* #,##0.00\ [$€]_-;\-* #,##0.00\ [$€]_-;_-* &quot;-&quot;??\ [$€]_-;_-@_-"/>
    <numFmt numFmtId="166" formatCode="0.0%"/>
  </numFmts>
  <fonts count="1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0"/>
      <name val="Arial"/>
      <family val="2"/>
    </font>
    <font>
      <sz val="12"/>
      <name val="Courier New"/>
      <family val="3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  <xf numFmtId="0" fontId="12" fillId="0" borderId="0"/>
    <xf numFmtId="0" fontId="1" fillId="0" borderId="0"/>
  </cellStyleXfs>
  <cellXfs count="12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/>
    <xf numFmtId="0" fontId="2" fillId="0" borderId="0" xfId="0" applyFont="1" applyFill="1"/>
    <xf numFmtId="3" fontId="3" fillId="0" borderId="0" xfId="0" applyNumberFormat="1" applyFont="1" applyAlignment="1"/>
    <xf numFmtId="3" fontId="2" fillId="0" borderId="0" xfId="0" applyNumberFormat="1" applyFont="1" applyAlignment="1"/>
    <xf numFmtId="3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left" indent="1"/>
    </xf>
    <xf numFmtId="0" fontId="3" fillId="0" borderId="0" xfId="0" applyFont="1" applyAlignment="1">
      <alignment horizontal="right" wrapText="1"/>
    </xf>
    <xf numFmtId="0" fontId="1" fillId="0" borderId="0" xfId="0" applyFont="1"/>
    <xf numFmtId="0" fontId="0" fillId="0" borderId="0" xfId="0" applyFill="1"/>
    <xf numFmtId="0" fontId="3" fillId="0" borderId="0" xfId="0" applyFont="1" applyFill="1"/>
    <xf numFmtId="0" fontId="2" fillId="0" borderId="0" xfId="0" applyFont="1" applyFill="1" applyBorder="1" applyAlignment="1"/>
    <xf numFmtId="3" fontId="2" fillId="0" borderId="0" xfId="0" applyNumberFormat="1" applyFont="1" applyAlignment="1">
      <alignment horizontal="right" wrapText="1"/>
    </xf>
    <xf numFmtId="3" fontId="2" fillId="0" borderId="0" xfId="0" applyNumberFormat="1" applyFont="1" applyAlignment="1">
      <alignment horizontal="left"/>
    </xf>
    <xf numFmtId="3" fontId="2" fillId="0" borderId="0" xfId="0" applyNumberFormat="1" applyFont="1" applyFill="1" applyAlignment="1">
      <alignment horizontal="left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6" fillId="0" borderId="0" xfId="0" applyFont="1"/>
    <xf numFmtId="3" fontId="7" fillId="0" borderId="0" xfId="0" applyNumberFormat="1" applyFont="1" applyAlignment="1">
      <alignment horizontal="right"/>
    </xf>
    <xf numFmtId="0" fontId="9" fillId="2" borderId="0" xfId="0" applyFont="1" applyFill="1"/>
    <xf numFmtId="0" fontId="9" fillId="2" borderId="0" xfId="0" applyFont="1" applyFill="1" applyAlignment="1">
      <alignment horizontal="right"/>
    </xf>
    <xf numFmtId="0" fontId="7" fillId="3" borderId="0" xfId="0" applyFont="1" applyFill="1"/>
    <xf numFmtId="3" fontId="7" fillId="3" borderId="0" xfId="0" applyNumberFormat="1" applyFont="1" applyFill="1" applyAlignment="1">
      <alignment horizontal="right"/>
    </xf>
    <xf numFmtId="0" fontId="7" fillId="0" borderId="0" xfId="0" applyFont="1" applyFill="1"/>
    <xf numFmtId="3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left" indent="1"/>
    </xf>
    <xf numFmtId="3" fontId="7" fillId="0" borderId="0" xfId="0" applyNumberFormat="1" applyFont="1" applyFill="1"/>
    <xf numFmtId="0" fontId="10" fillId="0" borderId="0" xfId="0" applyFont="1"/>
    <xf numFmtId="3" fontId="7" fillId="0" borderId="0" xfId="0" applyNumberFormat="1" applyFont="1"/>
    <xf numFmtId="0" fontId="7" fillId="0" borderId="0" xfId="0" applyFont="1" applyAlignment="1">
      <alignment horizontal="left"/>
    </xf>
    <xf numFmtId="0" fontId="9" fillId="2" borderId="0" xfId="0" applyFont="1" applyFill="1" applyAlignment="1">
      <alignment horizontal="right" wrapText="1"/>
    </xf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left" indent="1"/>
    </xf>
    <xf numFmtId="0" fontId="7" fillId="0" borderId="0" xfId="0" applyFont="1" applyFill="1" applyAlignment="1">
      <alignment horizontal="left"/>
    </xf>
    <xf numFmtId="3" fontId="7" fillId="3" borderId="0" xfId="0" applyNumberFormat="1" applyFont="1" applyFill="1"/>
    <xf numFmtId="0" fontId="9" fillId="2" borderId="0" xfId="0" applyFont="1" applyFill="1" applyAlignment="1">
      <alignment horizontal="left"/>
    </xf>
    <xf numFmtId="3" fontId="9" fillId="2" borderId="0" xfId="0" applyNumberFormat="1" applyFont="1" applyFill="1" applyAlignment="1">
      <alignment horizontal="right" wrapText="1"/>
    </xf>
    <xf numFmtId="3" fontId="7" fillId="0" borderId="0" xfId="0" applyNumberFormat="1" applyFont="1" applyBorder="1"/>
    <xf numFmtId="3" fontId="7" fillId="0" borderId="0" xfId="0" applyNumberFormat="1" applyFont="1" applyFill="1" applyBorder="1"/>
    <xf numFmtId="3" fontId="9" fillId="2" borderId="0" xfId="0" applyNumberFormat="1" applyFont="1" applyFill="1" applyAlignment="1">
      <alignment horizontal="right"/>
    </xf>
    <xf numFmtId="0" fontId="7" fillId="3" borderId="0" xfId="0" applyFont="1" applyFill="1" applyBorder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left" indent="1"/>
    </xf>
    <xf numFmtId="0" fontId="7" fillId="0" borderId="0" xfId="0" applyFont="1" applyFill="1" applyAlignment="1">
      <alignment horizontal="left" indent="2"/>
    </xf>
    <xf numFmtId="0" fontId="7" fillId="3" borderId="0" xfId="0" applyFont="1" applyFill="1" applyAlignment="1">
      <alignment horizontal="left" indent="2"/>
    </xf>
    <xf numFmtId="0" fontId="7" fillId="0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 indent="1"/>
    </xf>
    <xf numFmtId="0" fontId="7" fillId="3" borderId="0" xfId="0" applyFont="1" applyFill="1" applyBorder="1" applyAlignment="1"/>
    <xf numFmtId="3" fontId="7" fillId="3" borderId="0" xfId="0" applyNumberFormat="1" applyFont="1" applyFill="1" applyBorder="1"/>
    <xf numFmtId="0" fontId="11" fillId="0" borderId="0" xfId="0" applyFont="1"/>
    <xf numFmtId="3" fontId="3" fillId="0" borderId="0" xfId="0" applyNumberFormat="1" applyFont="1"/>
    <xf numFmtId="0" fontId="1" fillId="0" borderId="0" xfId="0" applyFont="1" applyFill="1"/>
    <xf numFmtId="0" fontId="2" fillId="0" borderId="0" xfId="0" applyFont="1" applyAlignment="1">
      <alignment horizontal="right" wrapText="1"/>
    </xf>
    <xf numFmtId="0" fontId="7" fillId="3" borderId="0" xfId="0" applyFont="1" applyFill="1" applyAlignment="1">
      <alignment wrapText="1"/>
    </xf>
    <xf numFmtId="0" fontId="7" fillId="0" borderId="0" xfId="0" applyFont="1" applyBorder="1" applyAlignment="1">
      <alignment horizontal="left" indent="1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3" fontId="3" fillId="0" borderId="0" xfId="3" applyNumberFormat="1" applyFont="1" applyFill="1" applyBorder="1" applyAlignment="1">
      <alignment horizontal="left"/>
    </xf>
    <xf numFmtId="3" fontId="3" fillId="0" borderId="0" xfId="3" applyNumberFormat="1" applyFont="1" applyFill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2" fillId="0" borderId="0" xfId="3" applyNumberFormat="1" applyFont="1" applyFill="1" applyBorder="1" applyAlignment="1">
      <alignment horizontal="left" indent="1"/>
    </xf>
    <xf numFmtId="3" fontId="2" fillId="0" borderId="0" xfId="3" applyNumberFormat="1" applyFont="1" applyFill="1" applyBorder="1" applyAlignment="1">
      <alignment horizontal="right"/>
    </xf>
    <xf numFmtId="164" fontId="2" fillId="0" borderId="0" xfId="0" applyNumberFormat="1" applyFont="1" applyAlignment="1"/>
    <xf numFmtId="3" fontId="2" fillId="0" borderId="0" xfId="0" applyNumberFormat="1" applyFont="1"/>
    <xf numFmtId="3" fontId="2" fillId="0" borderId="0" xfId="4" applyNumberFormat="1" applyFont="1" applyFill="1" applyBorder="1" applyAlignment="1">
      <alignment horizontal="left" indent="1"/>
    </xf>
    <xf numFmtId="3" fontId="2" fillId="0" borderId="0" xfId="5" applyNumberFormat="1" applyFont="1" applyFill="1" applyBorder="1" applyAlignment="1">
      <alignment horizontal="left"/>
    </xf>
    <xf numFmtId="3" fontId="2" fillId="0" borderId="0" xfId="4" applyNumberFormat="1" applyFont="1" applyFill="1" applyBorder="1" applyAlignment="1">
      <alignment horizontal="left" wrapText="1" indent="1"/>
    </xf>
    <xf numFmtId="3" fontId="6" fillId="0" borderId="0" xfId="0" applyNumberFormat="1" applyFont="1" applyFill="1"/>
    <xf numFmtId="0" fontId="7" fillId="3" borderId="0" xfId="0" applyFont="1" applyFill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3" fontId="7" fillId="3" borderId="0" xfId="0" applyNumberFormat="1" applyFont="1" applyFill="1" applyAlignment="1">
      <alignment vertical="top"/>
    </xf>
    <xf numFmtId="3" fontId="7" fillId="0" borderId="0" xfId="0" applyNumberFormat="1" applyFont="1" applyAlignment="1">
      <alignment vertical="top"/>
    </xf>
    <xf numFmtId="3" fontId="7" fillId="3" borderId="0" xfId="0" applyNumberFormat="1" applyFont="1" applyFill="1" applyAlignment="1">
      <alignment horizontal="right" vertical="top"/>
    </xf>
    <xf numFmtId="0" fontId="7" fillId="3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3" borderId="0" xfId="0" applyFont="1" applyFill="1" applyAlignment="1">
      <alignment horizontal="left" wrapText="1" indent="1"/>
    </xf>
    <xf numFmtId="0" fontId="7" fillId="3" borderId="0" xfId="0" applyFont="1" applyFill="1" applyAlignment="1">
      <alignment horizontal="left" wrapText="1"/>
    </xf>
    <xf numFmtId="0" fontId="7" fillId="0" borderId="0" xfId="0" applyFont="1" applyAlignment="1">
      <alignment horizontal="left" wrapText="1" indent="1"/>
    </xf>
    <xf numFmtId="0" fontId="7" fillId="3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 indent="1"/>
    </xf>
    <xf numFmtId="0" fontId="7" fillId="0" borderId="0" xfId="0" quotePrefix="1" applyFont="1" applyFill="1" applyAlignment="1">
      <alignment horizontal="left" indent="1"/>
    </xf>
    <xf numFmtId="0" fontId="7" fillId="3" borderId="0" xfId="0" quotePrefix="1" applyFont="1" applyFill="1" applyAlignment="1">
      <alignment horizontal="left" indent="1"/>
    </xf>
    <xf numFmtId="0" fontId="6" fillId="0" borderId="0" xfId="0" applyFont="1" applyFill="1"/>
    <xf numFmtId="0" fontId="6" fillId="0" borderId="0" xfId="0" applyFont="1" applyFill="1" applyAlignment="1">
      <alignment horizontal="left" wrapText="1"/>
    </xf>
    <xf numFmtId="0" fontId="7" fillId="0" borderId="0" xfId="0" applyFont="1" applyBorder="1" applyAlignment="1">
      <alignment horizontal="left" wrapText="1" indent="1"/>
    </xf>
    <xf numFmtId="0" fontId="7" fillId="0" borderId="0" xfId="0" applyFont="1" applyFill="1" applyAlignment="1">
      <alignment horizontal="left" vertical="top" indent="1"/>
    </xf>
    <xf numFmtId="0" fontId="7" fillId="4" borderId="0" xfId="0" applyFont="1" applyFill="1" applyAlignment="1">
      <alignment horizontal="left" indent="2"/>
    </xf>
    <xf numFmtId="0" fontId="7" fillId="4" borderId="0" xfId="0" applyFont="1" applyFill="1" applyAlignment="1">
      <alignment horizontal="left" indent="1"/>
    </xf>
    <xf numFmtId="3" fontId="7" fillId="4" borderId="0" xfId="0" applyNumberFormat="1" applyFont="1" applyFill="1"/>
    <xf numFmtId="0" fontId="7" fillId="4" borderId="0" xfId="0" applyFont="1" applyFill="1" applyAlignment="1">
      <alignment horizontal="left"/>
    </xf>
    <xf numFmtId="3" fontId="6" fillId="0" borderId="0" xfId="0" applyNumberFormat="1" applyFont="1" applyAlignment="1">
      <alignment horizontal="right"/>
    </xf>
    <xf numFmtId="0" fontId="7" fillId="3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9" fillId="2" borderId="0" xfId="0" applyFont="1" applyFill="1" applyAlignment="1">
      <alignment horizontal="right" wrapText="1"/>
    </xf>
    <xf numFmtId="3" fontId="6" fillId="0" borderId="0" xfId="0" applyNumberFormat="1" applyFont="1" applyAlignment="1">
      <alignment horizontal="right" wrapText="1"/>
    </xf>
    <xf numFmtId="0" fontId="6" fillId="0" borderId="0" xfId="0" applyFont="1" applyFill="1" applyAlignment="1"/>
    <xf numFmtId="0" fontId="7" fillId="0" borderId="0" xfId="0" applyFont="1" applyAlignment="1">
      <alignment horizontal="left" wrapText="1"/>
    </xf>
    <xf numFmtId="0" fontId="9" fillId="2" borderId="0" xfId="0" applyFont="1" applyFill="1" applyAlignment="1">
      <alignment horizontal="right" wrapText="1"/>
    </xf>
    <xf numFmtId="10" fontId="0" fillId="0" borderId="0" xfId="0" applyNumberFormat="1"/>
    <xf numFmtId="10" fontId="2" fillId="0" borderId="0" xfId="0" applyNumberFormat="1" applyFont="1"/>
    <xf numFmtId="10" fontId="0" fillId="0" borderId="0" xfId="0" applyNumberFormat="1" applyFill="1"/>
    <xf numFmtId="0" fontId="9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/>
    </xf>
    <xf numFmtId="166" fontId="7" fillId="3" borderId="0" xfId="6" applyNumberFormat="1" applyFont="1" applyFill="1"/>
    <xf numFmtId="166" fontId="6" fillId="0" borderId="0" xfId="6" applyNumberFormat="1" applyFont="1" applyFill="1"/>
    <xf numFmtId="166" fontId="7" fillId="0" borderId="0" xfId="6" applyNumberFormat="1" applyFont="1" applyFill="1"/>
    <xf numFmtId="166" fontId="7" fillId="3" borderId="0" xfId="6" applyNumberFormat="1" applyFont="1" applyFill="1" applyAlignment="1">
      <alignment horizontal="right"/>
    </xf>
    <xf numFmtId="166" fontId="7" fillId="0" borderId="0" xfId="6" applyNumberFormat="1" applyFont="1" applyFill="1" applyAlignment="1">
      <alignment horizontal="right"/>
    </xf>
    <xf numFmtId="166" fontId="7" fillId="4" borderId="0" xfId="6" applyNumberFormat="1" applyFont="1" applyFill="1" applyAlignment="1">
      <alignment horizontal="right"/>
    </xf>
    <xf numFmtId="166" fontId="6" fillId="0" borderId="0" xfId="6" applyNumberFormat="1" applyFont="1" applyFill="1" applyAlignment="1">
      <alignment horizontal="right"/>
    </xf>
    <xf numFmtId="166" fontId="7" fillId="3" borderId="0" xfId="6" applyNumberFormat="1" applyFont="1" applyFill="1" applyAlignment="1">
      <alignment horizontal="right" vertical="top"/>
    </xf>
    <xf numFmtId="166" fontId="7" fillId="0" borderId="0" xfId="6" applyNumberFormat="1" applyFont="1" applyAlignment="1">
      <alignment horizontal="right" vertical="top"/>
    </xf>
    <xf numFmtId="0" fontId="13" fillId="0" borderId="0" xfId="0" applyFont="1" applyAlignment="1"/>
  </cellXfs>
  <cellStyles count="9">
    <cellStyle name="Euro" xfId="1"/>
    <cellStyle name="Normal" xfId="0" builtinId="0"/>
    <cellStyle name="Normal 2" xfId="2"/>
    <cellStyle name="Normal 3" xfId="7"/>
    <cellStyle name="Normal 4" xfId="8"/>
    <cellStyle name="Normal_3" xfId="3"/>
    <cellStyle name="Normal_Hoja1_Libro1" xfId="4"/>
    <cellStyle name="Normal_Hoja2" xfId="5"/>
    <cellStyle name="Porcentaje" xfId="6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663300"/>
      <color rgb="FFC0C0C0"/>
      <color rgb="FFFFDCB9"/>
      <color rgb="FF660000"/>
      <color rgb="FFFFE3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2</xdr:row>
      <xdr:rowOff>9525</xdr:rowOff>
    </xdr:from>
    <xdr:to>
      <xdr:col>1</xdr:col>
      <xdr:colOff>5038726</xdr:colOff>
      <xdr:row>21</xdr:row>
      <xdr:rowOff>180975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6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pageSetUpPr fitToPage="1"/>
  </sheetPr>
  <dimension ref="A1"/>
  <sheetViews>
    <sheetView tabSelected="1" workbookViewId="0"/>
  </sheetViews>
  <sheetFormatPr baseColWidth="10" defaultColWidth="11.42578125" defaultRowHeight="15" customHeight="1" x14ac:dyDescent="0.2"/>
  <sheetData>
    <row r="1" spans="1:1" ht="15.75" customHeight="1" x14ac:dyDescent="0.25">
      <c r="A1" s="21" t="s">
        <v>157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pageSetUpPr fitToPage="1"/>
  </sheetPr>
  <dimension ref="A1:AB26"/>
  <sheetViews>
    <sheetView zoomScale="80" zoomScaleNormal="80" workbookViewId="0"/>
  </sheetViews>
  <sheetFormatPr baseColWidth="10" defaultRowHeight="15" customHeight="1" x14ac:dyDescent="0.2"/>
  <cols>
    <col min="1" max="1" width="18.5703125" customWidth="1"/>
    <col min="2" max="2" width="14.28515625" customWidth="1"/>
    <col min="3" max="3" width="7.85546875" bestFit="1" customWidth="1"/>
    <col min="4" max="4" width="14.28515625" customWidth="1"/>
    <col min="5" max="5" width="7.85546875" bestFit="1" customWidth="1"/>
    <col min="6" max="6" width="14.28515625" customWidth="1"/>
    <col min="7" max="7" width="7.85546875" bestFit="1" customWidth="1"/>
    <col min="8" max="8" width="14.28515625" customWidth="1"/>
    <col min="9" max="9" width="7.85546875" style="1" bestFit="1" customWidth="1"/>
    <col min="10" max="10" width="14.28515625" customWidth="1"/>
    <col min="11" max="11" width="7.85546875" style="1" bestFit="1" customWidth="1"/>
    <col min="12" max="12" width="14.28515625" customWidth="1"/>
    <col min="13" max="13" width="7.85546875" bestFit="1" customWidth="1"/>
  </cols>
  <sheetData>
    <row r="1" spans="1:28" ht="15.75" customHeight="1" x14ac:dyDescent="0.25">
      <c r="A1" s="21" t="s">
        <v>166</v>
      </c>
      <c r="B1" s="20"/>
      <c r="C1" s="20"/>
      <c r="D1" s="20"/>
      <c r="E1" s="20"/>
      <c r="F1" s="20"/>
      <c r="G1" s="20"/>
      <c r="H1" s="20"/>
      <c r="I1" s="34"/>
      <c r="J1" s="20"/>
      <c r="K1" s="34"/>
      <c r="L1" s="20"/>
    </row>
    <row r="2" spans="1:28" ht="15" customHeight="1" x14ac:dyDescent="0.2">
      <c r="A2" s="20"/>
      <c r="B2" s="20"/>
      <c r="C2" s="20"/>
      <c r="D2" s="20"/>
      <c r="E2" s="20"/>
      <c r="F2" s="20"/>
      <c r="G2" s="20"/>
      <c r="H2" s="20"/>
      <c r="I2" s="34"/>
      <c r="J2" s="20"/>
      <c r="K2" s="34"/>
      <c r="L2" s="20"/>
    </row>
    <row r="3" spans="1:28" s="4" customFormat="1" ht="45" customHeight="1" x14ac:dyDescent="0.2">
      <c r="A3" s="100"/>
      <c r="B3" s="36" t="s">
        <v>72</v>
      </c>
      <c r="C3" s="104" t="s">
        <v>14</v>
      </c>
      <c r="D3" s="36" t="s">
        <v>31</v>
      </c>
      <c r="E3" s="36" t="s">
        <v>14</v>
      </c>
      <c r="F3" s="36" t="s">
        <v>32</v>
      </c>
      <c r="G3" s="36" t="s">
        <v>14</v>
      </c>
      <c r="H3" s="36" t="s">
        <v>95</v>
      </c>
      <c r="I3" s="36" t="s">
        <v>14</v>
      </c>
      <c r="J3" s="42" t="s">
        <v>96</v>
      </c>
      <c r="K3" s="36" t="s">
        <v>14</v>
      </c>
      <c r="L3" s="42" t="s">
        <v>97</v>
      </c>
      <c r="M3" s="36" t="s">
        <v>14</v>
      </c>
    </row>
    <row r="4" spans="1:28" s="4" customFormat="1" ht="15" customHeight="1" x14ac:dyDescent="0.2">
      <c r="A4" s="90" t="s">
        <v>13</v>
      </c>
      <c r="B4" s="74">
        <v>33483</v>
      </c>
      <c r="C4" s="111">
        <v>1</v>
      </c>
      <c r="D4" s="89">
        <v>366</v>
      </c>
      <c r="E4" s="111">
        <v>1</v>
      </c>
      <c r="F4" s="74">
        <v>4182</v>
      </c>
      <c r="G4" s="111">
        <v>1</v>
      </c>
      <c r="H4" s="74">
        <v>2645</v>
      </c>
      <c r="I4" s="111">
        <v>1</v>
      </c>
      <c r="J4" s="74">
        <v>13947</v>
      </c>
      <c r="K4" s="111">
        <v>1</v>
      </c>
      <c r="L4" s="74">
        <v>12343</v>
      </c>
      <c r="M4" s="111">
        <v>1</v>
      </c>
    </row>
    <row r="5" spans="1:28" ht="15" customHeight="1" x14ac:dyDescent="0.2">
      <c r="A5" s="38" t="s">
        <v>16</v>
      </c>
      <c r="B5" s="40">
        <v>3266</v>
      </c>
      <c r="C5" s="110">
        <v>9.7542036257205145E-2</v>
      </c>
      <c r="D5" s="27">
        <v>12</v>
      </c>
      <c r="E5" s="110">
        <v>3.2786885245901641E-2</v>
      </c>
      <c r="F5" s="40">
        <v>434</v>
      </c>
      <c r="G5" s="110">
        <v>0.10377809660449545</v>
      </c>
      <c r="H5" s="40">
        <v>128</v>
      </c>
      <c r="I5" s="110">
        <v>4.8393194706994332E-2</v>
      </c>
      <c r="J5" s="40">
        <v>1781</v>
      </c>
      <c r="K5" s="110">
        <v>0.12769771276977127</v>
      </c>
      <c r="L5" s="40">
        <v>911</v>
      </c>
      <c r="M5" s="110">
        <v>7.3807016122498584E-2</v>
      </c>
    </row>
    <row r="6" spans="1:28" ht="15" customHeight="1" x14ac:dyDescent="0.2">
      <c r="A6" s="31" t="s">
        <v>82</v>
      </c>
      <c r="B6" s="32">
        <v>4317</v>
      </c>
      <c r="C6" s="112">
        <v>0.12893109936385627</v>
      </c>
      <c r="D6" s="29">
        <v>31</v>
      </c>
      <c r="E6" s="112">
        <v>8.4699453551912565E-2</v>
      </c>
      <c r="F6" s="32">
        <v>569</v>
      </c>
      <c r="G6" s="112">
        <v>0.13605930176948827</v>
      </c>
      <c r="H6" s="32">
        <v>202</v>
      </c>
      <c r="I6" s="112">
        <v>7.6370510396975427E-2</v>
      </c>
      <c r="J6" s="32">
        <v>2204</v>
      </c>
      <c r="K6" s="112">
        <v>0.15802681580268158</v>
      </c>
      <c r="L6" s="32">
        <v>1311</v>
      </c>
      <c r="M6" s="112">
        <v>0.10621404844851333</v>
      </c>
    </row>
    <row r="7" spans="1:28" ht="15" customHeight="1" x14ac:dyDescent="0.2">
      <c r="A7" s="38" t="s">
        <v>17</v>
      </c>
      <c r="B7" s="40">
        <v>3378</v>
      </c>
      <c r="C7" s="110">
        <v>0.10088701729235731</v>
      </c>
      <c r="D7" s="27">
        <v>25</v>
      </c>
      <c r="E7" s="110">
        <v>6.8306010928961755E-2</v>
      </c>
      <c r="F7" s="40">
        <v>432</v>
      </c>
      <c r="G7" s="110">
        <v>0.10329985652797705</v>
      </c>
      <c r="H7" s="40">
        <v>201</v>
      </c>
      <c r="I7" s="110">
        <v>7.5992438563327033E-2</v>
      </c>
      <c r="J7" s="40">
        <v>1510</v>
      </c>
      <c r="K7" s="110">
        <v>0.10826701082670108</v>
      </c>
      <c r="L7" s="40">
        <v>1210</v>
      </c>
      <c r="M7" s="110">
        <v>9.8031272786194598E-2</v>
      </c>
      <c r="R7" s="105"/>
      <c r="T7" s="105"/>
      <c r="V7" s="105"/>
      <c r="X7" s="105"/>
      <c r="Z7" s="105"/>
      <c r="AB7" s="105"/>
    </row>
    <row r="8" spans="1:28" ht="15" customHeight="1" x14ac:dyDescent="0.2">
      <c r="A8" s="31" t="s">
        <v>18</v>
      </c>
      <c r="B8" s="32">
        <v>1542</v>
      </c>
      <c r="C8" s="112">
        <v>4.6053221037541441E-2</v>
      </c>
      <c r="D8" s="29">
        <v>16</v>
      </c>
      <c r="E8" s="112">
        <v>4.3715846994535519E-2</v>
      </c>
      <c r="F8" s="32">
        <v>181</v>
      </c>
      <c r="G8" s="112">
        <v>4.3280726924916309E-2</v>
      </c>
      <c r="H8" s="32">
        <v>148</v>
      </c>
      <c r="I8" s="112">
        <v>5.5954631379962191E-2</v>
      </c>
      <c r="J8" s="32">
        <v>541</v>
      </c>
      <c r="K8" s="112">
        <v>3.8789703878970391E-2</v>
      </c>
      <c r="L8" s="32">
        <v>656</v>
      </c>
      <c r="M8" s="112">
        <v>5.3147533014664183E-2</v>
      </c>
      <c r="R8" s="105"/>
      <c r="T8" s="105"/>
      <c r="V8" s="105"/>
      <c r="X8" s="105"/>
      <c r="Z8" s="105"/>
      <c r="AB8" s="105"/>
    </row>
    <row r="9" spans="1:28" ht="15" customHeight="1" x14ac:dyDescent="0.2">
      <c r="A9" s="38" t="s">
        <v>83</v>
      </c>
      <c r="B9" s="40">
        <v>1311</v>
      </c>
      <c r="C9" s="110">
        <v>3.9154197652540093E-2</v>
      </c>
      <c r="D9" s="27">
        <v>17</v>
      </c>
      <c r="E9" s="110">
        <v>4.6448087431693992E-2</v>
      </c>
      <c r="F9" s="40">
        <v>167</v>
      </c>
      <c r="G9" s="110">
        <v>3.9933046389287422E-2</v>
      </c>
      <c r="H9" s="40">
        <v>88</v>
      </c>
      <c r="I9" s="110">
        <v>3.3270321361058598E-2</v>
      </c>
      <c r="J9" s="40">
        <v>544</v>
      </c>
      <c r="K9" s="110">
        <v>3.9004803900480389E-2</v>
      </c>
      <c r="L9" s="40">
        <v>495</v>
      </c>
      <c r="M9" s="110">
        <v>4.010370250344325E-2</v>
      </c>
      <c r="R9" s="105"/>
      <c r="T9" s="105"/>
      <c r="V9" s="105"/>
      <c r="X9" s="105"/>
      <c r="Z9" s="105"/>
      <c r="AB9" s="105"/>
    </row>
    <row r="10" spans="1:28" ht="15" customHeight="1" x14ac:dyDescent="0.2">
      <c r="A10" s="31" t="s">
        <v>84</v>
      </c>
      <c r="B10" s="32">
        <v>2197</v>
      </c>
      <c r="C10" s="112">
        <v>6.5615386912761697E-2</v>
      </c>
      <c r="D10" s="29">
        <v>17</v>
      </c>
      <c r="E10" s="112">
        <v>4.6448087431693992E-2</v>
      </c>
      <c r="F10" s="32">
        <v>288</v>
      </c>
      <c r="G10" s="112">
        <v>6.886657101865136E-2</v>
      </c>
      <c r="H10" s="32">
        <v>144</v>
      </c>
      <c r="I10" s="112">
        <v>5.4442344045368622E-2</v>
      </c>
      <c r="J10" s="32">
        <v>931</v>
      </c>
      <c r="K10" s="112">
        <v>6.6752706675270668E-2</v>
      </c>
      <c r="L10" s="32">
        <v>817</v>
      </c>
      <c r="M10" s="112">
        <v>6.6191363525885116E-2</v>
      </c>
      <c r="R10" s="105"/>
      <c r="T10" s="105"/>
      <c r="V10" s="105"/>
      <c r="X10" s="105"/>
      <c r="Z10" s="105"/>
      <c r="AB10" s="105"/>
    </row>
    <row r="11" spans="1:28" ht="15" customHeight="1" x14ac:dyDescent="0.2">
      <c r="A11" s="38" t="s">
        <v>81</v>
      </c>
      <c r="B11" s="40">
        <v>876</v>
      </c>
      <c r="C11" s="110">
        <v>2.6162530239225875E-2</v>
      </c>
      <c r="D11" s="27">
        <v>9</v>
      </c>
      <c r="E11" s="110">
        <v>2.4590163934426229E-2</v>
      </c>
      <c r="F11" s="40">
        <v>102</v>
      </c>
      <c r="G11" s="110">
        <v>2.4390243902439025E-2</v>
      </c>
      <c r="H11" s="40">
        <v>80</v>
      </c>
      <c r="I11" s="110">
        <v>3.0245746691871456E-2</v>
      </c>
      <c r="J11" s="40">
        <v>327</v>
      </c>
      <c r="K11" s="110">
        <v>2.3445902344590236E-2</v>
      </c>
      <c r="L11" s="40">
        <v>358</v>
      </c>
      <c r="M11" s="110">
        <v>2.9004293931783196E-2</v>
      </c>
      <c r="R11" s="105"/>
      <c r="T11" s="105"/>
      <c r="V11" s="105"/>
      <c r="X11" s="105"/>
      <c r="Z11" s="105"/>
      <c r="AB11" s="105"/>
    </row>
    <row r="12" spans="1:28" ht="15" customHeight="1" x14ac:dyDescent="0.2">
      <c r="A12" s="31" t="s">
        <v>19</v>
      </c>
      <c r="B12" s="32">
        <v>1481</v>
      </c>
      <c r="C12" s="112">
        <v>4.4231401009467493E-2</v>
      </c>
      <c r="D12" s="29">
        <v>20</v>
      </c>
      <c r="E12" s="112">
        <v>5.4644808743169397E-2</v>
      </c>
      <c r="F12" s="32">
        <v>173</v>
      </c>
      <c r="G12" s="112">
        <v>4.1367766618842658E-2</v>
      </c>
      <c r="H12" s="32">
        <v>138</v>
      </c>
      <c r="I12" s="112">
        <v>5.2173913043478258E-2</v>
      </c>
      <c r="J12" s="32">
        <v>594</v>
      </c>
      <c r="K12" s="112">
        <v>4.2589804258980429E-2</v>
      </c>
      <c r="L12" s="32">
        <v>556</v>
      </c>
      <c r="M12" s="112">
        <v>4.5045774933160497E-2</v>
      </c>
      <c r="R12" s="105"/>
      <c r="T12" s="105"/>
      <c r="V12" s="105"/>
      <c r="X12" s="105"/>
      <c r="Z12" s="105"/>
      <c r="AB12" s="105"/>
    </row>
    <row r="13" spans="1:28" ht="15" customHeight="1" x14ac:dyDescent="0.2">
      <c r="A13" s="38" t="s">
        <v>20</v>
      </c>
      <c r="B13" s="40">
        <v>1008</v>
      </c>
      <c r="C13" s="110">
        <v>3.01048293163695E-2</v>
      </c>
      <c r="D13" s="27">
        <v>12</v>
      </c>
      <c r="E13" s="110">
        <v>3.2786885245901641E-2</v>
      </c>
      <c r="F13" s="40">
        <v>112</v>
      </c>
      <c r="G13" s="110">
        <v>2.6781444285031087E-2</v>
      </c>
      <c r="H13" s="40">
        <v>100</v>
      </c>
      <c r="I13" s="110">
        <v>3.780718336483932E-2</v>
      </c>
      <c r="J13" s="40">
        <v>386</v>
      </c>
      <c r="K13" s="110">
        <v>2.7676202767620277E-2</v>
      </c>
      <c r="L13" s="40">
        <v>398</v>
      </c>
      <c r="M13" s="110">
        <v>3.224499716438467E-2</v>
      </c>
      <c r="R13" s="105"/>
      <c r="T13" s="105"/>
      <c r="V13" s="105"/>
      <c r="X13" s="105"/>
      <c r="Z13" s="105"/>
      <c r="AB13" s="105"/>
    </row>
    <row r="14" spans="1:28" ht="15" customHeight="1" x14ac:dyDescent="0.2">
      <c r="A14" s="31" t="s">
        <v>21</v>
      </c>
      <c r="B14" s="32">
        <v>2318</v>
      </c>
      <c r="C14" s="112">
        <v>6.9229161066810027E-2</v>
      </c>
      <c r="D14" s="29">
        <v>30</v>
      </c>
      <c r="E14" s="112">
        <v>8.1967213114754092E-2</v>
      </c>
      <c r="F14" s="32">
        <v>258</v>
      </c>
      <c r="G14" s="112">
        <v>6.1692969870875178E-2</v>
      </c>
      <c r="H14" s="32">
        <v>197</v>
      </c>
      <c r="I14" s="112">
        <v>7.4480151228733457E-2</v>
      </c>
      <c r="J14" s="32">
        <v>980</v>
      </c>
      <c r="K14" s="112">
        <v>7.0266007026600699E-2</v>
      </c>
      <c r="L14" s="32">
        <v>853</v>
      </c>
      <c r="M14" s="112">
        <v>6.9107996435226443E-2</v>
      </c>
      <c r="R14" s="105"/>
      <c r="T14" s="105"/>
      <c r="V14" s="105"/>
      <c r="X14" s="105"/>
      <c r="Z14" s="105"/>
      <c r="AB14" s="105"/>
    </row>
    <row r="15" spans="1:28" ht="15" customHeight="1" x14ac:dyDescent="0.2">
      <c r="A15" s="38" t="s">
        <v>22</v>
      </c>
      <c r="B15" s="40">
        <v>1203</v>
      </c>
      <c r="C15" s="110">
        <v>3.5928680225786221E-2</v>
      </c>
      <c r="D15" s="27">
        <v>13</v>
      </c>
      <c r="E15" s="110">
        <v>3.5519125683060107E-2</v>
      </c>
      <c r="F15" s="40">
        <v>141</v>
      </c>
      <c r="G15" s="110">
        <v>3.3715925394548062E-2</v>
      </c>
      <c r="H15" s="40">
        <v>89</v>
      </c>
      <c r="I15" s="110">
        <v>3.3648393194706992E-2</v>
      </c>
      <c r="J15" s="40">
        <v>461</v>
      </c>
      <c r="K15" s="110">
        <v>3.305370330537033E-2</v>
      </c>
      <c r="L15" s="40">
        <v>499</v>
      </c>
      <c r="M15" s="110">
        <v>4.0427772826703394E-2</v>
      </c>
      <c r="R15" s="105"/>
      <c r="T15" s="105"/>
      <c r="V15" s="105"/>
      <c r="X15" s="105"/>
      <c r="Z15" s="105"/>
      <c r="AB15" s="105"/>
    </row>
    <row r="16" spans="1:28" ht="15" customHeight="1" x14ac:dyDescent="0.2">
      <c r="A16" s="31" t="s">
        <v>23</v>
      </c>
      <c r="B16" s="32">
        <v>2108</v>
      </c>
      <c r="C16" s="112">
        <v>6.2957321625899704E-2</v>
      </c>
      <c r="D16" s="29">
        <v>30</v>
      </c>
      <c r="E16" s="112">
        <v>8.1967213114754092E-2</v>
      </c>
      <c r="F16" s="32">
        <v>294</v>
      </c>
      <c r="G16" s="112">
        <v>7.0301291248206596E-2</v>
      </c>
      <c r="H16" s="32">
        <v>180</v>
      </c>
      <c r="I16" s="112">
        <v>6.8052930056710773E-2</v>
      </c>
      <c r="J16" s="32">
        <v>831</v>
      </c>
      <c r="K16" s="112">
        <v>5.9582705958270595E-2</v>
      </c>
      <c r="L16" s="32">
        <v>773</v>
      </c>
      <c r="M16" s="112">
        <v>6.2626589970023488E-2</v>
      </c>
      <c r="R16" s="105"/>
      <c r="T16" s="105"/>
      <c r="V16" s="105"/>
      <c r="X16" s="105"/>
      <c r="Z16" s="105"/>
      <c r="AB16" s="105"/>
    </row>
    <row r="17" spans="1:28" ht="15" customHeight="1" x14ac:dyDescent="0.2">
      <c r="A17" s="38" t="s">
        <v>24</v>
      </c>
      <c r="B17" s="40">
        <v>1178</v>
      </c>
      <c r="C17" s="110">
        <v>3.5182032673296899E-2</v>
      </c>
      <c r="D17" s="27">
        <v>11</v>
      </c>
      <c r="E17" s="110">
        <v>3.0054644808743168E-2</v>
      </c>
      <c r="F17" s="40">
        <v>185</v>
      </c>
      <c r="G17" s="110">
        <v>4.4237207077953131E-2</v>
      </c>
      <c r="H17" s="40">
        <v>67</v>
      </c>
      <c r="I17" s="110">
        <v>2.5330812854442344E-2</v>
      </c>
      <c r="J17" s="40">
        <v>489</v>
      </c>
      <c r="K17" s="110">
        <v>3.5061303506130348E-2</v>
      </c>
      <c r="L17" s="40">
        <v>426</v>
      </c>
      <c r="M17" s="110">
        <v>3.4513489427205703E-2</v>
      </c>
      <c r="R17" s="105"/>
      <c r="T17" s="105"/>
      <c r="V17" s="105"/>
      <c r="X17" s="105"/>
      <c r="Z17" s="105"/>
      <c r="AB17" s="105"/>
    </row>
    <row r="18" spans="1:28" ht="15" customHeight="1" x14ac:dyDescent="0.2">
      <c r="A18" s="31" t="s">
        <v>25</v>
      </c>
      <c r="B18" s="32">
        <v>1014</v>
      </c>
      <c r="C18" s="112">
        <v>3.0284024728966939E-2</v>
      </c>
      <c r="D18" s="29">
        <v>15</v>
      </c>
      <c r="E18" s="112">
        <v>4.0983606557377046E-2</v>
      </c>
      <c r="F18" s="32">
        <v>159</v>
      </c>
      <c r="G18" s="112">
        <v>3.8020086083213771E-2</v>
      </c>
      <c r="H18" s="32">
        <v>60</v>
      </c>
      <c r="I18" s="112">
        <v>2.2684310018903593E-2</v>
      </c>
      <c r="J18" s="32">
        <v>365</v>
      </c>
      <c r="K18" s="112">
        <v>2.6170502617050263E-2</v>
      </c>
      <c r="L18" s="32">
        <v>415</v>
      </c>
      <c r="M18" s="112">
        <v>3.3622296038240296E-2</v>
      </c>
      <c r="R18" s="105"/>
      <c r="T18" s="105"/>
      <c r="V18" s="105"/>
      <c r="X18" s="105"/>
      <c r="Z18" s="105"/>
      <c r="AB18" s="105"/>
    </row>
    <row r="19" spans="1:28" ht="15" customHeight="1" x14ac:dyDescent="0.2">
      <c r="A19" s="38" t="s">
        <v>26</v>
      </c>
      <c r="B19" s="40">
        <v>1012</v>
      </c>
      <c r="C19" s="110">
        <v>3.0224292924767793E-2</v>
      </c>
      <c r="D19" s="27">
        <v>16</v>
      </c>
      <c r="E19" s="110">
        <v>4.3715846994535519E-2</v>
      </c>
      <c r="F19" s="40">
        <v>129</v>
      </c>
      <c r="G19" s="110">
        <v>3.0846484935437589E-2</v>
      </c>
      <c r="H19" s="40">
        <v>80</v>
      </c>
      <c r="I19" s="110">
        <v>3.0245746691871456E-2</v>
      </c>
      <c r="J19" s="40">
        <v>383</v>
      </c>
      <c r="K19" s="110">
        <v>2.7461102746110275E-2</v>
      </c>
      <c r="L19" s="40">
        <v>404</v>
      </c>
      <c r="M19" s="110">
        <v>3.2731102649274896E-2</v>
      </c>
      <c r="R19" s="105"/>
      <c r="T19" s="105"/>
      <c r="V19" s="105"/>
      <c r="X19" s="105"/>
      <c r="Z19" s="105"/>
      <c r="AB19" s="105"/>
    </row>
    <row r="20" spans="1:28" ht="15" customHeight="1" x14ac:dyDescent="0.2">
      <c r="A20" s="31" t="s">
        <v>27</v>
      </c>
      <c r="B20" s="32">
        <v>829</v>
      </c>
      <c r="C20" s="112">
        <v>2.475883284054595E-2</v>
      </c>
      <c r="D20" s="29">
        <v>15</v>
      </c>
      <c r="E20" s="112">
        <v>4.0983606557377046E-2</v>
      </c>
      <c r="F20" s="32">
        <v>98</v>
      </c>
      <c r="G20" s="112">
        <v>2.34337637494022E-2</v>
      </c>
      <c r="H20" s="32">
        <v>69</v>
      </c>
      <c r="I20" s="112">
        <v>2.6086956521739129E-2</v>
      </c>
      <c r="J20" s="32">
        <v>289</v>
      </c>
      <c r="K20" s="112">
        <v>2.0721302072130209E-2</v>
      </c>
      <c r="L20" s="32">
        <v>358</v>
      </c>
      <c r="M20" s="112">
        <v>2.9004293931783196E-2</v>
      </c>
      <c r="R20" s="105"/>
      <c r="T20" s="105"/>
      <c r="V20" s="105"/>
      <c r="X20" s="105"/>
      <c r="Z20" s="105"/>
      <c r="AB20" s="105"/>
    </row>
    <row r="21" spans="1:28" ht="15" customHeight="1" x14ac:dyDescent="0.2">
      <c r="A21" s="38" t="s">
        <v>28</v>
      </c>
      <c r="B21" s="40">
        <v>227</v>
      </c>
      <c r="C21" s="110">
        <v>6.7795597766030519E-3</v>
      </c>
      <c r="D21" s="27">
        <v>7</v>
      </c>
      <c r="E21" s="110">
        <v>1.912568306010929E-2</v>
      </c>
      <c r="F21" s="40">
        <v>33</v>
      </c>
      <c r="G21" s="110">
        <v>7.8909612625538018E-3</v>
      </c>
      <c r="H21" s="40">
        <v>27</v>
      </c>
      <c r="I21" s="110">
        <v>1.0207939508506616E-2</v>
      </c>
      <c r="J21" s="40">
        <v>91</v>
      </c>
      <c r="K21" s="110">
        <v>6.5247006524700654E-3</v>
      </c>
      <c r="L21" s="40">
        <v>69</v>
      </c>
      <c r="M21" s="110">
        <v>5.5902130762375433E-3</v>
      </c>
      <c r="R21" s="105"/>
      <c r="T21" s="105"/>
      <c r="V21" s="105"/>
      <c r="X21" s="105"/>
      <c r="Z21" s="105"/>
      <c r="AB21" s="105"/>
    </row>
    <row r="22" spans="1:28" ht="15" customHeight="1" x14ac:dyDescent="0.2">
      <c r="A22" s="31" t="s">
        <v>29</v>
      </c>
      <c r="B22" s="32">
        <v>219</v>
      </c>
      <c r="C22" s="112">
        <v>6.5406325598064688E-3</v>
      </c>
      <c r="D22" s="29">
        <v>8</v>
      </c>
      <c r="E22" s="112">
        <v>2.185792349726776E-2</v>
      </c>
      <c r="F22" s="32">
        <v>20</v>
      </c>
      <c r="G22" s="112">
        <v>4.7824007651841227E-3</v>
      </c>
      <c r="H22" s="32">
        <v>29</v>
      </c>
      <c r="I22" s="112">
        <v>1.0964083175803403E-2</v>
      </c>
      <c r="J22" s="32">
        <v>81</v>
      </c>
      <c r="K22" s="112">
        <v>5.8077005807700578E-3</v>
      </c>
      <c r="L22" s="32">
        <v>81</v>
      </c>
      <c r="M22" s="112">
        <v>6.5624240460179862E-3</v>
      </c>
      <c r="R22" s="105"/>
      <c r="T22" s="105"/>
      <c r="V22" s="105"/>
      <c r="X22" s="105"/>
      <c r="Z22" s="105"/>
      <c r="AB22" s="105"/>
    </row>
    <row r="23" spans="1:28" ht="15" customHeight="1" x14ac:dyDescent="0.2">
      <c r="A23" s="38" t="s">
        <v>30</v>
      </c>
      <c r="B23" s="40">
        <v>408</v>
      </c>
      <c r="C23" s="110">
        <v>1.218528805662575E-2</v>
      </c>
      <c r="D23" s="27">
        <v>11</v>
      </c>
      <c r="E23" s="110">
        <v>3.0054644808743168E-2</v>
      </c>
      <c r="F23" s="40">
        <v>50</v>
      </c>
      <c r="G23" s="110">
        <v>1.1956001912960305E-2</v>
      </c>
      <c r="H23" s="40">
        <v>50</v>
      </c>
      <c r="I23" s="110">
        <v>1.890359168241966E-2</v>
      </c>
      <c r="J23" s="40">
        <v>144</v>
      </c>
      <c r="K23" s="110">
        <v>1.0324801032480103E-2</v>
      </c>
      <c r="L23" s="40">
        <v>153</v>
      </c>
      <c r="M23" s="110">
        <v>1.2395689864700641E-2</v>
      </c>
      <c r="R23" s="105"/>
      <c r="T23" s="105"/>
      <c r="V23" s="105"/>
      <c r="X23" s="105"/>
      <c r="Z23" s="105"/>
      <c r="AB23" s="105"/>
    </row>
    <row r="24" spans="1:28" ht="15" customHeight="1" x14ac:dyDescent="0.2">
      <c r="A24" s="31" t="s">
        <v>110</v>
      </c>
      <c r="B24" s="32">
        <v>3591</v>
      </c>
      <c r="C24" s="112">
        <v>0.10724845443956635</v>
      </c>
      <c r="D24" s="29">
        <v>51</v>
      </c>
      <c r="E24" s="112">
        <v>0.13934426229508196</v>
      </c>
      <c r="F24" s="32">
        <v>357</v>
      </c>
      <c r="G24" s="112">
        <v>8.5365853658536592E-2</v>
      </c>
      <c r="H24" s="32">
        <v>568</v>
      </c>
      <c r="I24" s="112">
        <v>0.21474480151228734</v>
      </c>
      <c r="J24" s="32">
        <v>1015</v>
      </c>
      <c r="K24" s="112">
        <v>7.2775507277550722E-2</v>
      </c>
      <c r="L24" s="32">
        <v>1600</v>
      </c>
      <c r="M24" s="112">
        <v>0.12962812930405898</v>
      </c>
      <c r="R24" s="105"/>
      <c r="T24" s="105"/>
      <c r="V24" s="105"/>
      <c r="X24" s="105"/>
      <c r="Z24" s="105"/>
      <c r="AB24" s="105"/>
    </row>
    <row r="25" spans="1:28" ht="15" customHeight="1" x14ac:dyDescent="0.2">
      <c r="A25" s="33" t="s">
        <v>158</v>
      </c>
      <c r="R25" s="105"/>
      <c r="T25" s="105"/>
      <c r="V25" s="105"/>
      <c r="X25" s="105"/>
      <c r="Z25" s="105"/>
      <c r="AB25" s="105"/>
    </row>
    <row r="26" spans="1:28" ht="15" customHeight="1" x14ac:dyDescent="0.2">
      <c r="R26" s="105"/>
      <c r="T26" s="105"/>
      <c r="V26" s="105"/>
      <c r="X26" s="105"/>
      <c r="Z26" s="105"/>
      <c r="AB26" s="105"/>
    </row>
  </sheetData>
  <phoneticPr fontId="0" type="noConversion"/>
  <pageMargins left="0.39370078740157477" right="0.39370078740157477" top="0.59055118110236215" bottom="0.59055118110236215" header="0" footer="0"/>
  <pageSetup paperSize="9" scale="64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pageSetUpPr fitToPage="1"/>
  </sheetPr>
  <dimension ref="A1:I55"/>
  <sheetViews>
    <sheetView zoomScale="60" zoomScaleNormal="60" workbookViewId="0"/>
  </sheetViews>
  <sheetFormatPr baseColWidth="10" defaultRowHeight="15" customHeight="1" x14ac:dyDescent="0.2"/>
  <cols>
    <col min="1" max="1" width="8.5703125" customWidth="1"/>
    <col min="2" max="2" width="91.42578125" customWidth="1"/>
    <col min="3" max="3" width="10.5703125" style="3" customWidth="1"/>
    <col min="4" max="4" width="10.5703125" customWidth="1"/>
  </cols>
  <sheetData>
    <row r="1" spans="1:9" ht="15.75" customHeight="1" x14ac:dyDescent="0.25">
      <c r="A1" s="119" t="s">
        <v>165</v>
      </c>
      <c r="B1" s="20"/>
      <c r="C1" s="24"/>
      <c r="D1" s="20"/>
    </row>
    <row r="2" spans="1:9" ht="15" customHeight="1" x14ac:dyDescent="0.2">
      <c r="A2" s="20"/>
      <c r="B2" s="20"/>
      <c r="C2" s="34"/>
      <c r="D2" s="20"/>
    </row>
    <row r="3" spans="1:9" s="2" customFormat="1" ht="15" customHeight="1" x14ac:dyDescent="0.2">
      <c r="A3" s="41" t="s">
        <v>115</v>
      </c>
      <c r="B3" s="41" t="s">
        <v>15</v>
      </c>
      <c r="C3" s="45" t="s">
        <v>11</v>
      </c>
      <c r="D3" s="26" t="s">
        <v>14</v>
      </c>
      <c r="F3"/>
      <c r="G3"/>
      <c r="H3"/>
      <c r="I3" s="105"/>
    </row>
    <row r="4" spans="1:9" ht="15" customHeight="1" x14ac:dyDescent="0.2">
      <c r="A4" s="102" t="s">
        <v>11</v>
      </c>
      <c r="B4" s="89"/>
      <c r="C4" s="97">
        <f>C5+C9+C14+C18+C22+C29+C33+C36+C45</f>
        <v>33483</v>
      </c>
      <c r="D4" s="111">
        <f>C4/C$4</f>
        <v>1</v>
      </c>
      <c r="I4" s="105"/>
    </row>
    <row r="5" spans="1:9" ht="15" customHeight="1" x14ac:dyDescent="0.2">
      <c r="A5" s="37">
        <v>0</v>
      </c>
      <c r="B5" s="46" t="s">
        <v>148</v>
      </c>
      <c r="C5" s="40">
        <f>SUM(C6:C8)</f>
        <v>366</v>
      </c>
      <c r="D5" s="110">
        <f t="shared" ref="D5:D54" si="0">C5/C$4</f>
        <v>1.0930920168443688E-2</v>
      </c>
      <c r="E5" s="1"/>
    </row>
    <row r="6" spans="1:9" ht="15" customHeight="1" x14ac:dyDescent="0.2">
      <c r="A6" s="87" t="s">
        <v>68</v>
      </c>
      <c r="B6" s="48" t="s">
        <v>88</v>
      </c>
      <c r="C6" s="29">
        <v>242</v>
      </c>
      <c r="D6" s="112">
        <f t="shared" si="0"/>
        <v>7.2275483080966457E-3</v>
      </c>
      <c r="F6" s="13"/>
      <c r="I6" s="105"/>
    </row>
    <row r="7" spans="1:9" ht="15" customHeight="1" x14ac:dyDescent="0.2">
      <c r="A7" s="88" t="s">
        <v>69</v>
      </c>
      <c r="B7" s="52" t="s">
        <v>89</v>
      </c>
      <c r="C7" s="27">
        <v>110</v>
      </c>
      <c r="D7" s="110">
        <f t="shared" si="0"/>
        <v>3.2852492309530211E-3</v>
      </c>
      <c r="G7" s="13"/>
      <c r="H7" s="13"/>
      <c r="I7" s="107"/>
    </row>
    <row r="8" spans="1:9" ht="15" customHeight="1" x14ac:dyDescent="0.2">
      <c r="A8" s="87" t="s">
        <v>70</v>
      </c>
      <c r="B8" s="48" t="s">
        <v>67</v>
      </c>
      <c r="C8" s="29">
        <v>14</v>
      </c>
      <c r="D8" s="112">
        <f t="shared" si="0"/>
        <v>4.1812262939402083E-4</v>
      </c>
      <c r="F8" s="13"/>
      <c r="I8" s="105"/>
    </row>
    <row r="9" spans="1:9" ht="15" customHeight="1" x14ac:dyDescent="0.2">
      <c r="A9" s="37">
        <v>1</v>
      </c>
      <c r="B9" s="53" t="s">
        <v>74</v>
      </c>
      <c r="C9" s="40">
        <f>SUM(C10:C13)</f>
        <v>67</v>
      </c>
      <c r="D9" s="110">
        <f t="shared" si="0"/>
        <v>2.0010154406713853E-3</v>
      </c>
    </row>
    <row r="10" spans="1:9" s="13" customFormat="1" ht="15" customHeight="1" x14ac:dyDescent="0.2">
      <c r="A10" s="99">
        <v>11</v>
      </c>
      <c r="B10" s="47" t="s">
        <v>156</v>
      </c>
      <c r="C10" s="47">
        <v>21</v>
      </c>
      <c r="D10" s="112">
        <f t="shared" si="0"/>
        <v>6.2718394409103128E-4</v>
      </c>
      <c r="F10"/>
      <c r="I10" s="107"/>
    </row>
    <row r="11" spans="1:9" ht="15" customHeight="1" x14ac:dyDescent="0.2">
      <c r="A11" s="98">
        <v>12</v>
      </c>
      <c r="B11" s="53" t="s">
        <v>155</v>
      </c>
      <c r="C11" s="53">
        <v>13</v>
      </c>
      <c r="D11" s="110">
        <f t="shared" si="0"/>
        <v>3.8825672729444794E-4</v>
      </c>
      <c r="I11" s="105"/>
    </row>
    <row r="12" spans="1:9" s="13" customFormat="1" ht="15" customHeight="1" x14ac:dyDescent="0.2">
      <c r="A12" s="99">
        <v>13</v>
      </c>
      <c r="B12" s="47" t="s">
        <v>153</v>
      </c>
      <c r="C12" s="47">
        <v>5</v>
      </c>
      <c r="D12" s="112">
        <f t="shared" si="0"/>
        <v>1.493295104978646E-4</v>
      </c>
      <c r="F12"/>
      <c r="G12"/>
      <c r="H12"/>
      <c r="I12" s="105"/>
    </row>
    <row r="13" spans="1:9" ht="15" customHeight="1" x14ac:dyDescent="0.2">
      <c r="A13" s="98">
        <v>19</v>
      </c>
      <c r="B13" s="53" t="s">
        <v>152</v>
      </c>
      <c r="C13" s="53">
        <v>28</v>
      </c>
      <c r="D13" s="110">
        <f t="shared" si="0"/>
        <v>8.3624525878804167E-4</v>
      </c>
      <c r="I13" s="105"/>
    </row>
    <row r="14" spans="1:9" ht="15" customHeight="1" x14ac:dyDescent="0.2">
      <c r="A14" s="39">
        <v>2</v>
      </c>
      <c r="B14" s="47" t="s">
        <v>75</v>
      </c>
      <c r="C14" s="34">
        <f>SUM(C15:C17)</f>
        <v>240</v>
      </c>
      <c r="D14" s="112">
        <f t="shared" si="0"/>
        <v>7.1678165038975006E-3</v>
      </c>
      <c r="I14" s="105"/>
    </row>
    <row r="15" spans="1:9" ht="15" customHeight="1" x14ac:dyDescent="0.2">
      <c r="A15" s="38">
        <v>21</v>
      </c>
      <c r="B15" s="52" t="s">
        <v>101</v>
      </c>
      <c r="C15" s="54">
        <v>54</v>
      </c>
      <c r="D15" s="110">
        <f t="shared" si="0"/>
        <v>1.6127587133769375E-3</v>
      </c>
      <c r="I15" s="105"/>
    </row>
    <row r="16" spans="1:9" ht="15" customHeight="1" x14ac:dyDescent="0.2">
      <c r="A16" s="31">
        <v>22</v>
      </c>
      <c r="B16" s="60" t="s">
        <v>90</v>
      </c>
      <c r="C16" s="24">
        <v>162</v>
      </c>
      <c r="D16" s="112">
        <f t="shared" si="0"/>
        <v>4.8382761401308131E-3</v>
      </c>
      <c r="I16" s="105"/>
    </row>
    <row r="17" spans="1:9" ht="15" customHeight="1" x14ac:dyDescent="0.2">
      <c r="A17" s="38">
        <v>29</v>
      </c>
      <c r="B17" s="52" t="s">
        <v>91</v>
      </c>
      <c r="C17" s="40">
        <v>24</v>
      </c>
      <c r="D17" s="110">
        <f t="shared" si="0"/>
        <v>7.1678165038974997E-4</v>
      </c>
      <c r="I17" s="105"/>
    </row>
    <row r="18" spans="1:9" ht="15" customHeight="1" x14ac:dyDescent="0.2">
      <c r="A18" s="35">
        <v>3</v>
      </c>
      <c r="B18" s="20" t="s">
        <v>76</v>
      </c>
      <c r="C18" s="43">
        <f>SUM(C19:C21)</f>
        <v>1067</v>
      </c>
      <c r="D18" s="112">
        <f t="shared" si="0"/>
        <v>3.1866917540244302E-2</v>
      </c>
      <c r="I18" s="105"/>
    </row>
    <row r="19" spans="1:9" ht="15" customHeight="1" x14ac:dyDescent="0.2">
      <c r="A19" s="38">
        <v>31</v>
      </c>
      <c r="B19" s="52" t="s">
        <v>102</v>
      </c>
      <c r="C19" s="28">
        <v>228</v>
      </c>
      <c r="D19" s="110">
        <f t="shared" si="0"/>
        <v>6.8094256787026254E-3</v>
      </c>
      <c r="I19" s="105"/>
    </row>
    <row r="20" spans="1:9" ht="15" customHeight="1" x14ac:dyDescent="0.2">
      <c r="A20" s="31">
        <v>32</v>
      </c>
      <c r="B20" s="60" t="s">
        <v>103</v>
      </c>
      <c r="C20" s="34">
        <v>336</v>
      </c>
      <c r="D20" s="112">
        <f t="shared" si="0"/>
        <v>1.00349431054565E-2</v>
      </c>
      <c r="I20" s="105"/>
    </row>
    <row r="21" spans="1:9" ht="15" customHeight="1" x14ac:dyDescent="0.2">
      <c r="A21" s="38">
        <v>39</v>
      </c>
      <c r="B21" s="52" t="s">
        <v>73</v>
      </c>
      <c r="C21" s="28">
        <v>503</v>
      </c>
      <c r="D21" s="110">
        <f t="shared" si="0"/>
        <v>1.5022548756085177E-2</v>
      </c>
      <c r="I21" s="105"/>
    </row>
    <row r="22" spans="1:9" ht="15" customHeight="1" x14ac:dyDescent="0.2">
      <c r="A22" s="39">
        <v>4</v>
      </c>
      <c r="B22" s="81" t="s">
        <v>77</v>
      </c>
      <c r="C22" s="34">
        <f>SUM(C23:C28)</f>
        <v>2808</v>
      </c>
      <c r="D22" s="112">
        <f t="shared" si="0"/>
        <v>8.3863453095600754E-2</v>
      </c>
      <c r="I22" s="105"/>
    </row>
    <row r="23" spans="1:9" ht="15" customHeight="1" x14ac:dyDescent="0.2">
      <c r="A23" s="38">
        <v>41</v>
      </c>
      <c r="B23" s="38" t="s">
        <v>104</v>
      </c>
      <c r="C23" s="40">
        <v>1722</v>
      </c>
      <c r="D23" s="110">
        <f t="shared" si="0"/>
        <v>5.1429083415464566E-2</v>
      </c>
      <c r="I23" s="105"/>
    </row>
    <row r="24" spans="1:9" ht="15" customHeight="1" x14ac:dyDescent="0.2">
      <c r="A24" s="31">
        <v>42</v>
      </c>
      <c r="B24" s="60" t="s">
        <v>105</v>
      </c>
      <c r="C24" s="34">
        <v>607</v>
      </c>
      <c r="D24" s="112">
        <f t="shared" si="0"/>
        <v>1.8128602574440759E-2</v>
      </c>
      <c r="I24" s="105"/>
    </row>
    <row r="25" spans="1:9" ht="15" customHeight="1" x14ac:dyDescent="0.2">
      <c r="A25" s="38">
        <v>43</v>
      </c>
      <c r="B25" s="52" t="s">
        <v>106</v>
      </c>
      <c r="C25" s="28">
        <v>356</v>
      </c>
      <c r="D25" s="110">
        <f t="shared" si="0"/>
        <v>1.0632261147447959E-2</v>
      </c>
      <c r="I25" s="105"/>
    </row>
    <row r="26" spans="1:9" ht="15" customHeight="1" x14ac:dyDescent="0.2">
      <c r="A26" s="92">
        <v>44</v>
      </c>
      <c r="B26" s="91" t="s">
        <v>86</v>
      </c>
      <c r="C26" s="34">
        <v>8</v>
      </c>
      <c r="D26" s="112">
        <f t="shared" si="0"/>
        <v>2.3892721679658334E-4</v>
      </c>
      <c r="I26" s="105"/>
    </row>
    <row r="27" spans="1:9" ht="15" customHeight="1" x14ac:dyDescent="0.2">
      <c r="A27" s="38">
        <v>45</v>
      </c>
      <c r="B27" s="52" t="s">
        <v>154</v>
      </c>
      <c r="C27" s="28">
        <v>7</v>
      </c>
      <c r="D27" s="110">
        <f t="shared" si="0"/>
        <v>2.0906131469701042E-4</v>
      </c>
      <c r="I27" s="105"/>
    </row>
    <row r="28" spans="1:9" ht="15" customHeight="1" x14ac:dyDescent="0.2">
      <c r="A28" s="31">
        <v>49</v>
      </c>
      <c r="B28" s="60" t="s">
        <v>92</v>
      </c>
      <c r="C28" s="43">
        <v>108</v>
      </c>
      <c r="D28" s="112">
        <f t="shared" si="0"/>
        <v>3.2255174267538751E-3</v>
      </c>
      <c r="I28" s="105"/>
    </row>
    <row r="29" spans="1:9" ht="15" customHeight="1" x14ac:dyDescent="0.2">
      <c r="A29" s="37">
        <v>5</v>
      </c>
      <c r="B29" s="37" t="s">
        <v>78</v>
      </c>
      <c r="C29" s="40">
        <f>SUM(C30:C32)</f>
        <v>2589</v>
      </c>
      <c r="D29" s="110">
        <f t="shared" si="0"/>
        <v>7.7322820535794284E-2</v>
      </c>
      <c r="I29" s="105"/>
    </row>
    <row r="30" spans="1:9" ht="15" customHeight="1" x14ac:dyDescent="0.2">
      <c r="A30" s="99">
        <v>51</v>
      </c>
      <c r="B30" s="39" t="s">
        <v>146</v>
      </c>
      <c r="C30" s="32">
        <v>1492</v>
      </c>
      <c r="D30" s="112">
        <f t="shared" si="0"/>
        <v>4.4559925932562791E-2</v>
      </c>
      <c r="I30" s="105"/>
    </row>
    <row r="31" spans="1:9" ht="15" customHeight="1" x14ac:dyDescent="0.2">
      <c r="A31" s="98">
        <v>52</v>
      </c>
      <c r="B31" s="37" t="s">
        <v>149</v>
      </c>
      <c r="C31" s="40">
        <v>15</v>
      </c>
      <c r="D31" s="110">
        <f t="shared" si="0"/>
        <v>4.4798853149359379E-4</v>
      </c>
      <c r="I31" s="105"/>
    </row>
    <row r="32" spans="1:9" ht="15" customHeight="1" x14ac:dyDescent="0.2">
      <c r="A32" s="99">
        <v>59</v>
      </c>
      <c r="B32" s="39" t="s">
        <v>147</v>
      </c>
      <c r="C32" s="32">
        <v>1082</v>
      </c>
      <c r="D32" s="112">
        <f t="shared" si="0"/>
        <v>3.2314906071737898E-2</v>
      </c>
      <c r="I32" s="105"/>
    </row>
    <row r="33" spans="1:9" ht="15" customHeight="1" x14ac:dyDescent="0.2">
      <c r="A33" s="80">
        <v>6</v>
      </c>
      <c r="B33" s="27" t="s">
        <v>79</v>
      </c>
      <c r="C33" s="54">
        <f>SUM(C34:C35)</f>
        <v>56</v>
      </c>
      <c r="D33" s="110">
        <f t="shared" si="0"/>
        <v>1.6724905175760833E-3</v>
      </c>
      <c r="I33" s="105"/>
    </row>
    <row r="34" spans="1:9" ht="15" customHeight="1" x14ac:dyDescent="0.2">
      <c r="A34" s="99">
        <v>61</v>
      </c>
      <c r="B34" s="81" t="s">
        <v>144</v>
      </c>
      <c r="C34" s="34">
        <v>16</v>
      </c>
      <c r="D34" s="112">
        <f t="shared" si="0"/>
        <v>4.7785443359316668E-4</v>
      </c>
      <c r="F34" s="13"/>
      <c r="I34" s="105"/>
    </row>
    <row r="35" spans="1:9" ht="15" customHeight="1" x14ac:dyDescent="0.2">
      <c r="A35" s="38">
        <v>69</v>
      </c>
      <c r="B35" s="37" t="s">
        <v>145</v>
      </c>
      <c r="C35" s="40">
        <v>40</v>
      </c>
      <c r="D35" s="110">
        <f t="shared" si="0"/>
        <v>1.1946360839829168E-3</v>
      </c>
      <c r="I35" s="105"/>
    </row>
    <row r="36" spans="1:9" ht="15" customHeight="1" x14ac:dyDescent="0.2">
      <c r="A36" s="51">
        <v>7</v>
      </c>
      <c r="B36" s="29" t="s">
        <v>85</v>
      </c>
      <c r="C36" s="44">
        <f>SUM(C37:C44)</f>
        <v>13947</v>
      </c>
      <c r="D36" s="112">
        <f t="shared" si="0"/>
        <v>0.41653973658274346</v>
      </c>
      <c r="F36" s="13"/>
      <c r="G36" s="13"/>
      <c r="H36" s="13"/>
      <c r="I36" s="107"/>
    </row>
    <row r="37" spans="1:9" ht="15" customHeight="1" x14ac:dyDescent="0.2">
      <c r="A37" s="38">
        <v>71</v>
      </c>
      <c r="B37" s="52" t="s">
        <v>143</v>
      </c>
      <c r="C37" s="40">
        <v>1075</v>
      </c>
      <c r="D37" s="110">
        <f t="shared" si="0"/>
        <v>3.210584475704089E-2</v>
      </c>
      <c r="I37" s="105"/>
    </row>
    <row r="38" spans="1:9" s="13" customFormat="1" ht="15" customHeight="1" x14ac:dyDescent="0.2">
      <c r="A38" s="31">
        <v>72</v>
      </c>
      <c r="B38" s="48" t="s">
        <v>87</v>
      </c>
      <c r="C38" s="32">
        <v>1066</v>
      </c>
      <c r="D38" s="112">
        <f t="shared" si="0"/>
        <v>3.183705163814473E-2</v>
      </c>
      <c r="I38" s="107"/>
    </row>
    <row r="39" spans="1:9" ht="15" customHeight="1" x14ac:dyDescent="0.2">
      <c r="A39" s="38">
        <v>73</v>
      </c>
      <c r="B39" s="52" t="s">
        <v>142</v>
      </c>
      <c r="C39" s="40">
        <v>4815</v>
      </c>
      <c r="D39" s="110">
        <f t="shared" si="0"/>
        <v>0.14380431860944359</v>
      </c>
      <c r="I39" s="105"/>
    </row>
    <row r="40" spans="1:9" s="13" customFormat="1" ht="15" customHeight="1" x14ac:dyDescent="0.2">
      <c r="A40" s="31">
        <v>74</v>
      </c>
      <c r="B40" s="48" t="s">
        <v>65</v>
      </c>
      <c r="C40" s="32">
        <v>834</v>
      </c>
      <c r="D40" s="112">
        <f t="shared" si="0"/>
        <v>2.4908162351043813E-2</v>
      </c>
      <c r="I40" s="107"/>
    </row>
    <row r="41" spans="1:9" ht="15" customHeight="1" x14ac:dyDescent="0.2">
      <c r="A41" s="38">
        <v>75</v>
      </c>
      <c r="B41" s="52" t="s">
        <v>141</v>
      </c>
      <c r="C41" s="40">
        <v>1282</v>
      </c>
      <c r="D41" s="110">
        <f t="shared" si="0"/>
        <v>3.8288086491652482E-2</v>
      </c>
      <c r="I41" s="105"/>
    </row>
    <row r="42" spans="1:9" s="13" customFormat="1" ht="15" customHeight="1" x14ac:dyDescent="0.2">
      <c r="A42" s="31">
        <v>76</v>
      </c>
      <c r="B42" s="48" t="s">
        <v>66</v>
      </c>
      <c r="C42" s="32">
        <v>1276</v>
      </c>
      <c r="D42" s="112">
        <f t="shared" si="0"/>
        <v>3.8108891079055046E-2</v>
      </c>
      <c r="I42" s="107"/>
    </row>
    <row r="43" spans="1:9" ht="15" customHeight="1" x14ac:dyDescent="0.2">
      <c r="A43" s="38">
        <v>77</v>
      </c>
      <c r="B43" s="52" t="s">
        <v>140</v>
      </c>
      <c r="C43" s="40">
        <v>2308</v>
      </c>
      <c r="D43" s="110">
        <f t="shared" si="0"/>
        <v>6.8930502045814288E-2</v>
      </c>
      <c r="I43" s="105"/>
    </row>
    <row r="44" spans="1:9" s="13" customFormat="1" ht="15" customHeight="1" x14ac:dyDescent="0.2">
      <c r="A44" s="31">
        <v>79</v>
      </c>
      <c r="B44" s="48" t="s">
        <v>93</v>
      </c>
      <c r="C44" s="32">
        <v>1291</v>
      </c>
      <c r="D44" s="112">
        <f t="shared" si="0"/>
        <v>3.8556879610548635E-2</v>
      </c>
      <c r="I44" s="107"/>
    </row>
    <row r="45" spans="1:9" ht="15" customHeight="1" x14ac:dyDescent="0.2">
      <c r="A45" s="80">
        <v>8</v>
      </c>
      <c r="B45" s="27" t="s">
        <v>80</v>
      </c>
      <c r="C45" s="54">
        <f>SUM(C46:C54)</f>
        <v>12343</v>
      </c>
      <c r="D45" s="110">
        <f t="shared" si="0"/>
        <v>0.36863482961502853</v>
      </c>
      <c r="I45" s="105"/>
    </row>
    <row r="46" spans="1:9" s="13" customFormat="1" ht="15" customHeight="1" x14ac:dyDescent="0.2">
      <c r="A46" s="31">
        <v>81</v>
      </c>
      <c r="B46" s="48" t="s">
        <v>139</v>
      </c>
      <c r="C46" s="32">
        <v>50</v>
      </c>
      <c r="D46" s="112">
        <f t="shared" si="0"/>
        <v>1.493295104978646E-3</v>
      </c>
      <c r="I46" s="107"/>
    </row>
    <row r="47" spans="1:9" ht="15" customHeight="1" x14ac:dyDescent="0.2">
      <c r="A47" s="38">
        <v>82</v>
      </c>
      <c r="B47" s="52" t="s">
        <v>138</v>
      </c>
      <c r="C47" s="40">
        <v>2602</v>
      </c>
      <c r="D47" s="110">
        <f t="shared" si="0"/>
        <v>7.7711077263088735E-2</v>
      </c>
      <c r="I47" s="105"/>
    </row>
    <row r="48" spans="1:9" s="13" customFormat="1" ht="15" customHeight="1" x14ac:dyDescent="0.2">
      <c r="A48" s="31">
        <v>83</v>
      </c>
      <c r="B48" s="48" t="s">
        <v>137</v>
      </c>
      <c r="C48" s="32">
        <v>5683</v>
      </c>
      <c r="D48" s="112">
        <f t="shared" si="0"/>
        <v>0.16972792163187289</v>
      </c>
    </row>
    <row r="49" spans="1:4" ht="15" customHeight="1" x14ac:dyDescent="0.2">
      <c r="A49" s="38">
        <v>84</v>
      </c>
      <c r="B49" s="52" t="s">
        <v>60</v>
      </c>
      <c r="C49" s="40">
        <v>232</v>
      </c>
      <c r="D49" s="110">
        <f t="shared" si="0"/>
        <v>6.9288892871009165E-3</v>
      </c>
    </row>
    <row r="50" spans="1:4" s="13" customFormat="1" ht="15" customHeight="1" x14ac:dyDescent="0.2">
      <c r="A50" s="31">
        <v>85</v>
      </c>
      <c r="B50" s="48" t="s">
        <v>61</v>
      </c>
      <c r="C50" s="32">
        <v>136</v>
      </c>
      <c r="D50" s="112">
        <f t="shared" si="0"/>
        <v>4.0617626855419166E-3</v>
      </c>
    </row>
    <row r="51" spans="1:4" ht="15" customHeight="1" x14ac:dyDescent="0.2">
      <c r="A51" s="38">
        <v>86</v>
      </c>
      <c r="B51" s="52" t="s">
        <v>136</v>
      </c>
      <c r="C51" s="40">
        <v>1476</v>
      </c>
      <c r="D51" s="110">
        <f t="shared" si="0"/>
        <v>4.4082071498969623E-2</v>
      </c>
    </row>
    <row r="52" spans="1:4" s="13" customFormat="1" ht="15" customHeight="1" x14ac:dyDescent="0.2">
      <c r="A52" s="31">
        <v>87</v>
      </c>
      <c r="B52" s="48" t="s">
        <v>62</v>
      </c>
      <c r="C52" s="32">
        <v>158</v>
      </c>
      <c r="D52" s="112">
        <f t="shared" si="0"/>
        <v>4.718812531732521E-3</v>
      </c>
    </row>
    <row r="53" spans="1:4" ht="15" customHeight="1" x14ac:dyDescent="0.2">
      <c r="A53" s="38">
        <v>88</v>
      </c>
      <c r="B53" s="52" t="s">
        <v>63</v>
      </c>
      <c r="C53" s="40">
        <v>721</v>
      </c>
      <c r="D53" s="110">
        <f t="shared" si="0"/>
        <v>2.1533315413792074E-2</v>
      </c>
    </row>
    <row r="54" spans="1:4" s="13" customFormat="1" ht="15" customHeight="1" x14ac:dyDescent="0.2">
      <c r="A54" s="31">
        <v>89</v>
      </c>
      <c r="B54" s="48" t="s">
        <v>64</v>
      </c>
      <c r="C54" s="32">
        <v>1285</v>
      </c>
      <c r="D54" s="112">
        <f t="shared" si="0"/>
        <v>3.8377684197951199E-2</v>
      </c>
    </row>
    <row r="55" spans="1:4" ht="15" customHeight="1" x14ac:dyDescent="0.2">
      <c r="A55" s="33" t="s">
        <v>158</v>
      </c>
    </row>
  </sheetData>
  <phoneticPr fontId="0" type="noConversion"/>
  <pageMargins left="0.39370078740157477" right="0.39370078740157477" top="0.59055118110236215" bottom="0.59055118110236215" header="0" footer="0"/>
  <pageSetup paperSize="9" scale="8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ignoredErrors>
    <ignoredError sqref="A6:A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pageSetUpPr fitToPage="1"/>
  </sheetPr>
  <dimension ref="A1:H20"/>
  <sheetViews>
    <sheetView workbookViewId="0"/>
  </sheetViews>
  <sheetFormatPr baseColWidth="10" defaultRowHeight="15" customHeight="1" x14ac:dyDescent="0.2"/>
  <cols>
    <col min="1" max="1" width="14.28515625" customWidth="1"/>
    <col min="2" max="4" width="14.28515625" style="2" customWidth="1"/>
    <col min="5" max="8" width="14.28515625" customWidth="1"/>
  </cols>
  <sheetData>
    <row r="1" spans="1:8" ht="15.75" customHeight="1" x14ac:dyDescent="0.25">
      <c r="A1" s="21" t="s">
        <v>160</v>
      </c>
      <c r="B1" s="22"/>
      <c r="C1" s="22"/>
      <c r="D1" s="22"/>
      <c r="E1" s="20"/>
      <c r="F1" s="20"/>
      <c r="G1" s="20"/>
      <c r="H1" s="20"/>
    </row>
    <row r="2" spans="1:8" ht="15" customHeight="1" x14ac:dyDescent="0.2">
      <c r="A2" s="20"/>
      <c r="B2" s="22"/>
      <c r="C2" s="22"/>
      <c r="D2" s="22"/>
      <c r="E2" s="20"/>
      <c r="F2" s="20"/>
      <c r="G2" s="20"/>
      <c r="H2" s="20"/>
    </row>
    <row r="3" spans="1:8" ht="30" customHeight="1" x14ac:dyDescent="0.2">
      <c r="A3" s="25"/>
      <c r="B3" s="108" t="s">
        <v>11</v>
      </c>
      <c r="C3" s="108" t="s">
        <v>98</v>
      </c>
      <c r="D3" s="108" t="s">
        <v>99</v>
      </c>
      <c r="E3" s="108" t="s">
        <v>100</v>
      </c>
      <c r="F3" s="108" t="s">
        <v>107</v>
      </c>
      <c r="G3" s="108" t="s">
        <v>108</v>
      </c>
      <c r="H3" s="109" t="s">
        <v>109</v>
      </c>
    </row>
    <row r="4" spans="1:8" ht="15" customHeight="1" x14ac:dyDescent="0.2">
      <c r="A4" s="39" t="s">
        <v>11</v>
      </c>
      <c r="B4" s="30">
        <v>153798</v>
      </c>
      <c r="C4" s="30">
        <v>35</v>
      </c>
      <c r="D4" s="30">
        <v>5007</v>
      </c>
      <c r="E4" s="30">
        <v>10485</v>
      </c>
      <c r="F4" s="30">
        <v>103242</v>
      </c>
      <c r="G4" s="30">
        <v>33483</v>
      </c>
      <c r="H4" s="30">
        <v>1546</v>
      </c>
    </row>
    <row r="5" spans="1:8" ht="15" customHeight="1" x14ac:dyDescent="0.2">
      <c r="A5" s="37" t="s">
        <v>14</v>
      </c>
      <c r="B5" s="110">
        <v>1</v>
      </c>
      <c r="C5" s="110">
        <v>2.2757122979492582E-4</v>
      </c>
      <c r="D5" s="110">
        <v>3.2555689930948387E-2</v>
      </c>
      <c r="E5" s="110">
        <v>6.8173838411422771E-2</v>
      </c>
      <c r="F5" s="110">
        <v>0.67128311161393517</v>
      </c>
      <c r="G5" s="110">
        <v>0.21770764249210003</v>
      </c>
      <c r="H5" s="110">
        <v>1.0052146321798723E-2</v>
      </c>
    </row>
    <row r="6" spans="1:8" ht="15" customHeight="1" x14ac:dyDescent="0.2">
      <c r="A6" s="33" t="s">
        <v>158</v>
      </c>
    </row>
    <row r="13" spans="1:8" ht="15" customHeight="1" x14ac:dyDescent="0.2">
      <c r="E13" s="105"/>
      <c r="F13" s="105"/>
    </row>
    <row r="14" spans="1:8" ht="15" customHeight="1" x14ac:dyDescent="0.2">
      <c r="E14" s="105"/>
      <c r="F14" s="105"/>
    </row>
    <row r="15" spans="1:8" ht="15" customHeight="1" x14ac:dyDescent="0.2">
      <c r="E15" s="105"/>
      <c r="F15" s="105"/>
    </row>
    <row r="16" spans="1:8" ht="15" customHeight="1" x14ac:dyDescent="0.2">
      <c r="E16" s="105"/>
      <c r="F16" s="105"/>
    </row>
    <row r="17" spans="5:6" ht="15" customHeight="1" x14ac:dyDescent="0.2">
      <c r="E17" s="105"/>
      <c r="F17" s="105"/>
    </row>
    <row r="18" spans="5:6" ht="15" customHeight="1" x14ac:dyDescent="0.2">
      <c r="E18" s="105"/>
      <c r="F18" s="105"/>
    </row>
    <row r="19" spans="5:6" ht="15" customHeight="1" x14ac:dyDescent="0.2">
      <c r="E19" s="105"/>
      <c r="F19" s="105"/>
    </row>
    <row r="20" spans="5:6" ht="15" customHeight="1" x14ac:dyDescent="0.2">
      <c r="E20" s="105"/>
    </row>
  </sheetData>
  <phoneticPr fontId="0" type="noConversion"/>
  <pageMargins left="0.39370078740157477" right="0.39370078740157477" top="0.59055118110236215" bottom="0.59055118110236215" header="0" footer="0"/>
  <pageSetup paperSize="9" scale="85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pageSetUpPr fitToPage="1"/>
  </sheetPr>
  <dimension ref="C1:L10"/>
  <sheetViews>
    <sheetView workbookViewId="0"/>
  </sheetViews>
  <sheetFormatPr baseColWidth="10" defaultColWidth="11.42578125" defaultRowHeight="15" customHeight="1" x14ac:dyDescent="0.2"/>
  <cols>
    <col min="1" max="1" width="5.7109375" style="55" customWidth="1"/>
    <col min="2" max="2" width="75.7109375" style="55" customWidth="1"/>
    <col min="3" max="3" width="11.42578125" style="55" customWidth="1"/>
    <col min="4" max="8" width="11.42578125" style="63" customWidth="1"/>
    <col min="9" max="9" width="11.42578125" style="63"/>
    <col min="10" max="10" width="11.42578125" style="63" customWidth="1"/>
    <col min="11" max="12" width="11.42578125" style="63"/>
    <col min="13" max="16384" width="11.42578125" style="55"/>
  </cols>
  <sheetData>
    <row r="1" spans="3:12" s="12" customFormat="1" ht="15" customHeight="1" x14ac:dyDescent="0.2">
      <c r="C1" s="61"/>
      <c r="D1" s="61"/>
      <c r="E1" s="61"/>
      <c r="F1" s="61"/>
      <c r="G1" s="61"/>
      <c r="H1" s="61"/>
      <c r="I1" s="61"/>
      <c r="J1" s="61"/>
      <c r="K1" s="61"/>
    </row>
    <row r="2" spans="3:12" s="12" customFormat="1" ht="15" customHeight="1" x14ac:dyDescent="0.2">
      <c r="D2" s="61"/>
      <c r="E2" s="61"/>
      <c r="F2" s="61"/>
      <c r="G2" s="61"/>
      <c r="H2" s="61"/>
      <c r="I2" s="61"/>
      <c r="J2" s="61"/>
      <c r="K2" s="61"/>
      <c r="L2" s="61"/>
    </row>
    <row r="3" spans="3:12" s="12" customFormat="1" ht="15" customHeight="1" x14ac:dyDescent="0.2">
      <c r="D3" s="61"/>
      <c r="E3" s="61"/>
      <c r="F3" s="61"/>
      <c r="G3" s="61"/>
      <c r="H3" s="61"/>
      <c r="I3" s="61"/>
      <c r="J3" s="61"/>
      <c r="K3" s="61"/>
      <c r="L3" s="61"/>
    </row>
    <row r="4" spans="3:12" s="12" customFormat="1" ht="15" customHeight="1" x14ac:dyDescent="0.2">
      <c r="D4" s="61"/>
      <c r="E4" s="61"/>
      <c r="F4" s="61"/>
      <c r="G4" s="62"/>
      <c r="H4" s="62"/>
      <c r="I4" s="62"/>
      <c r="J4" s="62"/>
      <c r="K4" s="61"/>
      <c r="L4" s="61"/>
    </row>
    <row r="5" spans="3:12" s="12" customFormat="1" ht="15" customHeight="1" x14ac:dyDescent="0.2">
      <c r="D5" s="61"/>
      <c r="E5" s="61"/>
      <c r="F5" s="61"/>
      <c r="G5" s="62"/>
      <c r="H5" s="62"/>
      <c r="I5" s="62"/>
      <c r="J5" s="62"/>
      <c r="K5" s="61"/>
      <c r="L5" s="61"/>
    </row>
    <row r="6" spans="3:12" s="12" customFormat="1" ht="15" customHeight="1" x14ac:dyDescent="0.2">
      <c r="D6" s="61"/>
      <c r="E6" s="61"/>
      <c r="F6" s="61"/>
      <c r="G6" s="61"/>
      <c r="H6" s="61"/>
      <c r="I6" s="61"/>
      <c r="J6" s="61"/>
      <c r="K6" s="61"/>
      <c r="L6" s="61"/>
    </row>
    <row r="7" spans="3:12" s="12" customFormat="1" ht="15" customHeight="1" x14ac:dyDescent="0.2">
      <c r="D7" s="61"/>
      <c r="E7" s="61"/>
      <c r="F7" s="61"/>
      <c r="G7" s="61"/>
      <c r="H7" s="61"/>
      <c r="I7" s="61"/>
      <c r="J7" s="61"/>
      <c r="K7" s="61"/>
      <c r="L7" s="61"/>
    </row>
    <row r="8" spans="3:12" s="12" customFormat="1" ht="15" customHeight="1" x14ac:dyDescent="0.2">
      <c r="D8" s="61"/>
      <c r="E8" s="61"/>
      <c r="F8" s="61"/>
      <c r="G8" s="62"/>
      <c r="H8" s="62"/>
      <c r="I8" s="62"/>
      <c r="J8" s="62"/>
      <c r="K8" s="61"/>
      <c r="L8" s="61"/>
    </row>
    <row r="9" spans="3:12" s="12" customFormat="1" ht="15" customHeight="1" x14ac:dyDescent="0.2">
      <c r="D9" s="61"/>
      <c r="E9" s="61"/>
      <c r="F9" s="62"/>
      <c r="G9" s="62"/>
      <c r="H9" s="62"/>
      <c r="I9" s="62"/>
      <c r="J9" s="62"/>
      <c r="K9" s="62"/>
      <c r="L9" s="61"/>
    </row>
    <row r="10" spans="3:12" ht="15" customHeight="1" x14ac:dyDescent="0.2">
      <c r="D10" s="61"/>
      <c r="E10" s="61"/>
      <c r="F10" s="30"/>
      <c r="G10" s="30"/>
      <c r="H10" s="30"/>
      <c r="I10" s="30"/>
      <c r="J10" s="30"/>
      <c r="K10" s="30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pageSetUpPr fitToPage="1"/>
  </sheetPr>
  <dimension ref="A1:X26"/>
  <sheetViews>
    <sheetView zoomScale="80" zoomScaleNormal="80" workbookViewId="0"/>
  </sheetViews>
  <sheetFormatPr baseColWidth="10" defaultRowHeight="15" customHeight="1" x14ac:dyDescent="0.2"/>
  <cols>
    <col min="1" max="1" width="18.5703125" customWidth="1"/>
    <col min="2" max="2" width="11.85546875" style="2" customWidth="1"/>
    <col min="3" max="3" width="7.5703125" style="2" bestFit="1" customWidth="1"/>
    <col min="4" max="4" width="11.85546875" customWidth="1"/>
    <col min="5" max="5" width="7.5703125" bestFit="1" customWidth="1"/>
    <col min="6" max="6" width="13.140625" customWidth="1"/>
    <col min="7" max="7" width="7.5703125" bestFit="1" customWidth="1"/>
    <col min="8" max="8" width="12.42578125" customWidth="1"/>
    <col min="9" max="9" width="7.5703125" bestFit="1" customWidth="1"/>
    <col min="10" max="10" width="14.140625" customWidth="1"/>
    <col min="11" max="11" width="7.5703125" bestFit="1" customWidth="1"/>
    <col min="12" max="12" width="11.42578125" customWidth="1"/>
  </cols>
  <sheetData>
    <row r="1" spans="1:24" ht="15.75" customHeight="1" x14ac:dyDescent="0.25">
      <c r="A1" s="21" t="s">
        <v>161</v>
      </c>
      <c r="B1" s="22"/>
      <c r="C1" s="22"/>
      <c r="D1" s="20"/>
      <c r="E1" s="20"/>
      <c r="F1" s="20"/>
      <c r="G1" s="20"/>
      <c r="H1" s="20"/>
      <c r="I1" s="20"/>
      <c r="J1" s="20"/>
    </row>
    <row r="2" spans="1:24" ht="15" customHeigh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</row>
    <row r="3" spans="1:24" s="4" customFormat="1" ht="45" customHeight="1" x14ac:dyDescent="0.2">
      <c r="A3" s="100"/>
      <c r="B3" s="36" t="s">
        <v>11</v>
      </c>
      <c r="C3" s="104" t="s">
        <v>14</v>
      </c>
      <c r="D3" s="36" t="s">
        <v>111</v>
      </c>
      <c r="E3" s="36" t="s">
        <v>14</v>
      </c>
      <c r="F3" s="36" t="s">
        <v>112</v>
      </c>
      <c r="G3" s="36" t="s">
        <v>14</v>
      </c>
      <c r="H3" s="36" t="s">
        <v>113</v>
      </c>
      <c r="I3" s="36" t="s">
        <v>14</v>
      </c>
      <c r="J3" s="36" t="s">
        <v>114</v>
      </c>
      <c r="K3" s="36" t="s">
        <v>14</v>
      </c>
    </row>
    <row r="4" spans="1:24" s="11" customFormat="1" ht="15" customHeight="1" x14ac:dyDescent="0.2">
      <c r="A4" s="90" t="s">
        <v>13</v>
      </c>
      <c r="B4" s="74">
        <v>5007</v>
      </c>
      <c r="C4" s="111">
        <v>1</v>
      </c>
      <c r="D4" s="23">
        <v>779</v>
      </c>
      <c r="E4" s="111">
        <v>1</v>
      </c>
      <c r="F4" s="89">
        <v>144</v>
      </c>
      <c r="G4" s="111">
        <v>1</v>
      </c>
      <c r="H4" s="74">
        <v>1217</v>
      </c>
      <c r="I4" s="111">
        <v>1</v>
      </c>
      <c r="J4" s="74">
        <v>2867</v>
      </c>
      <c r="K4" s="111">
        <v>1</v>
      </c>
    </row>
    <row r="5" spans="1:24" ht="15" customHeight="1" x14ac:dyDescent="0.2">
      <c r="A5" s="38" t="s">
        <v>16</v>
      </c>
      <c r="B5" s="40">
        <v>694</v>
      </c>
      <c r="C5" s="110">
        <v>0.13860595166766526</v>
      </c>
      <c r="D5" s="27">
        <v>197</v>
      </c>
      <c r="E5" s="110">
        <v>0.25288831835686776</v>
      </c>
      <c r="F5" s="27">
        <v>14</v>
      </c>
      <c r="G5" s="110">
        <v>9.7222222222222224E-2</v>
      </c>
      <c r="H5" s="40">
        <v>81</v>
      </c>
      <c r="I5" s="110">
        <v>6.6557107641741983E-2</v>
      </c>
      <c r="J5" s="40">
        <v>402</v>
      </c>
      <c r="K5" s="110">
        <v>0.14021625392396234</v>
      </c>
      <c r="L5" s="11"/>
    </row>
    <row r="6" spans="1:24" ht="15" customHeight="1" x14ac:dyDescent="0.2">
      <c r="A6" s="31" t="s">
        <v>82</v>
      </c>
      <c r="B6" s="32">
        <v>643</v>
      </c>
      <c r="C6" s="112">
        <v>0.12842021170361495</v>
      </c>
      <c r="D6" s="29">
        <v>202</v>
      </c>
      <c r="E6" s="112">
        <v>0.25930680359435171</v>
      </c>
      <c r="F6" s="29">
        <v>16</v>
      </c>
      <c r="G6" s="112">
        <v>0.1111111111111111</v>
      </c>
      <c r="H6" s="32">
        <v>82</v>
      </c>
      <c r="I6" s="112">
        <v>6.7378800328677074E-2</v>
      </c>
      <c r="J6" s="32">
        <v>343</v>
      </c>
      <c r="K6" s="112">
        <v>0.11963725148238577</v>
      </c>
      <c r="L6" s="11"/>
    </row>
    <row r="7" spans="1:24" ht="15" customHeight="1" x14ac:dyDescent="0.2">
      <c r="A7" s="38" t="s">
        <v>17</v>
      </c>
      <c r="B7" s="40">
        <v>419</v>
      </c>
      <c r="C7" s="110">
        <v>8.3682844018374281E-2</v>
      </c>
      <c r="D7" s="27">
        <v>48</v>
      </c>
      <c r="E7" s="110">
        <v>6.1617458279845959E-2</v>
      </c>
      <c r="F7" s="27">
        <v>10</v>
      </c>
      <c r="G7" s="110">
        <v>6.9444444444444448E-2</v>
      </c>
      <c r="H7" s="40">
        <v>97</v>
      </c>
      <c r="I7" s="110">
        <v>7.970419063270337E-2</v>
      </c>
      <c r="J7" s="40">
        <v>264</v>
      </c>
      <c r="K7" s="110">
        <v>9.208231600976631E-2</v>
      </c>
      <c r="L7" s="11"/>
      <c r="P7" s="105"/>
      <c r="R7" s="105"/>
      <c r="T7" s="105"/>
      <c r="V7" s="105"/>
      <c r="X7" s="105"/>
    </row>
    <row r="8" spans="1:24" ht="15" customHeight="1" x14ac:dyDescent="0.2">
      <c r="A8" s="31" t="s">
        <v>18</v>
      </c>
      <c r="B8" s="32">
        <v>154</v>
      </c>
      <c r="C8" s="112">
        <v>3.0756940283602957E-2</v>
      </c>
      <c r="D8" s="29">
        <v>12</v>
      </c>
      <c r="E8" s="112">
        <v>1.540436456996149E-2</v>
      </c>
      <c r="F8" s="29">
        <v>3</v>
      </c>
      <c r="G8" s="112">
        <v>2.0833333333333332E-2</v>
      </c>
      <c r="H8" s="32">
        <v>45</v>
      </c>
      <c r="I8" s="112">
        <v>3.697617091207888E-2</v>
      </c>
      <c r="J8" s="32">
        <v>94</v>
      </c>
      <c r="K8" s="112">
        <v>3.2786885245901641E-2</v>
      </c>
      <c r="L8" s="11"/>
      <c r="P8" s="105"/>
      <c r="R8" s="105"/>
      <c r="T8" s="105"/>
      <c r="V8" s="105"/>
      <c r="X8" s="105"/>
    </row>
    <row r="9" spans="1:24" ht="15" customHeight="1" x14ac:dyDescent="0.2">
      <c r="A9" s="38" t="s">
        <v>83</v>
      </c>
      <c r="B9" s="40">
        <v>204</v>
      </c>
      <c r="C9" s="110">
        <v>4.074295985620132E-2</v>
      </c>
      <c r="D9" s="27">
        <v>8</v>
      </c>
      <c r="E9" s="110">
        <v>1.0269576379974325E-2</v>
      </c>
      <c r="F9" s="27">
        <v>5</v>
      </c>
      <c r="G9" s="110">
        <v>3.4722222222222224E-2</v>
      </c>
      <c r="H9" s="40">
        <v>60</v>
      </c>
      <c r="I9" s="110">
        <v>4.9301561216105176E-2</v>
      </c>
      <c r="J9" s="40">
        <v>131</v>
      </c>
      <c r="K9" s="110">
        <v>4.5692361353331011E-2</v>
      </c>
      <c r="L9" s="11"/>
      <c r="P9" s="105"/>
      <c r="R9" s="105"/>
      <c r="T9" s="105"/>
      <c r="V9" s="105"/>
      <c r="X9" s="105"/>
    </row>
    <row r="10" spans="1:24" ht="15" customHeight="1" x14ac:dyDescent="0.2">
      <c r="A10" s="31" t="s">
        <v>84</v>
      </c>
      <c r="B10" s="32">
        <v>189</v>
      </c>
      <c r="C10" s="112">
        <v>3.7747153984421807E-2</v>
      </c>
      <c r="D10" s="29">
        <v>48</v>
      </c>
      <c r="E10" s="112">
        <v>6.1617458279845959E-2</v>
      </c>
      <c r="F10" s="29">
        <v>4</v>
      </c>
      <c r="G10" s="112">
        <v>2.7777777777777776E-2</v>
      </c>
      <c r="H10" s="32">
        <v>32</v>
      </c>
      <c r="I10" s="112">
        <v>2.629416598192276E-2</v>
      </c>
      <c r="J10" s="32">
        <v>105</v>
      </c>
      <c r="K10" s="112">
        <v>3.6623648412975232E-2</v>
      </c>
      <c r="L10" s="11"/>
      <c r="P10" s="105"/>
      <c r="R10" s="105"/>
      <c r="T10" s="105"/>
      <c r="V10" s="105"/>
      <c r="X10" s="105"/>
    </row>
    <row r="11" spans="1:24" ht="15" customHeight="1" x14ac:dyDescent="0.2">
      <c r="A11" s="38" t="s">
        <v>81</v>
      </c>
      <c r="B11" s="40">
        <v>147</v>
      </c>
      <c r="C11" s="110">
        <v>2.9358897543439184E-2</v>
      </c>
      <c r="D11" s="27">
        <v>3</v>
      </c>
      <c r="E11" s="110">
        <v>3.8510911424903724E-3</v>
      </c>
      <c r="F11" s="27">
        <v>2</v>
      </c>
      <c r="G11" s="110">
        <v>1.3888888888888888E-2</v>
      </c>
      <c r="H11" s="40">
        <v>47</v>
      </c>
      <c r="I11" s="110">
        <v>3.8619556285949055E-2</v>
      </c>
      <c r="J11" s="40">
        <v>95</v>
      </c>
      <c r="K11" s="110">
        <v>3.3135681897453785E-2</v>
      </c>
      <c r="L11" s="11"/>
      <c r="P11" s="105"/>
      <c r="R11" s="105"/>
      <c r="T11" s="105"/>
      <c r="V11" s="105"/>
      <c r="X11" s="105"/>
    </row>
    <row r="12" spans="1:24" ht="15" customHeight="1" x14ac:dyDescent="0.2">
      <c r="A12" s="31" t="s">
        <v>19</v>
      </c>
      <c r="B12" s="32">
        <v>273</v>
      </c>
      <c r="C12" s="112">
        <v>5.4523666866387058E-2</v>
      </c>
      <c r="D12" s="29">
        <v>12</v>
      </c>
      <c r="E12" s="112">
        <v>1.540436456996149E-2</v>
      </c>
      <c r="F12" s="29">
        <v>5</v>
      </c>
      <c r="G12" s="112">
        <v>3.4722222222222224E-2</v>
      </c>
      <c r="H12" s="32">
        <v>83</v>
      </c>
      <c r="I12" s="112">
        <v>6.8200493015612165E-2</v>
      </c>
      <c r="J12" s="32">
        <v>173</v>
      </c>
      <c r="K12" s="112">
        <v>6.0341820718521101E-2</v>
      </c>
      <c r="L12" s="11"/>
      <c r="P12" s="105"/>
      <c r="R12" s="105"/>
      <c r="T12" s="105"/>
      <c r="V12" s="105"/>
      <c r="X12" s="105"/>
    </row>
    <row r="13" spans="1:24" ht="15" customHeight="1" x14ac:dyDescent="0.2">
      <c r="A13" s="38" t="s">
        <v>20</v>
      </c>
      <c r="B13" s="40">
        <v>201</v>
      </c>
      <c r="C13" s="110">
        <v>4.0143798681845415E-2</v>
      </c>
      <c r="D13" s="27">
        <v>10</v>
      </c>
      <c r="E13" s="110">
        <v>1.2836970474967908E-2</v>
      </c>
      <c r="F13" s="27">
        <v>9</v>
      </c>
      <c r="G13" s="110">
        <v>6.25E-2</v>
      </c>
      <c r="H13" s="40">
        <v>66</v>
      </c>
      <c r="I13" s="110">
        <v>5.4231717337715694E-2</v>
      </c>
      <c r="J13" s="40">
        <v>116</v>
      </c>
      <c r="K13" s="110">
        <v>4.046041158004883E-2</v>
      </c>
      <c r="L13" s="11"/>
      <c r="P13" s="105"/>
      <c r="R13" s="105"/>
      <c r="T13" s="105"/>
      <c r="V13" s="105"/>
      <c r="X13" s="105"/>
    </row>
    <row r="14" spans="1:24" ht="15" customHeight="1" x14ac:dyDescent="0.2">
      <c r="A14" s="31" t="s">
        <v>21</v>
      </c>
      <c r="B14" s="32">
        <v>347</v>
      </c>
      <c r="C14" s="112">
        <v>6.9302975833832631E-2</v>
      </c>
      <c r="D14" s="29">
        <v>22</v>
      </c>
      <c r="E14" s="112">
        <v>2.8241335044929396E-2</v>
      </c>
      <c r="F14" s="29">
        <v>9</v>
      </c>
      <c r="G14" s="112">
        <v>6.25E-2</v>
      </c>
      <c r="H14" s="32">
        <v>131</v>
      </c>
      <c r="I14" s="112">
        <v>0.1076417419884963</v>
      </c>
      <c r="J14" s="32">
        <v>185</v>
      </c>
      <c r="K14" s="112">
        <v>6.452738053714685E-2</v>
      </c>
      <c r="L14" s="11"/>
      <c r="P14" s="105"/>
      <c r="R14" s="105"/>
      <c r="T14" s="105"/>
      <c r="V14" s="105"/>
      <c r="X14" s="105"/>
    </row>
    <row r="15" spans="1:24" ht="15" customHeight="1" x14ac:dyDescent="0.2">
      <c r="A15" s="38" t="s">
        <v>22</v>
      </c>
      <c r="B15" s="40">
        <v>350</v>
      </c>
      <c r="C15" s="110">
        <v>6.9902137008188536E-2</v>
      </c>
      <c r="D15" s="27">
        <v>101</v>
      </c>
      <c r="E15" s="110">
        <v>0.12965340179717585</v>
      </c>
      <c r="F15" s="27">
        <v>10</v>
      </c>
      <c r="G15" s="110">
        <v>6.9444444444444448E-2</v>
      </c>
      <c r="H15" s="40">
        <v>78</v>
      </c>
      <c r="I15" s="110">
        <v>6.4092029580936724E-2</v>
      </c>
      <c r="J15" s="40">
        <v>161</v>
      </c>
      <c r="K15" s="110">
        <v>5.6156260899895359E-2</v>
      </c>
      <c r="L15" s="11"/>
      <c r="P15" s="105"/>
      <c r="R15" s="105"/>
      <c r="T15" s="105"/>
      <c r="V15" s="105"/>
      <c r="X15" s="105"/>
    </row>
    <row r="16" spans="1:24" ht="15" customHeight="1" x14ac:dyDescent="0.2">
      <c r="A16" s="31" t="s">
        <v>23</v>
      </c>
      <c r="B16" s="32">
        <v>224</v>
      </c>
      <c r="C16" s="112">
        <v>4.4737367685240663E-2</v>
      </c>
      <c r="D16" s="29">
        <v>19</v>
      </c>
      <c r="E16" s="112">
        <v>2.4390243902439025E-2</v>
      </c>
      <c r="F16" s="29">
        <v>5</v>
      </c>
      <c r="G16" s="112">
        <v>3.4722222222222224E-2</v>
      </c>
      <c r="H16" s="32">
        <v>64</v>
      </c>
      <c r="I16" s="112">
        <v>5.2588331963845519E-2</v>
      </c>
      <c r="J16" s="32">
        <v>136</v>
      </c>
      <c r="K16" s="112">
        <v>4.7436344611091731E-2</v>
      </c>
      <c r="L16" s="11"/>
      <c r="P16" s="105"/>
      <c r="R16" s="105"/>
      <c r="T16" s="105"/>
      <c r="V16" s="105"/>
      <c r="X16" s="105"/>
    </row>
    <row r="17" spans="1:24" ht="15" customHeight="1" x14ac:dyDescent="0.2">
      <c r="A17" s="38" t="s">
        <v>24</v>
      </c>
      <c r="B17" s="40">
        <v>142</v>
      </c>
      <c r="C17" s="110">
        <v>2.8360295586179349E-2</v>
      </c>
      <c r="D17" s="27">
        <v>12</v>
      </c>
      <c r="E17" s="110">
        <v>1.540436456996149E-2</v>
      </c>
      <c r="F17" s="27">
        <v>6</v>
      </c>
      <c r="G17" s="110">
        <v>4.1666666666666664E-2</v>
      </c>
      <c r="H17" s="40">
        <v>36</v>
      </c>
      <c r="I17" s="110">
        <v>2.9580936729663106E-2</v>
      </c>
      <c r="J17" s="40">
        <v>88</v>
      </c>
      <c r="K17" s="110">
        <v>3.069410533658877E-2</v>
      </c>
      <c r="L17" s="11"/>
      <c r="P17" s="105"/>
      <c r="R17" s="105"/>
      <c r="T17" s="105"/>
      <c r="V17" s="105"/>
      <c r="X17" s="105"/>
    </row>
    <row r="18" spans="1:24" ht="15" customHeight="1" x14ac:dyDescent="0.2">
      <c r="A18" s="31" t="s">
        <v>25</v>
      </c>
      <c r="B18" s="32">
        <v>139</v>
      </c>
      <c r="C18" s="112">
        <v>2.7761134411823447E-2</v>
      </c>
      <c r="D18" s="29">
        <v>10</v>
      </c>
      <c r="E18" s="112">
        <v>1.2836970474967908E-2</v>
      </c>
      <c r="F18" s="29">
        <v>2</v>
      </c>
      <c r="G18" s="112">
        <v>1.3888888888888888E-2</v>
      </c>
      <c r="H18" s="32">
        <v>41</v>
      </c>
      <c r="I18" s="112">
        <v>3.3689400164338537E-2</v>
      </c>
      <c r="J18" s="32">
        <v>86</v>
      </c>
      <c r="K18" s="112">
        <v>2.9996512033484479E-2</v>
      </c>
      <c r="L18" s="11"/>
      <c r="P18" s="105"/>
      <c r="R18" s="105"/>
      <c r="T18" s="105"/>
      <c r="V18" s="105"/>
      <c r="X18" s="105"/>
    </row>
    <row r="19" spans="1:24" ht="15" customHeight="1" x14ac:dyDescent="0.2">
      <c r="A19" s="38" t="s">
        <v>26</v>
      </c>
      <c r="B19" s="40">
        <v>161</v>
      </c>
      <c r="C19" s="110">
        <v>3.215498302376673E-2</v>
      </c>
      <c r="D19" s="27">
        <v>13</v>
      </c>
      <c r="E19" s="110">
        <v>1.668806161745828E-2</v>
      </c>
      <c r="F19" s="27">
        <v>5</v>
      </c>
      <c r="G19" s="110">
        <v>3.4722222222222224E-2</v>
      </c>
      <c r="H19" s="40">
        <v>40</v>
      </c>
      <c r="I19" s="110">
        <v>3.2867707477403453E-2</v>
      </c>
      <c r="J19" s="40">
        <v>103</v>
      </c>
      <c r="K19" s="110">
        <v>3.5926055109870944E-2</v>
      </c>
      <c r="L19" s="11"/>
      <c r="P19" s="105"/>
      <c r="R19" s="105"/>
      <c r="T19" s="105"/>
      <c r="V19" s="105"/>
      <c r="X19" s="105"/>
    </row>
    <row r="20" spans="1:24" ht="15" customHeight="1" x14ac:dyDescent="0.2">
      <c r="A20" s="31" t="s">
        <v>27</v>
      </c>
      <c r="B20" s="32">
        <v>170</v>
      </c>
      <c r="C20" s="112">
        <v>3.3952466546834432E-2</v>
      </c>
      <c r="D20" s="29">
        <v>2</v>
      </c>
      <c r="E20" s="112">
        <v>2.5673940949935813E-3</v>
      </c>
      <c r="F20" s="29">
        <v>2</v>
      </c>
      <c r="G20" s="112">
        <v>1.3888888888888888E-2</v>
      </c>
      <c r="H20" s="32">
        <v>42</v>
      </c>
      <c r="I20" s="112">
        <v>3.4511092851273621E-2</v>
      </c>
      <c r="J20" s="32">
        <v>124</v>
      </c>
      <c r="K20" s="112">
        <v>4.3250784792465989E-2</v>
      </c>
      <c r="L20" s="11"/>
      <c r="P20" s="105"/>
      <c r="R20" s="105"/>
      <c r="T20" s="105"/>
      <c r="V20" s="105"/>
      <c r="X20" s="105"/>
    </row>
    <row r="21" spans="1:24" ht="15" customHeight="1" x14ac:dyDescent="0.2">
      <c r="A21" s="38" t="s">
        <v>28</v>
      </c>
      <c r="B21" s="40">
        <v>35</v>
      </c>
      <c r="C21" s="110">
        <v>6.9902137008188538E-3</v>
      </c>
      <c r="D21" s="27">
        <v>4</v>
      </c>
      <c r="E21" s="110">
        <v>5.1347881899871627E-3</v>
      </c>
      <c r="F21" s="27">
        <v>1</v>
      </c>
      <c r="G21" s="110">
        <v>6.9444444444444441E-3</v>
      </c>
      <c r="H21" s="40">
        <v>10</v>
      </c>
      <c r="I21" s="110">
        <v>8.2169268693508633E-3</v>
      </c>
      <c r="J21" s="40">
        <v>20</v>
      </c>
      <c r="K21" s="110">
        <v>6.9759330310429019E-3</v>
      </c>
      <c r="L21" s="11"/>
      <c r="P21" s="105"/>
      <c r="R21" s="105"/>
      <c r="T21" s="105"/>
      <c r="V21" s="105"/>
      <c r="X21" s="105"/>
    </row>
    <row r="22" spans="1:24" ht="15" customHeight="1" x14ac:dyDescent="0.2">
      <c r="A22" s="31" t="s">
        <v>29</v>
      </c>
      <c r="B22" s="32">
        <v>60</v>
      </c>
      <c r="C22" s="112">
        <v>1.1983223487118035E-2</v>
      </c>
      <c r="D22" s="29">
        <v>8</v>
      </c>
      <c r="E22" s="112">
        <v>1.0269576379974325E-2</v>
      </c>
      <c r="F22" s="29">
        <v>2</v>
      </c>
      <c r="G22" s="112">
        <v>1.3888888888888888E-2</v>
      </c>
      <c r="H22" s="32">
        <v>13</v>
      </c>
      <c r="I22" s="112">
        <v>1.0682004930156122E-2</v>
      </c>
      <c r="J22" s="32">
        <v>37</v>
      </c>
      <c r="K22" s="112">
        <v>1.2905476107429368E-2</v>
      </c>
      <c r="L22" s="11"/>
      <c r="P22" s="105"/>
      <c r="R22" s="105"/>
      <c r="T22" s="105"/>
      <c r="V22" s="105"/>
      <c r="X22" s="105"/>
    </row>
    <row r="23" spans="1:24" ht="15" customHeight="1" x14ac:dyDescent="0.2">
      <c r="A23" s="38" t="s">
        <v>30</v>
      </c>
      <c r="B23" s="40">
        <v>118</v>
      </c>
      <c r="C23" s="110">
        <v>2.3567006191332136E-2</v>
      </c>
      <c r="D23" s="27">
        <v>9</v>
      </c>
      <c r="E23" s="110">
        <v>1.1553273427471117E-2</v>
      </c>
      <c r="F23" s="27">
        <v>6</v>
      </c>
      <c r="G23" s="110">
        <v>4.1666666666666664E-2</v>
      </c>
      <c r="H23" s="40">
        <v>39</v>
      </c>
      <c r="I23" s="110">
        <v>3.2046014790468362E-2</v>
      </c>
      <c r="J23" s="40">
        <v>64</v>
      </c>
      <c r="K23" s="110">
        <v>2.2322985699337286E-2</v>
      </c>
      <c r="L23" s="11"/>
      <c r="P23" s="105"/>
      <c r="R23" s="105"/>
      <c r="T23" s="105"/>
      <c r="V23" s="105"/>
      <c r="X23" s="105"/>
    </row>
    <row r="24" spans="1:24" ht="15" customHeight="1" x14ac:dyDescent="0.2">
      <c r="A24" s="31" t="s">
        <v>110</v>
      </c>
      <c r="B24" s="32">
        <v>337</v>
      </c>
      <c r="C24" s="112">
        <v>6.7305771919312959E-2</v>
      </c>
      <c r="D24" s="29">
        <v>39</v>
      </c>
      <c r="E24" s="112">
        <v>5.0064184852374842E-2</v>
      </c>
      <c r="F24" s="29">
        <v>28</v>
      </c>
      <c r="G24" s="112">
        <v>0.19444444444444445</v>
      </c>
      <c r="H24" s="32">
        <v>130</v>
      </c>
      <c r="I24" s="112">
        <v>0.10682004930156122</v>
      </c>
      <c r="J24" s="32">
        <v>140</v>
      </c>
      <c r="K24" s="112">
        <v>4.8831531217300314E-2</v>
      </c>
      <c r="L24" s="11"/>
      <c r="P24" s="105"/>
      <c r="R24" s="105"/>
      <c r="T24" s="105"/>
      <c r="V24" s="105"/>
      <c r="X24" s="105"/>
    </row>
    <row r="25" spans="1:24" ht="15" customHeight="1" x14ac:dyDescent="0.2">
      <c r="A25" s="33" t="s">
        <v>158</v>
      </c>
      <c r="P25" s="105"/>
      <c r="R25" s="105"/>
      <c r="T25" s="105"/>
      <c r="V25" s="105"/>
      <c r="X25" s="105"/>
    </row>
    <row r="26" spans="1:24" ht="15" customHeight="1" x14ac:dyDescent="0.2">
      <c r="P26" s="105"/>
      <c r="R26" s="105"/>
      <c r="T26" s="105"/>
      <c r="V26" s="105"/>
      <c r="X26" s="105"/>
    </row>
  </sheetData>
  <phoneticPr fontId="0" type="noConversion"/>
  <pageMargins left="0.39370078740157477" right="0.39370078740157477" top="0.59055118110236215" bottom="0.59055118110236215" header="0" footer="0"/>
  <pageSetup paperSize="9" scale="81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7">
    <pageSetUpPr fitToPage="1"/>
  </sheetPr>
  <dimension ref="B1:AA30"/>
  <sheetViews>
    <sheetView workbookViewId="0"/>
  </sheetViews>
  <sheetFormatPr baseColWidth="10" defaultRowHeight="15" customHeight="1" x14ac:dyDescent="0.2"/>
  <cols>
    <col min="1" max="1" width="5.7109375" customWidth="1"/>
    <col min="2" max="2" width="75.7109375" customWidth="1"/>
    <col min="3" max="3" width="11.42578125" customWidth="1"/>
    <col min="4" max="27" width="11.42578125" style="19" customWidth="1"/>
  </cols>
  <sheetData>
    <row r="1" spans="2:27" ht="15" customHeight="1" x14ac:dyDescent="0.2">
      <c r="B1" s="12"/>
      <c r="C1" s="12"/>
      <c r="D1" s="12"/>
      <c r="E1" s="12"/>
      <c r="F1" s="12"/>
      <c r="G1" s="12"/>
      <c r="AA1"/>
    </row>
    <row r="2" spans="2:27" ht="15" customHeight="1" x14ac:dyDescent="0.2">
      <c r="C2" s="12"/>
      <c r="D2" s="12"/>
      <c r="E2" s="12"/>
      <c r="F2" s="12"/>
      <c r="G2" s="12"/>
      <c r="H2" s="12"/>
    </row>
    <row r="3" spans="2:27" ht="15" customHeight="1" x14ac:dyDescent="0.2">
      <c r="C3" s="12"/>
      <c r="D3" s="12"/>
      <c r="E3" s="12"/>
      <c r="F3" s="12"/>
      <c r="G3" s="12"/>
      <c r="H3" s="12"/>
    </row>
    <row r="4" spans="2:27" ht="15" customHeight="1" x14ac:dyDescent="0.2">
      <c r="C4" s="12"/>
      <c r="D4" s="57"/>
      <c r="E4" s="12"/>
      <c r="F4" s="12"/>
      <c r="G4" s="12"/>
      <c r="H4" s="12"/>
    </row>
    <row r="5" spans="2:27" ht="15" customHeight="1" x14ac:dyDescent="0.2">
      <c r="C5" s="12"/>
      <c r="D5" s="57"/>
      <c r="E5" s="12"/>
      <c r="F5" s="57"/>
      <c r="G5" s="57"/>
      <c r="H5" s="12"/>
    </row>
    <row r="6" spans="2:27" ht="15" customHeight="1" x14ac:dyDescent="0.2">
      <c r="C6" s="12"/>
      <c r="D6" s="57"/>
      <c r="E6" s="12"/>
      <c r="F6" s="57"/>
      <c r="G6" s="57"/>
      <c r="H6" s="12"/>
    </row>
    <row r="7" spans="2:27" ht="15" customHeight="1" x14ac:dyDescent="0.2">
      <c r="C7" s="12"/>
      <c r="D7" s="57"/>
      <c r="E7" s="12"/>
      <c r="F7" s="57"/>
      <c r="G7" s="57"/>
      <c r="H7" s="12"/>
    </row>
    <row r="8" spans="2:27" ht="15" customHeight="1" x14ac:dyDescent="0.2">
      <c r="C8" s="12"/>
      <c r="D8" s="57"/>
      <c r="E8" s="12"/>
      <c r="F8" s="12"/>
      <c r="G8" s="12"/>
      <c r="H8" s="12"/>
    </row>
    <row r="9" spans="2:27" ht="15" customHeight="1" x14ac:dyDescent="0.2">
      <c r="C9" s="12"/>
      <c r="D9" s="57"/>
      <c r="E9" s="12"/>
      <c r="F9" s="12"/>
      <c r="G9" s="12"/>
      <c r="H9" s="12"/>
    </row>
    <row r="10" spans="2:27" ht="15" customHeight="1" x14ac:dyDescent="0.2">
      <c r="C10" s="12"/>
      <c r="D10" s="57"/>
      <c r="E10" s="12"/>
      <c r="F10" s="12"/>
      <c r="G10" s="12"/>
      <c r="H10" s="12"/>
    </row>
    <row r="11" spans="2:27" ht="15" customHeight="1" x14ac:dyDescent="0.2">
      <c r="C11" s="12"/>
      <c r="D11" s="57"/>
      <c r="E11" s="12"/>
      <c r="F11" s="12"/>
      <c r="G11" s="12"/>
      <c r="H11" s="12"/>
    </row>
    <row r="12" spans="2:27" ht="15" customHeight="1" x14ac:dyDescent="0.2">
      <c r="C12" s="12"/>
      <c r="D12" s="57"/>
      <c r="E12" s="12"/>
      <c r="F12" s="12"/>
      <c r="G12" s="12"/>
      <c r="H12" s="12"/>
    </row>
    <row r="13" spans="2:27" ht="15" customHeight="1" x14ac:dyDescent="0.2">
      <c r="C13" s="12"/>
      <c r="D13" s="57"/>
      <c r="E13" s="12"/>
      <c r="F13" s="12"/>
      <c r="G13" s="12"/>
      <c r="H13" s="12"/>
    </row>
    <row r="14" spans="2:27" ht="15" customHeight="1" x14ac:dyDescent="0.2">
      <c r="C14" s="12"/>
      <c r="D14" s="57"/>
      <c r="E14" s="12"/>
      <c r="F14" s="12"/>
      <c r="G14" s="12"/>
      <c r="H14" s="12"/>
    </row>
    <row r="15" spans="2:27" ht="15" customHeight="1" x14ac:dyDescent="0.2">
      <c r="C15" s="12"/>
      <c r="D15" s="57"/>
      <c r="E15" s="12"/>
      <c r="F15" s="12"/>
      <c r="G15" s="12"/>
      <c r="H15" s="12"/>
    </row>
    <row r="16" spans="2:27" ht="15" customHeight="1" x14ac:dyDescent="0.2">
      <c r="C16" s="12"/>
      <c r="D16" s="57"/>
      <c r="E16" s="12"/>
      <c r="F16" s="12"/>
      <c r="G16" s="12"/>
      <c r="H16" s="12"/>
    </row>
    <row r="17" spans="3:8" ht="15" customHeight="1" x14ac:dyDescent="0.2">
      <c r="C17" s="12"/>
      <c r="D17" s="57"/>
      <c r="E17" s="12"/>
      <c r="F17" s="12"/>
      <c r="G17" s="12"/>
      <c r="H17" s="12"/>
    </row>
    <row r="18" spans="3:8" ht="15" customHeight="1" x14ac:dyDescent="0.2">
      <c r="C18" s="12"/>
      <c r="D18" s="57"/>
      <c r="E18" s="12"/>
      <c r="F18" s="12"/>
      <c r="G18" s="12"/>
      <c r="H18" s="12"/>
    </row>
    <row r="19" spans="3:8" ht="15" customHeight="1" x14ac:dyDescent="0.2">
      <c r="C19" s="12"/>
      <c r="D19" s="57"/>
      <c r="E19" s="12"/>
      <c r="F19" s="12"/>
      <c r="G19" s="12"/>
      <c r="H19" s="12"/>
    </row>
    <row r="20" spans="3:8" ht="15" customHeight="1" x14ac:dyDescent="0.2">
      <c r="C20" s="12"/>
      <c r="D20" s="57"/>
      <c r="E20" s="12"/>
      <c r="F20" s="12"/>
      <c r="G20" s="12"/>
      <c r="H20" s="12"/>
    </row>
    <row r="21" spans="3:8" ht="15" customHeight="1" x14ac:dyDescent="0.2">
      <c r="C21" s="12"/>
      <c r="D21" s="57"/>
      <c r="E21" s="12"/>
      <c r="F21" s="12"/>
      <c r="G21" s="12"/>
      <c r="H21" s="12"/>
    </row>
    <row r="22" spans="3:8" ht="15" customHeight="1" x14ac:dyDescent="0.2">
      <c r="C22" s="12"/>
      <c r="D22" s="57"/>
      <c r="E22" s="12"/>
      <c r="F22" s="12"/>
      <c r="G22" s="12"/>
      <c r="H22" s="12"/>
    </row>
    <row r="23" spans="3:8" ht="15" customHeight="1" x14ac:dyDescent="0.2">
      <c r="C23" s="12"/>
      <c r="D23" s="57"/>
      <c r="E23" s="12"/>
      <c r="F23" s="12"/>
      <c r="G23" s="12"/>
      <c r="H23" s="12"/>
    </row>
    <row r="24" spans="3:8" ht="15" customHeight="1" x14ac:dyDescent="0.2">
      <c r="C24" s="12"/>
      <c r="D24" s="57"/>
      <c r="E24" s="12"/>
      <c r="F24" s="12"/>
      <c r="G24" s="12"/>
      <c r="H24" s="12"/>
    </row>
    <row r="25" spans="3:8" ht="15" customHeight="1" x14ac:dyDescent="0.2">
      <c r="C25" s="12"/>
      <c r="D25" s="57"/>
      <c r="E25" s="12"/>
      <c r="F25" s="12"/>
      <c r="G25" s="12"/>
      <c r="H25" s="12"/>
    </row>
    <row r="26" spans="3:8" ht="15" customHeight="1" x14ac:dyDescent="0.2">
      <c r="C26" s="12"/>
      <c r="D26" s="57"/>
      <c r="E26" s="12"/>
      <c r="F26" s="12"/>
      <c r="G26" s="12"/>
      <c r="H26" s="12"/>
    </row>
    <row r="27" spans="3:8" ht="15" customHeight="1" x14ac:dyDescent="0.2">
      <c r="C27" s="12"/>
      <c r="D27" s="57"/>
      <c r="E27" s="12"/>
      <c r="F27" s="12"/>
      <c r="G27" s="12"/>
      <c r="H27" s="12"/>
    </row>
    <row r="28" spans="3:8" ht="15" customHeight="1" x14ac:dyDescent="0.2">
      <c r="C28" s="12"/>
      <c r="D28" s="57"/>
      <c r="E28" s="12"/>
      <c r="F28" s="12"/>
      <c r="G28" s="12"/>
      <c r="H28" s="12"/>
    </row>
    <row r="29" spans="3:8" ht="15" customHeight="1" x14ac:dyDescent="0.2">
      <c r="C29" s="12"/>
      <c r="D29" s="12"/>
      <c r="E29" s="12"/>
      <c r="F29" s="12"/>
      <c r="G29" s="12"/>
      <c r="H29" s="12"/>
    </row>
    <row r="30" spans="3:8" ht="15" customHeight="1" x14ac:dyDescent="0.2">
      <c r="C30" s="12"/>
      <c r="D30" s="12"/>
      <c r="E30" s="12"/>
      <c r="F30" s="12"/>
      <c r="G30" s="12"/>
      <c r="H30" s="12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pageSetUpPr fitToPage="1"/>
  </sheetPr>
  <dimension ref="A1:I35"/>
  <sheetViews>
    <sheetView zoomScale="70" zoomScaleNormal="70" workbookViewId="0"/>
  </sheetViews>
  <sheetFormatPr baseColWidth="10" defaultRowHeight="15" customHeight="1" x14ac:dyDescent="0.2"/>
  <cols>
    <col min="1" max="1" width="8.5703125" customWidth="1"/>
    <col min="2" max="2" width="74.28515625" customWidth="1"/>
    <col min="3" max="4" width="12.85546875" style="2" customWidth="1"/>
  </cols>
  <sheetData>
    <row r="1" spans="1:9" ht="15.75" customHeight="1" x14ac:dyDescent="0.25">
      <c r="A1" s="119" t="s">
        <v>162</v>
      </c>
      <c r="B1" s="20"/>
      <c r="C1" s="22"/>
      <c r="D1" s="22"/>
    </row>
    <row r="2" spans="1:9" ht="15" customHeight="1" x14ac:dyDescent="0.2">
      <c r="A2" s="20"/>
      <c r="B2" s="20"/>
      <c r="C2" s="22"/>
      <c r="D2" s="22"/>
    </row>
    <row r="3" spans="1:9" ht="15" customHeight="1" x14ac:dyDescent="0.2">
      <c r="A3" s="25" t="s">
        <v>120</v>
      </c>
      <c r="B3" s="25" t="s">
        <v>15</v>
      </c>
      <c r="C3" s="26" t="s">
        <v>11</v>
      </c>
      <c r="D3" s="26" t="s">
        <v>14</v>
      </c>
    </row>
    <row r="4" spans="1:9" ht="15" customHeight="1" x14ac:dyDescent="0.2">
      <c r="A4" s="89" t="s">
        <v>11</v>
      </c>
      <c r="B4" s="89"/>
      <c r="C4" s="74">
        <v>5007</v>
      </c>
      <c r="D4" s="111">
        <f>C4/C$4</f>
        <v>1</v>
      </c>
    </row>
    <row r="5" spans="1:9" s="5" customFormat="1" ht="15" customHeight="1" x14ac:dyDescent="0.2">
      <c r="A5" s="38">
        <v>1</v>
      </c>
      <c r="B5" s="27" t="s">
        <v>111</v>
      </c>
      <c r="C5" s="40">
        <v>779</v>
      </c>
      <c r="D5" s="113">
        <f t="shared" ref="D5:D34" si="0">C5/C$4</f>
        <v>0.15558218494108247</v>
      </c>
      <c r="F5"/>
    </row>
    <row r="6" spans="1:9" ht="15" customHeight="1" x14ac:dyDescent="0.2">
      <c r="A6" s="49">
        <v>12</v>
      </c>
      <c r="B6" s="31" t="s">
        <v>34</v>
      </c>
      <c r="C6" s="44">
        <v>2</v>
      </c>
      <c r="D6" s="114">
        <f t="shared" si="0"/>
        <v>3.9944078290393448E-4</v>
      </c>
    </row>
    <row r="7" spans="1:9" ht="15" customHeight="1" x14ac:dyDescent="0.2">
      <c r="A7" s="50">
        <v>14</v>
      </c>
      <c r="B7" s="38" t="s">
        <v>168</v>
      </c>
      <c r="C7" s="40">
        <v>4</v>
      </c>
      <c r="D7" s="113">
        <f t="shared" si="0"/>
        <v>7.9888156580786897E-4</v>
      </c>
      <c r="F7" s="5"/>
      <c r="I7" s="105"/>
    </row>
    <row r="8" spans="1:9" ht="15" customHeight="1" x14ac:dyDescent="0.2">
      <c r="A8" s="93">
        <v>15</v>
      </c>
      <c r="B8" s="94" t="s">
        <v>35</v>
      </c>
      <c r="C8" s="95">
        <v>752</v>
      </c>
      <c r="D8" s="115">
        <f t="shared" si="0"/>
        <v>0.15018973437187938</v>
      </c>
      <c r="F8" s="5"/>
      <c r="I8" s="105"/>
    </row>
    <row r="9" spans="1:9" ht="15" customHeight="1" x14ac:dyDescent="0.2">
      <c r="A9" s="50">
        <v>16</v>
      </c>
      <c r="B9" s="38" t="s">
        <v>167</v>
      </c>
      <c r="C9" s="40">
        <v>21</v>
      </c>
      <c r="D9" s="113">
        <f t="shared" si="0"/>
        <v>4.1941282204913119E-3</v>
      </c>
      <c r="I9" s="105"/>
    </row>
    <row r="10" spans="1:9" ht="15" customHeight="1" x14ac:dyDescent="0.2">
      <c r="A10" s="94">
        <v>2</v>
      </c>
      <c r="B10" s="96" t="s">
        <v>5</v>
      </c>
      <c r="C10" s="95">
        <v>144</v>
      </c>
      <c r="D10" s="115">
        <f t="shared" si="0"/>
        <v>2.8759736369083282E-2</v>
      </c>
      <c r="G10" s="5"/>
      <c r="H10" s="5"/>
      <c r="I10" s="106"/>
    </row>
    <row r="11" spans="1:9" ht="15" customHeight="1" x14ac:dyDescent="0.2">
      <c r="A11" s="50">
        <v>22</v>
      </c>
      <c r="B11" s="38" t="s">
        <v>36</v>
      </c>
      <c r="C11" s="40">
        <v>8</v>
      </c>
      <c r="D11" s="113">
        <f t="shared" si="0"/>
        <v>1.5977631316157379E-3</v>
      </c>
      <c r="I11" s="105"/>
    </row>
    <row r="12" spans="1:9" ht="15" customHeight="1" x14ac:dyDescent="0.2">
      <c r="A12" s="93">
        <v>23</v>
      </c>
      <c r="B12" s="94" t="s">
        <v>12</v>
      </c>
      <c r="C12" s="95">
        <v>3</v>
      </c>
      <c r="D12" s="115">
        <f t="shared" si="0"/>
        <v>5.9916117435590175E-4</v>
      </c>
      <c r="I12" s="105"/>
    </row>
    <row r="13" spans="1:9" ht="15" customHeight="1" x14ac:dyDescent="0.2">
      <c r="A13" s="50">
        <v>24</v>
      </c>
      <c r="B13" s="38" t="s">
        <v>37</v>
      </c>
      <c r="C13" s="40">
        <v>62</v>
      </c>
      <c r="D13" s="113">
        <f t="shared" si="0"/>
        <v>1.238266427002197E-2</v>
      </c>
      <c r="I13" s="105"/>
    </row>
    <row r="14" spans="1:9" ht="15" customHeight="1" x14ac:dyDescent="0.2">
      <c r="A14" s="93">
        <v>25</v>
      </c>
      <c r="B14" s="94" t="s">
        <v>3</v>
      </c>
      <c r="C14" s="95">
        <v>71</v>
      </c>
      <c r="D14" s="115">
        <f t="shared" si="0"/>
        <v>1.4180147793089674E-2</v>
      </c>
      <c r="I14" s="105"/>
    </row>
    <row r="15" spans="1:9" ht="15" customHeight="1" x14ac:dyDescent="0.2">
      <c r="A15" s="38">
        <v>3</v>
      </c>
      <c r="B15" s="37" t="s">
        <v>6</v>
      </c>
      <c r="C15" s="40">
        <v>1217</v>
      </c>
      <c r="D15" s="113">
        <f t="shared" si="0"/>
        <v>0.24305971639704413</v>
      </c>
      <c r="I15" s="105"/>
    </row>
    <row r="16" spans="1:9" ht="15" customHeight="1" x14ac:dyDescent="0.2">
      <c r="A16" s="93">
        <v>31</v>
      </c>
      <c r="B16" s="94" t="s">
        <v>41</v>
      </c>
      <c r="C16" s="95">
        <v>317</v>
      </c>
      <c r="D16" s="115">
        <f t="shared" si="0"/>
        <v>6.3311364090273617E-2</v>
      </c>
    </row>
    <row r="17" spans="1:9" ht="15" customHeight="1" x14ac:dyDescent="0.2">
      <c r="A17" s="50">
        <v>32</v>
      </c>
      <c r="B17" s="38" t="s">
        <v>42</v>
      </c>
      <c r="C17" s="40">
        <v>51</v>
      </c>
      <c r="D17" s="113">
        <f t="shared" si="0"/>
        <v>1.018573996405033E-2</v>
      </c>
      <c r="I17" s="105"/>
    </row>
    <row r="18" spans="1:9" ht="15" customHeight="1" x14ac:dyDescent="0.2">
      <c r="A18" s="93">
        <v>33</v>
      </c>
      <c r="B18" s="94" t="s">
        <v>43</v>
      </c>
      <c r="C18" s="95">
        <v>101</v>
      </c>
      <c r="D18" s="115">
        <f t="shared" si="0"/>
        <v>2.0171759536648692E-2</v>
      </c>
      <c r="I18" s="105"/>
    </row>
    <row r="19" spans="1:9" ht="15" customHeight="1" x14ac:dyDescent="0.2">
      <c r="A19" s="50">
        <v>34</v>
      </c>
      <c r="B19" s="38" t="s">
        <v>44</v>
      </c>
      <c r="C19" s="40">
        <v>35</v>
      </c>
      <c r="D19" s="113">
        <f t="shared" si="0"/>
        <v>6.9902137008188538E-3</v>
      </c>
      <c r="I19" s="105"/>
    </row>
    <row r="20" spans="1:9" ht="15" customHeight="1" x14ac:dyDescent="0.2">
      <c r="A20" s="93">
        <v>35</v>
      </c>
      <c r="B20" s="94" t="s">
        <v>45</v>
      </c>
      <c r="C20" s="95">
        <v>357</v>
      </c>
      <c r="D20" s="115">
        <f t="shared" si="0"/>
        <v>7.1300179748352302E-2</v>
      </c>
      <c r="I20" s="105"/>
    </row>
    <row r="21" spans="1:9" ht="15" customHeight="1" x14ac:dyDescent="0.2">
      <c r="A21" s="50">
        <v>36</v>
      </c>
      <c r="B21" s="38" t="s">
        <v>39</v>
      </c>
      <c r="C21" s="40">
        <v>22</v>
      </c>
      <c r="D21" s="113">
        <f t="shared" si="0"/>
        <v>4.3938486119432796E-3</v>
      </c>
      <c r="I21" s="105"/>
    </row>
    <row r="22" spans="1:9" ht="15" customHeight="1" x14ac:dyDescent="0.2">
      <c r="A22" s="93">
        <v>37</v>
      </c>
      <c r="B22" s="94" t="s">
        <v>7</v>
      </c>
      <c r="C22" s="95">
        <v>139</v>
      </c>
      <c r="D22" s="115">
        <f t="shared" si="0"/>
        <v>2.7761134411823447E-2</v>
      </c>
      <c r="I22" s="105"/>
    </row>
    <row r="23" spans="1:9" ht="15" customHeight="1" x14ac:dyDescent="0.2">
      <c r="A23" s="50">
        <v>38</v>
      </c>
      <c r="B23" s="38" t="s">
        <v>40</v>
      </c>
      <c r="C23" s="40">
        <v>25</v>
      </c>
      <c r="D23" s="113">
        <f t="shared" si="0"/>
        <v>4.9930097862991808E-3</v>
      </c>
      <c r="I23" s="105"/>
    </row>
    <row r="24" spans="1:9" ht="15" customHeight="1" x14ac:dyDescent="0.2">
      <c r="A24" s="93">
        <v>39</v>
      </c>
      <c r="B24" s="94" t="s">
        <v>46</v>
      </c>
      <c r="C24" s="95">
        <v>170</v>
      </c>
      <c r="D24" s="115">
        <f t="shared" si="0"/>
        <v>3.3952466546834432E-2</v>
      </c>
      <c r="I24" s="105"/>
    </row>
    <row r="25" spans="1:9" ht="15" customHeight="1" x14ac:dyDescent="0.2">
      <c r="A25" s="38">
        <v>4</v>
      </c>
      <c r="B25" s="37" t="s">
        <v>8</v>
      </c>
      <c r="C25" s="40">
        <v>2867</v>
      </c>
      <c r="D25" s="113">
        <f t="shared" si="0"/>
        <v>0.57259836229279004</v>
      </c>
      <c r="I25" s="105"/>
    </row>
    <row r="26" spans="1:9" ht="15" customHeight="1" x14ac:dyDescent="0.2">
      <c r="A26" s="93">
        <v>41</v>
      </c>
      <c r="B26" s="94" t="s">
        <v>169</v>
      </c>
      <c r="C26" s="95">
        <v>230</v>
      </c>
      <c r="D26" s="115">
        <f t="shared" si="0"/>
        <v>4.5935690033952467E-2</v>
      </c>
    </row>
    <row r="27" spans="1:9" ht="15" customHeight="1" x14ac:dyDescent="0.2">
      <c r="A27" s="50">
        <v>42</v>
      </c>
      <c r="B27" s="38" t="s">
        <v>38</v>
      </c>
      <c r="C27" s="40">
        <v>79</v>
      </c>
      <c r="D27" s="113">
        <f t="shared" si="0"/>
        <v>1.5777910924705412E-2</v>
      </c>
      <c r="I27" s="105"/>
    </row>
    <row r="28" spans="1:9" ht="15" customHeight="1" x14ac:dyDescent="0.2">
      <c r="A28" s="93">
        <v>43</v>
      </c>
      <c r="B28" s="94" t="s">
        <v>4</v>
      </c>
      <c r="C28" s="95">
        <v>49</v>
      </c>
      <c r="D28" s="115">
        <f t="shared" si="0"/>
        <v>9.7862991811463948E-3</v>
      </c>
      <c r="I28" s="105"/>
    </row>
    <row r="29" spans="1:9" ht="15" customHeight="1" x14ac:dyDescent="0.2">
      <c r="A29" s="50">
        <v>44</v>
      </c>
      <c r="B29" s="38" t="s">
        <v>9</v>
      </c>
      <c r="C29" s="40">
        <v>37</v>
      </c>
      <c r="D29" s="113">
        <f t="shared" si="0"/>
        <v>7.3896544837227882E-3</v>
      </c>
      <c r="I29" s="105"/>
    </row>
    <row r="30" spans="1:9" ht="15" customHeight="1" x14ac:dyDescent="0.2">
      <c r="A30" s="93">
        <v>45</v>
      </c>
      <c r="B30" s="94" t="s">
        <v>47</v>
      </c>
      <c r="C30" s="95">
        <v>473</v>
      </c>
      <c r="D30" s="115">
        <f t="shared" si="0"/>
        <v>9.4467745156780511E-2</v>
      </c>
      <c r="I30" s="105"/>
    </row>
    <row r="31" spans="1:9" ht="15" customHeight="1" x14ac:dyDescent="0.2">
      <c r="A31" s="50">
        <v>46</v>
      </c>
      <c r="B31" s="38" t="s">
        <v>48</v>
      </c>
      <c r="C31" s="40">
        <v>241</v>
      </c>
      <c r="D31" s="113">
        <f t="shared" si="0"/>
        <v>4.8132614339924107E-2</v>
      </c>
      <c r="I31" s="105"/>
    </row>
    <row r="32" spans="1:9" ht="15" customHeight="1" x14ac:dyDescent="0.2">
      <c r="A32" s="93">
        <v>47</v>
      </c>
      <c r="B32" s="94" t="s">
        <v>49</v>
      </c>
      <c r="C32" s="95">
        <v>1384</v>
      </c>
      <c r="D32" s="115">
        <f t="shared" si="0"/>
        <v>0.27641302176952265</v>
      </c>
      <c r="I32" s="105"/>
    </row>
    <row r="33" spans="1:9" ht="15" customHeight="1" x14ac:dyDescent="0.2">
      <c r="A33" s="50">
        <v>48</v>
      </c>
      <c r="B33" s="38" t="s">
        <v>50</v>
      </c>
      <c r="C33" s="40">
        <v>38</v>
      </c>
      <c r="D33" s="113">
        <f t="shared" si="0"/>
        <v>7.589374875174755E-3</v>
      </c>
      <c r="I33" s="105"/>
    </row>
    <row r="34" spans="1:9" ht="15" customHeight="1" x14ac:dyDescent="0.2">
      <c r="A34" s="93">
        <v>49</v>
      </c>
      <c r="B34" s="94" t="s">
        <v>8</v>
      </c>
      <c r="C34" s="95">
        <v>336</v>
      </c>
      <c r="D34" s="115">
        <f t="shared" si="0"/>
        <v>6.7106051527860991E-2</v>
      </c>
      <c r="I34" s="105"/>
    </row>
    <row r="35" spans="1:9" ht="15" customHeight="1" x14ac:dyDescent="0.2">
      <c r="A35" s="33" t="s">
        <v>150</v>
      </c>
    </row>
  </sheetData>
  <phoneticPr fontId="0" type="noConversion"/>
  <pageMargins left="0.39370078740157477" right="0.39370078740157477" top="0.59055118110236215" bottom="0.59055118110236215" header="0" footer="0"/>
  <pageSetup paperSize="9" scale="8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pageSetUpPr fitToPage="1"/>
  </sheetPr>
  <dimension ref="A1:Y27"/>
  <sheetViews>
    <sheetView zoomScale="70" zoomScaleNormal="70" workbookViewId="0"/>
  </sheetViews>
  <sheetFormatPr baseColWidth="10" defaultRowHeight="15" customHeight="1" x14ac:dyDescent="0.2"/>
  <cols>
    <col min="1" max="1" width="18.5703125" customWidth="1"/>
    <col min="2" max="2" width="14.28515625" customWidth="1"/>
    <col min="3" max="3" width="8.5703125" bestFit="1" customWidth="1"/>
    <col min="4" max="4" width="14.28515625" customWidth="1"/>
    <col min="5" max="5" width="8.5703125" bestFit="1" customWidth="1"/>
    <col min="6" max="6" width="14.28515625" customWidth="1"/>
    <col min="7" max="7" width="8.5703125" bestFit="1" customWidth="1"/>
    <col min="8" max="8" width="14.28515625" customWidth="1"/>
    <col min="9" max="9" width="8.5703125" bestFit="1" customWidth="1"/>
    <col min="10" max="10" width="14.28515625" customWidth="1"/>
    <col min="11" max="11" width="8.5703125" bestFit="1" customWidth="1"/>
    <col min="12" max="13" width="11.42578125" customWidth="1"/>
  </cols>
  <sheetData>
    <row r="1" spans="1:25" ht="15.75" customHeight="1" x14ac:dyDescent="0.25">
      <c r="A1" s="21" t="s">
        <v>163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25" ht="15" customHeigh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25" s="4" customFormat="1" ht="52.5" customHeight="1" x14ac:dyDescent="0.2">
      <c r="A3" s="36"/>
      <c r="B3" s="36" t="s">
        <v>11</v>
      </c>
      <c r="C3" s="104" t="s">
        <v>14</v>
      </c>
      <c r="D3" s="36" t="s">
        <v>116</v>
      </c>
      <c r="E3" s="36" t="s">
        <v>14</v>
      </c>
      <c r="F3" s="36" t="s">
        <v>117</v>
      </c>
      <c r="G3" s="36" t="s">
        <v>14</v>
      </c>
      <c r="H3" s="36" t="s">
        <v>118</v>
      </c>
      <c r="I3" s="36" t="s">
        <v>14</v>
      </c>
      <c r="J3" s="36" t="s">
        <v>119</v>
      </c>
      <c r="K3" s="36" t="s">
        <v>14</v>
      </c>
    </row>
    <row r="4" spans="1:25" s="11" customFormat="1" ht="15" customHeight="1" x14ac:dyDescent="0.2">
      <c r="A4" s="90" t="s">
        <v>13</v>
      </c>
      <c r="B4" s="74">
        <v>103242</v>
      </c>
      <c r="C4" s="111">
        <v>1</v>
      </c>
      <c r="D4" s="101">
        <v>37045</v>
      </c>
      <c r="E4" s="111">
        <v>1</v>
      </c>
      <c r="F4" s="101">
        <v>6544</v>
      </c>
      <c r="G4" s="111">
        <v>1</v>
      </c>
      <c r="H4" s="101">
        <v>41055</v>
      </c>
      <c r="I4" s="111">
        <v>1</v>
      </c>
      <c r="J4" s="101">
        <v>18598</v>
      </c>
      <c r="K4" s="111">
        <v>1</v>
      </c>
    </row>
    <row r="5" spans="1:25" ht="15" customHeight="1" x14ac:dyDescent="0.2">
      <c r="A5" s="38" t="s">
        <v>16</v>
      </c>
      <c r="B5" s="40">
        <v>12288</v>
      </c>
      <c r="C5" s="110">
        <v>0.11902132852908701</v>
      </c>
      <c r="D5" s="40">
        <v>4332</v>
      </c>
      <c r="E5" s="110">
        <v>0.11693885814549872</v>
      </c>
      <c r="F5" s="40">
        <v>155</v>
      </c>
      <c r="G5" s="110">
        <v>2.3685819070904647E-2</v>
      </c>
      <c r="H5" s="40">
        <v>5961</v>
      </c>
      <c r="I5" s="110">
        <v>0.14519546949214468</v>
      </c>
      <c r="J5" s="40">
        <v>1840</v>
      </c>
      <c r="K5" s="110">
        <v>9.8935369394558562E-2</v>
      </c>
    </row>
    <row r="6" spans="1:25" ht="15" customHeight="1" x14ac:dyDescent="0.2">
      <c r="A6" s="31" t="s">
        <v>82</v>
      </c>
      <c r="B6" s="32">
        <v>12590</v>
      </c>
      <c r="C6" s="112">
        <v>0.12194649464365277</v>
      </c>
      <c r="D6" s="32">
        <v>4242</v>
      </c>
      <c r="E6" s="112">
        <v>0.11450938048319612</v>
      </c>
      <c r="F6" s="32">
        <v>216</v>
      </c>
      <c r="G6" s="112">
        <v>3.3007334963325183E-2</v>
      </c>
      <c r="H6" s="32">
        <v>6008</v>
      </c>
      <c r="I6" s="112">
        <v>0.146340275240531</v>
      </c>
      <c r="J6" s="32">
        <v>2124</v>
      </c>
      <c r="K6" s="112">
        <v>0.11420582858371868</v>
      </c>
    </row>
    <row r="7" spans="1:25" ht="15" customHeight="1" x14ac:dyDescent="0.2">
      <c r="A7" s="38" t="s">
        <v>17</v>
      </c>
      <c r="B7" s="40">
        <v>8358</v>
      </c>
      <c r="C7" s="110">
        <v>8.0955425117684665E-2</v>
      </c>
      <c r="D7" s="40">
        <v>2848</v>
      </c>
      <c r="E7" s="110">
        <v>7.6879470913753536E-2</v>
      </c>
      <c r="F7" s="40">
        <v>237</v>
      </c>
      <c r="G7" s="110">
        <v>3.6216381418092906E-2</v>
      </c>
      <c r="H7" s="40">
        <v>3488</v>
      </c>
      <c r="I7" s="110">
        <v>8.4959201071733034E-2</v>
      </c>
      <c r="J7" s="40">
        <v>1785</v>
      </c>
      <c r="K7" s="110">
        <v>9.5978062157221211E-2</v>
      </c>
    </row>
    <row r="8" spans="1:25" ht="15" customHeight="1" x14ac:dyDescent="0.2">
      <c r="A8" s="31" t="s">
        <v>18</v>
      </c>
      <c r="B8" s="32">
        <v>4669</v>
      </c>
      <c r="C8" s="112">
        <v>4.5223843009627868E-2</v>
      </c>
      <c r="D8" s="32">
        <v>1746</v>
      </c>
      <c r="E8" s="112">
        <v>4.7131866648670535E-2</v>
      </c>
      <c r="F8" s="32">
        <v>231</v>
      </c>
      <c r="G8" s="112">
        <v>3.5299511002444987E-2</v>
      </c>
      <c r="H8" s="32">
        <v>1764</v>
      </c>
      <c r="I8" s="112">
        <v>4.2966751918158567E-2</v>
      </c>
      <c r="J8" s="32">
        <v>928</v>
      </c>
      <c r="K8" s="112">
        <v>4.9897838477255617E-2</v>
      </c>
      <c r="Q8" s="105"/>
      <c r="S8" s="105"/>
      <c r="U8" s="105"/>
      <c r="W8" s="105"/>
      <c r="Y8" s="105"/>
    </row>
    <row r="9" spans="1:25" ht="15" customHeight="1" x14ac:dyDescent="0.2">
      <c r="A9" s="38" t="s">
        <v>83</v>
      </c>
      <c r="B9" s="40">
        <v>3800</v>
      </c>
      <c r="C9" s="110">
        <v>3.6806725944867398E-2</v>
      </c>
      <c r="D9" s="40">
        <v>1477</v>
      </c>
      <c r="E9" s="110">
        <v>3.9870427858010531E-2</v>
      </c>
      <c r="F9" s="40">
        <v>257</v>
      </c>
      <c r="G9" s="110">
        <v>3.9272616136919312E-2</v>
      </c>
      <c r="H9" s="40">
        <v>1285</v>
      </c>
      <c r="I9" s="110">
        <v>3.1299476312264034E-2</v>
      </c>
      <c r="J9" s="40">
        <v>781</v>
      </c>
      <c r="K9" s="110">
        <v>4.1993762770190346E-2</v>
      </c>
      <c r="Q9" s="105"/>
      <c r="S9" s="105"/>
      <c r="U9" s="105"/>
      <c r="W9" s="105"/>
      <c r="Y9" s="105"/>
    </row>
    <row r="10" spans="1:25" ht="15" customHeight="1" x14ac:dyDescent="0.2">
      <c r="A10" s="31" t="s">
        <v>84</v>
      </c>
      <c r="B10" s="32">
        <v>4967</v>
      </c>
      <c r="C10" s="112">
        <v>4.811026520214641E-2</v>
      </c>
      <c r="D10" s="32">
        <v>1462</v>
      </c>
      <c r="E10" s="112">
        <v>3.9465514914293426E-2</v>
      </c>
      <c r="F10" s="32">
        <v>129</v>
      </c>
      <c r="G10" s="112">
        <v>1.9712713936430318E-2</v>
      </c>
      <c r="H10" s="32">
        <v>2530</v>
      </c>
      <c r="I10" s="112">
        <v>6.1624649859943981E-2</v>
      </c>
      <c r="J10" s="32">
        <v>846</v>
      </c>
      <c r="K10" s="112">
        <v>4.548876223249812E-2</v>
      </c>
      <c r="Q10" s="105"/>
      <c r="S10" s="105"/>
      <c r="U10" s="105"/>
      <c r="W10" s="105"/>
      <c r="Y10" s="105"/>
    </row>
    <row r="11" spans="1:25" ht="15" customHeight="1" x14ac:dyDescent="0.2">
      <c r="A11" s="38" t="s">
        <v>81</v>
      </c>
      <c r="B11" s="40">
        <v>3244</v>
      </c>
      <c r="C11" s="110">
        <v>3.1421320780302589E-2</v>
      </c>
      <c r="D11" s="40">
        <v>1285</v>
      </c>
      <c r="E11" s="110">
        <v>3.4687542178431639E-2</v>
      </c>
      <c r="F11" s="40">
        <v>326</v>
      </c>
      <c r="G11" s="110">
        <v>4.9816625916870416E-2</v>
      </c>
      <c r="H11" s="40">
        <v>1004</v>
      </c>
      <c r="I11" s="110">
        <v>2.4454999391060772E-2</v>
      </c>
      <c r="J11" s="40">
        <v>629</v>
      </c>
      <c r="K11" s="110">
        <v>3.3820840950639856E-2</v>
      </c>
      <c r="Q11" s="105"/>
      <c r="S11" s="105"/>
      <c r="U11" s="105"/>
      <c r="W11" s="105"/>
      <c r="Y11" s="105"/>
    </row>
    <row r="12" spans="1:25" ht="15" customHeight="1" x14ac:dyDescent="0.2">
      <c r="A12" s="31" t="s">
        <v>19</v>
      </c>
      <c r="B12" s="32">
        <v>5290</v>
      </c>
      <c r="C12" s="112">
        <v>5.1238836907460145E-2</v>
      </c>
      <c r="D12" s="32">
        <v>2136</v>
      </c>
      <c r="E12" s="112">
        <v>5.7659603185315156E-2</v>
      </c>
      <c r="F12" s="32">
        <v>399</v>
      </c>
      <c r="G12" s="112">
        <v>6.0971882640586797E-2</v>
      </c>
      <c r="H12" s="32">
        <v>1727</v>
      </c>
      <c r="I12" s="112">
        <v>4.2065521860918283E-2</v>
      </c>
      <c r="J12" s="32">
        <v>1028</v>
      </c>
      <c r="K12" s="112">
        <v>5.5274760726959887E-2</v>
      </c>
      <c r="Q12" s="105"/>
      <c r="S12" s="105"/>
      <c r="U12" s="105"/>
      <c r="W12" s="105"/>
      <c r="Y12" s="105"/>
    </row>
    <row r="13" spans="1:25" ht="15" customHeight="1" x14ac:dyDescent="0.2">
      <c r="A13" s="38" t="s">
        <v>20</v>
      </c>
      <c r="B13" s="40">
        <v>3792</v>
      </c>
      <c r="C13" s="110">
        <v>3.6729238100772943E-2</v>
      </c>
      <c r="D13" s="40">
        <v>1503</v>
      </c>
      <c r="E13" s="110">
        <v>4.0572276960453506E-2</v>
      </c>
      <c r="F13" s="40">
        <v>360</v>
      </c>
      <c r="G13" s="110">
        <v>5.5012224938875302E-2</v>
      </c>
      <c r="H13" s="40">
        <v>1152</v>
      </c>
      <c r="I13" s="110">
        <v>2.8059919620021922E-2</v>
      </c>
      <c r="J13" s="40">
        <v>777</v>
      </c>
      <c r="K13" s="110">
        <v>4.1778685880202171E-2</v>
      </c>
      <c r="Q13" s="105"/>
      <c r="S13" s="105"/>
      <c r="U13" s="105"/>
      <c r="W13" s="105"/>
      <c r="Y13" s="105"/>
    </row>
    <row r="14" spans="1:25" ht="15" customHeight="1" x14ac:dyDescent="0.2">
      <c r="A14" s="31" t="s">
        <v>21</v>
      </c>
      <c r="B14" s="32">
        <v>6623</v>
      </c>
      <c r="C14" s="112">
        <v>6.4150248929699158E-2</v>
      </c>
      <c r="D14" s="32">
        <v>2780</v>
      </c>
      <c r="E14" s="112">
        <v>7.504386556890269E-2</v>
      </c>
      <c r="F14" s="32">
        <v>515</v>
      </c>
      <c r="G14" s="112">
        <v>7.8698044009779949E-2</v>
      </c>
      <c r="H14" s="32">
        <v>2194</v>
      </c>
      <c r="I14" s="112">
        <v>5.3440506637437581E-2</v>
      </c>
      <c r="J14" s="32">
        <v>1134</v>
      </c>
      <c r="K14" s="112">
        <v>6.0974298311646413E-2</v>
      </c>
      <c r="Q14" s="105"/>
      <c r="S14" s="105"/>
      <c r="U14" s="105"/>
      <c r="W14" s="105"/>
      <c r="Y14" s="105"/>
    </row>
    <row r="15" spans="1:25" ht="15" customHeight="1" x14ac:dyDescent="0.2">
      <c r="A15" s="38" t="s">
        <v>22</v>
      </c>
      <c r="B15" s="40">
        <v>5047</v>
      </c>
      <c r="C15" s="110">
        <v>4.8885143643090989E-2</v>
      </c>
      <c r="D15" s="40">
        <v>2034</v>
      </c>
      <c r="E15" s="110">
        <v>5.4906195168038872E-2</v>
      </c>
      <c r="F15" s="40">
        <v>554</v>
      </c>
      <c r="G15" s="110">
        <v>8.4657701711491437E-2</v>
      </c>
      <c r="H15" s="40">
        <v>1611</v>
      </c>
      <c r="I15" s="110">
        <v>3.9240043843624409E-2</v>
      </c>
      <c r="J15" s="40">
        <v>848</v>
      </c>
      <c r="K15" s="110">
        <v>4.5596300677492201E-2</v>
      </c>
      <c r="Q15" s="105"/>
      <c r="S15" s="105"/>
      <c r="U15" s="105"/>
      <c r="W15" s="105"/>
      <c r="Y15" s="105"/>
    </row>
    <row r="16" spans="1:25" ht="15" customHeight="1" x14ac:dyDescent="0.2">
      <c r="A16" s="31" t="s">
        <v>23</v>
      </c>
      <c r="B16" s="32">
        <v>6298</v>
      </c>
      <c r="C16" s="112">
        <v>6.1002305263361811E-2</v>
      </c>
      <c r="D16" s="32">
        <v>2439</v>
      </c>
      <c r="E16" s="112">
        <v>6.5838844648400591E-2</v>
      </c>
      <c r="F16" s="32">
        <v>349</v>
      </c>
      <c r="G16" s="112">
        <v>5.3331295843520782E-2</v>
      </c>
      <c r="H16" s="32">
        <v>2407</v>
      </c>
      <c r="I16" s="112">
        <v>5.8628668858847884E-2</v>
      </c>
      <c r="J16" s="32">
        <v>1103</v>
      </c>
      <c r="K16" s="112">
        <v>5.9307452414238092E-2</v>
      </c>
      <c r="Q16" s="105"/>
      <c r="S16" s="105"/>
      <c r="U16" s="105"/>
      <c r="W16" s="105"/>
      <c r="Y16" s="105"/>
    </row>
    <row r="17" spans="1:25" ht="15" customHeight="1" x14ac:dyDescent="0.2">
      <c r="A17" s="38" t="s">
        <v>24</v>
      </c>
      <c r="B17" s="40">
        <v>3539</v>
      </c>
      <c r="C17" s="110">
        <v>3.427868503128572E-2</v>
      </c>
      <c r="D17" s="40">
        <v>1351</v>
      </c>
      <c r="E17" s="110">
        <v>3.6469159130786882E-2</v>
      </c>
      <c r="F17" s="40">
        <v>130</v>
      </c>
      <c r="G17" s="110">
        <v>1.9865525672371639E-2</v>
      </c>
      <c r="H17" s="40">
        <v>1302</v>
      </c>
      <c r="I17" s="110">
        <v>3.1713554987212275E-2</v>
      </c>
      <c r="J17" s="40">
        <v>756</v>
      </c>
      <c r="K17" s="110">
        <v>4.0649532207764273E-2</v>
      </c>
      <c r="Q17" s="105"/>
      <c r="S17" s="105"/>
      <c r="U17" s="105"/>
      <c r="W17" s="105"/>
      <c r="Y17" s="105"/>
    </row>
    <row r="18" spans="1:25" ht="15" customHeight="1" x14ac:dyDescent="0.2">
      <c r="A18" s="31" t="s">
        <v>25</v>
      </c>
      <c r="B18" s="32">
        <v>2737</v>
      </c>
      <c r="C18" s="112">
        <v>2.6510528660816334E-2</v>
      </c>
      <c r="D18" s="32">
        <v>1057</v>
      </c>
      <c r="E18" s="112">
        <v>2.8532865433931704E-2</v>
      </c>
      <c r="F18" s="32">
        <v>98</v>
      </c>
      <c r="G18" s="112">
        <v>1.4975550122249388E-2</v>
      </c>
      <c r="H18" s="32">
        <v>998</v>
      </c>
      <c r="I18" s="112">
        <v>2.4308853976373158E-2</v>
      </c>
      <c r="J18" s="32">
        <v>584</v>
      </c>
      <c r="K18" s="112">
        <v>3.1401225938272929E-2</v>
      </c>
      <c r="Q18" s="105"/>
      <c r="S18" s="105"/>
      <c r="U18" s="105"/>
      <c r="W18" s="105"/>
      <c r="Y18" s="105"/>
    </row>
    <row r="19" spans="1:25" ht="15" customHeight="1" x14ac:dyDescent="0.2">
      <c r="A19" s="38" t="s">
        <v>26</v>
      </c>
      <c r="B19" s="40">
        <v>3504</v>
      </c>
      <c r="C19" s="110">
        <v>3.3939675713372468E-2</v>
      </c>
      <c r="D19" s="40">
        <v>1350</v>
      </c>
      <c r="E19" s="110">
        <v>3.6442164934539077E-2</v>
      </c>
      <c r="F19" s="40">
        <v>277</v>
      </c>
      <c r="G19" s="110">
        <v>4.2328850855745719E-2</v>
      </c>
      <c r="H19" s="40">
        <v>1202</v>
      </c>
      <c r="I19" s="110">
        <v>2.9277798075752041E-2</v>
      </c>
      <c r="J19" s="40">
        <v>675</v>
      </c>
      <c r="K19" s="110">
        <v>3.629422518550382E-2</v>
      </c>
      <c r="Q19" s="105"/>
      <c r="S19" s="105"/>
      <c r="U19" s="105"/>
      <c r="W19" s="105"/>
      <c r="Y19" s="105"/>
    </row>
    <row r="20" spans="1:25" ht="15" customHeight="1" x14ac:dyDescent="0.2">
      <c r="A20" s="31" t="s">
        <v>27</v>
      </c>
      <c r="B20" s="32">
        <v>3285</v>
      </c>
      <c r="C20" s="112">
        <v>3.1818445981286685E-2</v>
      </c>
      <c r="D20" s="32">
        <v>1256</v>
      </c>
      <c r="E20" s="112">
        <v>3.3904710487245242E-2</v>
      </c>
      <c r="F20" s="32">
        <v>377</v>
      </c>
      <c r="G20" s="112">
        <v>5.7610024449877749E-2</v>
      </c>
      <c r="H20" s="32">
        <v>1083</v>
      </c>
      <c r="I20" s="112">
        <v>2.6379247351114358E-2</v>
      </c>
      <c r="J20" s="32">
        <v>569</v>
      </c>
      <c r="K20" s="112">
        <v>3.0594687600817291E-2</v>
      </c>
      <c r="Q20" s="105"/>
      <c r="S20" s="105"/>
      <c r="U20" s="105"/>
      <c r="W20" s="105"/>
      <c r="Y20" s="105"/>
    </row>
    <row r="21" spans="1:25" ht="15" customHeight="1" x14ac:dyDescent="0.2">
      <c r="A21" s="38" t="s">
        <v>28</v>
      </c>
      <c r="B21" s="40">
        <v>502</v>
      </c>
      <c r="C21" s="110">
        <v>4.8623622169272195E-3</v>
      </c>
      <c r="D21" s="40">
        <v>186</v>
      </c>
      <c r="E21" s="110">
        <v>5.0209205020920501E-3</v>
      </c>
      <c r="F21" s="40">
        <v>40</v>
      </c>
      <c r="G21" s="110">
        <v>6.1124694376528121E-3</v>
      </c>
      <c r="H21" s="40">
        <v>196</v>
      </c>
      <c r="I21" s="110">
        <v>4.7740835464620632E-3</v>
      </c>
      <c r="J21" s="40">
        <v>80</v>
      </c>
      <c r="K21" s="110">
        <v>4.3015377997634155E-3</v>
      </c>
      <c r="Q21" s="105"/>
      <c r="S21" s="105"/>
      <c r="U21" s="105"/>
      <c r="W21" s="105"/>
      <c r="Y21" s="105"/>
    </row>
    <row r="22" spans="1:25" ht="15" customHeight="1" x14ac:dyDescent="0.2">
      <c r="A22" s="31" t="s">
        <v>29</v>
      </c>
      <c r="B22" s="32">
        <v>1287</v>
      </c>
      <c r="C22" s="112">
        <v>1.2465856918695879E-2</v>
      </c>
      <c r="D22" s="32">
        <v>483</v>
      </c>
      <c r="E22" s="112">
        <v>1.3038196787690647E-2</v>
      </c>
      <c r="F22" s="32">
        <v>95</v>
      </c>
      <c r="G22" s="112">
        <v>1.4517114914425427E-2</v>
      </c>
      <c r="H22" s="32">
        <v>484</v>
      </c>
      <c r="I22" s="112">
        <v>1.1789063451467543E-2</v>
      </c>
      <c r="J22" s="32">
        <v>225</v>
      </c>
      <c r="K22" s="112">
        <v>1.2098075061834607E-2</v>
      </c>
      <c r="Q22" s="105"/>
      <c r="S22" s="105"/>
      <c r="U22" s="105"/>
      <c r="W22" s="105"/>
      <c r="Y22" s="105"/>
    </row>
    <row r="23" spans="1:25" ht="15" customHeight="1" x14ac:dyDescent="0.2">
      <c r="A23" s="38" t="s">
        <v>30</v>
      </c>
      <c r="B23" s="40">
        <v>1794</v>
      </c>
      <c r="C23" s="110">
        <v>1.7376649038182135E-2</v>
      </c>
      <c r="D23" s="40">
        <v>705</v>
      </c>
      <c r="E23" s="110">
        <v>1.9030908354703738E-2</v>
      </c>
      <c r="F23" s="40">
        <v>192</v>
      </c>
      <c r="G23" s="110">
        <v>2.9339853300733496E-2</v>
      </c>
      <c r="H23" s="40">
        <v>633</v>
      </c>
      <c r="I23" s="110">
        <v>1.5418341249543296E-2</v>
      </c>
      <c r="J23" s="40">
        <v>264</v>
      </c>
      <c r="K23" s="110">
        <v>1.4195074739219271E-2</v>
      </c>
      <c r="Q23" s="105"/>
      <c r="S23" s="105"/>
      <c r="U23" s="105"/>
      <c r="W23" s="105"/>
      <c r="Y23" s="105"/>
    </row>
    <row r="24" spans="1:25" ht="15" customHeight="1" x14ac:dyDescent="0.2">
      <c r="A24" s="31" t="s">
        <v>110</v>
      </c>
      <c r="B24" s="32">
        <v>9628</v>
      </c>
      <c r="C24" s="112">
        <v>9.3256620367679816E-2</v>
      </c>
      <c r="D24" s="32">
        <v>2373</v>
      </c>
      <c r="E24" s="112">
        <v>6.4057227696045355E-2</v>
      </c>
      <c r="F24" s="32">
        <v>1607</v>
      </c>
      <c r="G24" s="112">
        <v>0.24556845965770172</v>
      </c>
      <c r="H24" s="32">
        <v>4026</v>
      </c>
      <c r="I24" s="112">
        <v>9.8063573255389114E-2</v>
      </c>
      <c r="J24" s="32">
        <v>1622</v>
      </c>
      <c r="K24" s="112">
        <v>8.7213678890203247E-2</v>
      </c>
      <c r="Q24" s="105"/>
      <c r="S24" s="105"/>
      <c r="U24" s="105"/>
      <c r="W24" s="105"/>
      <c r="Y24" s="105"/>
    </row>
    <row r="25" spans="1:25" ht="15" customHeight="1" x14ac:dyDescent="0.2">
      <c r="A25" s="33" t="s">
        <v>150</v>
      </c>
      <c r="Q25" s="105"/>
      <c r="S25" s="105"/>
      <c r="U25" s="105"/>
      <c r="W25" s="105"/>
      <c r="Y25" s="105"/>
    </row>
    <row r="26" spans="1:25" ht="15" customHeight="1" x14ac:dyDescent="0.2">
      <c r="Q26" s="105"/>
      <c r="S26" s="105"/>
      <c r="U26" s="105"/>
      <c r="W26" s="105"/>
      <c r="Y26" s="105"/>
    </row>
    <row r="27" spans="1:25" ht="15" customHeight="1" x14ac:dyDescent="0.2">
      <c r="Q27" s="105"/>
      <c r="S27" s="105"/>
      <c r="U27" s="105"/>
      <c r="W27" s="105"/>
      <c r="Y27" s="105"/>
    </row>
  </sheetData>
  <phoneticPr fontId="0" type="noConversion"/>
  <pageMargins left="0.39370078740157477" right="0.39370078740157477" top="0.59055118110236215" bottom="0.59055118110236215" header="0" footer="0"/>
  <pageSetup paperSize="9" scale="73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pageSetUpPr fitToPage="1"/>
  </sheetPr>
  <dimension ref="A1:H108"/>
  <sheetViews>
    <sheetView workbookViewId="0"/>
  </sheetViews>
  <sheetFormatPr baseColWidth="10" defaultColWidth="11.42578125" defaultRowHeight="15" customHeight="1" x14ac:dyDescent="0.2"/>
  <cols>
    <col min="1" max="1" width="5.7109375" style="10" customWidth="1"/>
    <col min="2" max="2" width="75.7109375" style="10" customWidth="1"/>
    <col min="3" max="16384" width="11.42578125" style="8"/>
  </cols>
  <sheetData>
    <row r="1" spans="1:8" ht="15" customHeight="1" x14ac:dyDescent="0.2">
      <c r="A1" s="14"/>
      <c r="B1" s="8"/>
    </row>
    <row r="2" spans="1:8" ht="15" customHeight="1" x14ac:dyDescent="0.2">
      <c r="A2" s="15"/>
      <c r="B2" s="6"/>
    </row>
    <row r="3" spans="1:8" ht="15" customHeight="1" x14ac:dyDescent="0.2">
      <c r="G3" s="9"/>
      <c r="H3" s="9"/>
    </row>
    <row r="4" spans="1:8" s="9" customFormat="1" ht="15" customHeight="1" x14ac:dyDescent="0.2">
      <c r="B4" s="16"/>
      <c r="C4" s="16"/>
      <c r="G4" s="7"/>
      <c r="H4" s="7"/>
    </row>
    <row r="5" spans="1:8" s="7" customFormat="1" ht="15" customHeight="1" x14ac:dyDescent="0.2">
      <c r="A5" s="64"/>
      <c r="B5" s="65"/>
      <c r="E5" s="66"/>
      <c r="G5" s="58"/>
      <c r="H5" s="5"/>
    </row>
    <row r="6" spans="1:8" ht="15" customHeight="1" x14ac:dyDescent="0.2">
      <c r="A6" s="67"/>
      <c r="B6" s="68"/>
      <c r="E6" s="69"/>
      <c r="G6" s="56"/>
      <c r="H6" s="56"/>
    </row>
    <row r="7" spans="1:8" ht="15" customHeight="1" x14ac:dyDescent="0.2">
      <c r="A7" s="67"/>
      <c r="B7" s="68"/>
      <c r="E7" s="69"/>
      <c r="F7" s="69"/>
      <c r="G7" s="70"/>
      <c r="H7" s="70"/>
    </row>
    <row r="8" spans="1:8" ht="15" customHeight="1" x14ac:dyDescent="0.2">
      <c r="A8" s="67"/>
      <c r="B8" s="68"/>
      <c r="E8" s="69"/>
      <c r="F8" s="69"/>
      <c r="G8" s="70"/>
      <c r="H8" s="70"/>
    </row>
    <row r="9" spans="1:8" ht="15" customHeight="1" x14ac:dyDescent="0.2">
      <c r="A9" s="67"/>
      <c r="B9" s="68"/>
      <c r="E9" s="69"/>
      <c r="F9" s="69"/>
      <c r="G9" s="70"/>
      <c r="H9" s="70"/>
    </row>
    <row r="10" spans="1:8" ht="15" customHeight="1" x14ac:dyDescent="0.2">
      <c r="A10" s="67"/>
      <c r="B10" s="68"/>
      <c r="E10" s="69"/>
      <c r="F10" s="69"/>
      <c r="G10" s="70"/>
      <c r="H10" s="70"/>
    </row>
    <row r="11" spans="1:8" ht="15" customHeight="1" x14ac:dyDescent="0.2">
      <c r="A11" s="67"/>
      <c r="B11" s="68"/>
      <c r="E11" s="69"/>
      <c r="F11" s="69"/>
      <c r="G11" s="70"/>
      <c r="H11" s="70"/>
    </row>
    <row r="12" spans="1:8" ht="15" customHeight="1" x14ac:dyDescent="0.2">
      <c r="A12" s="67"/>
      <c r="B12" s="68"/>
      <c r="E12" s="69"/>
      <c r="F12" s="69"/>
      <c r="G12" s="70"/>
      <c r="H12" s="70"/>
    </row>
    <row r="13" spans="1:8" ht="15" customHeight="1" x14ac:dyDescent="0.2">
      <c r="A13" s="67"/>
      <c r="B13" s="68"/>
      <c r="E13" s="69"/>
      <c r="F13" s="69"/>
      <c r="G13" s="70"/>
      <c r="H13" s="70"/>
    </row>
    <row r="14" spans="1:8" ht="15" customHeight="1" x14ac:dyDescent="0.2">
      <c r="A14" s="67"/>
      <c r="B14" s="68"/>
      <c r="E14" s="69"/>
      <c r="F14" s="69"/>
      <c r="G14" s="70"/>
      <c r="H14" s="70"/>
    </row>
    <row r="15" spans="1:8" ht="15" customHeight="1" x14ac:dyDescent="0.2">
      <c r="A15" s="67"/>
      <c r="B15" s="68"/>
      <c r="E15" s="69"/>
      <c r="F15" s="69"/>
      <c r="G15" s="70"/>
      <c r="H15" s="70"/>
    </row>
    <row r="16" spans="1:8" ht="15" customHeight="1" x14ac:dyDescent="0.2">
      <c r="A16" s="67"/>
      <c r="B16" s="68"/>
      <c r="E16" s="69"/>
      <c r="F16" s="69"/>
      <c r="G16" s="70"/>
      <c r="H16" s="70"/>
    </row>
    <row r="17" spans="1:8" ht="15" customHeight="1" x14ac:dyDescent="0.2">
      <c r="A17" s="67"/>
      <c r="B17" s="68"/>
      <c r="E17" s="69"/>
      <c r="F17" s="69"/>
      <c r="G17" s="70"/>
      <c r="H17" s="70"/>
    </row>
    <row r="18" spans="1:8" ht="15" customHeight="1" x14ac:dyDescent="0.2">
      <c r="A18" s="67"/>
      <c r="B18" s="68"/>
      <c r="E18" s="69"/>
      <c r="F18" s="69"/>
      <c r="G18" s="70"/>
      <c r="H18" s="70"/>
    </row>
    <row r="19" spans="1:8" ht="15" customHeight="1" x14ac:dyDescent="0.2">
      <c r="A19" s="67"/>
      <c r="B19" s="68"/>
      <c r="E19" s="69"/>
      <c r="F19" s="69"/>
      <c r="G19" s="70"/>
      <c r="H19" s="70"/>
    </row>
    <row r="20" spans="1:8" ht="15" customHeight="1" x14ac:dyDescent="0.2">
      <c r="A20" s="67"/>
      <c r="B20" s="68"/>
      <c r="E20" s="69"/>
      <c r="F20" s="69"/>
      <c r="G20" s="70"/>
      <c r="H20" s="70"/>
    </row>
    <row r="21" spans="1:8" ht="15" customHeight="1" x14ac:dyDescent="0.2">
      <c r="A21" s="67"/>
      <c r="B21" s="68"/>
      <c r="E21" s="69"/>
      <c r="F21" s="69"/>
      <c r="G21" s="70"/>
      <c r="H21" s="70"/>
    </row>
    <row r="22" spans="1:8" ht="15" customHeight="1" x14ac:dyDescent="0.2">
      <c r="A22" s="67"/>
      <c r="B22" s="68"/>
      <c r="E22" s="69"/>
      <c r="F22" s="69"/>
      <c r="G22" s="70"/>
      <c r="H22" s="70"/>
    </row>
    <row r="23" spans="1:8" ht="15" customHeight="1" x14ac:dyDescent="0.2">
      <c r="A23" s="67"/>
      <c r="B23" s="68" t="s">
        <v>10</v>
      </c>
      <c r="E23" s="69"/>
      <c r="F23" s="69"/>
      <c r="G23" s="70"/>
      <c r="H23" s="70"/>
    </row>
    <row r="24" spans="1:8" ht="15" customHeight="1" x14ac:dyDescent="0.2">
      <c r="A24" s="67"/>
      <c r="B24" s="68"/>
      <c r="E24" s="69"/>
      <c r="F24" s="69"/>
      <c r="G24" s="70"/>
      <c r="H24" s="70"/>
    </row>
    <row r="25" spans="1:8" ht="15" customHeight="1" x14ac:dyDescent="0.2">
      <c r="A25" s="17"/>
      <c r="B25" s="71"/>
      <c r="E25" s="69"/>
      <c r="F25" s="69"/>
      <c r="G25" s="70"/>
      <c r="H25" s="70"/>
    </row>
    <row r="26" spans="1:8" ht="15" customHeight="1" x14ac:dyDescent="0.2">
      <c r="A26" s="71"/>
      <c r="B26" s="71"/>
    </row>
    <row r="27" spans="1:8" ht="15" customHeight="1" x14ac:dyDescent="0.2">
      <c r="A27" s="72"/>
      <c r="B27" s="72"/>
    </row>
    <row r="28" spans="1:8" ht="15" customHeight="1" x14ac:dyDescent="0.2">
      <c r="A28" s="71"/>
      <c r="B28" s="71"/>
    </row>
    <row r="29" spans="1:8" ht="15" customHeight="1" x14ac:dyDescent="0.2">
      <c r="A29" s="71"/>
      <c r="B29" s="71"/>
    </row>
    <row r="30" spans="1:8" ht="15" customHeight="1" x14ac:dyDescent="0.2">
      <c r="A30" s="71"/>
      <c r="B30" s="71"/>
    </row>
    <row r="31" spans="1:8" ht="15" customHeight="1" x14ac:dyDescent="0.2">
      <c r="A31" s="71"/>
      <c r="B31" s="71"/>
    </row>
    <row r="32" spans="1:8" ht="15" customHeight="1" x14ac:dyDescent="0.2">
      <c r="A32" s="71"/>
      <c r="B32" s="71"/>
    </row>
    <row r="33" spans="1:2" ht="15" customHeight="1" x14ac:dyDescent="0.2">
      <c r="A33" s="72"/>
      <c r="B33" s="72"/>
    </row>
    <row r="34" spans="1:2" ht="15" customHeight="1" x14ac:dyDescent="0.2">
      <c r="A34" s="71"/>
      <c r="B34" s="71"/>
    </row>
    <row r="35" spans="1:2" ht="15" customHeight="1" x14ac:dyDescent="0.2">
      <c r="A35" s="71"/>
      <c r="B35" s="71"/>
    </row>
    <row r="36" spans="1:2" ht="15" customHeight="1" x14ac:dyDescent="0.2">
      <c r="A36" s="71"/>
      <c r="B36" s="71"/>
    </row>
    <row r="37" spans="1:2" ht="15" customHeight="1" x14ac:dyDescent="0.2">
      <c r="A37" s="71"/>
      <c r="B37" s="71"/>
    </row>
    <row r="38" spans="1:2" ht="15" customHeight="1" x14ac:dyDescent="0.2">
      <c r="A38" s="72"/>
      <c r="B38" s="72"/>
    </row>
    <row r="39" spans="1:2" ht="15" customHeight="1" x14ac:dyDescent="0.2">
      <c r="A39" s="71"/>
      <c r="B39" s="71"/>
    </row>
    <row r="40" spans="1:2" ht="15" customHeight="1" x14ac:dyDescent="0.2">
      <c r="A40" s="71"/>
      <c r="B40" s="71"/>
    </row>
    <row r="41" spans="1:2" ht="15" customHeight="1" x14ac:dyDescent="0.2">
      <c r="A41" s="71"/>
      <c r="B41" s="71"/>
    </row>
    <row r="42" spans="1:2" ht="15" customHeight="1" x14ac:dyDescent="0.2">
      <c r="A42" s="71"/>
      <c r="B42" s="71"/>
    </row>
    <row r="43" spans="1:2" ht="15" customHeight="1" x14ac:dyDescent="0.2">
      <c r="A43" s="71"/>
      <c r="B43" s="71"/>
    </row>
    <row r="44" spans="1:2" ht="15" customHeight="1" x14ac:dyDescent="0.2">
      <c r="A44" s="72"/>
      <c r="B44" s="72"/>
    </row>
    <row r="45" spans="1:2" ht="15" customHeight="1" x14ac:dyDescent="0.2">
      <c r="A45" s="71"/>
      <c r="B45" s="71"/>
    </row>
    <row r="46" spans="1:2" ht="15" customHeight="1" x14ac:dyDescent="0.2">
      <c r="A46" s="71"/>
      <c r="B46" s="71"/>
    </row>
    <row r="47" spans="1:2" ht="15" customHeight="1" x14ac:dyDescent="0.2">
      <c r="A47" s="71"/>
      <c r="B47" s="71"/>
    </row>
    <row r="48" spans="1:2" ht="15" customHeight="1" x14ac:dyDescent="0.2">
      <c r="A48" s="71"/>
      <c r="B48" s="71"/>
    </row>
    <row r="49" spans="1:2" ht="15" customHeight="1" x14ac:dyDescent="0.2">
      <c r="A49" s="71"/>
      <c r="B49" s="71"/>
    </row>
    <row r="50" spans="1:2" ht="15" customHeight="1" x14ac:dyDescent="0.2">
      <c r="A50" s="72"/>
      <c r="B50" s="72"/>
    </row>
    <row r="51" spans="1:2" ht="15" customHeight="1" x14ac:dyDescent="0.2">
      <c r="A51" s="71"/>
      <c r="B51" s="71"/>
    </row>
    <row r="52" spans="1:2" ht="15" customHeight="1" x14ac:dyDescent="0.2">
      <c r="A52" s="71"/>
      <c r="B52" s="71"/>
    </row>
    <row r="53" spans="1:2" ht="15" customHeight="1" x14ac:dyDescent="0.2">
      <c r="A53" s="71"/>
      <c r="B53" s="71"/>
    </row>
    <row r="54" spans="1:2" ht="15" customHeight="1" x14ac:dyDescent="0.2">
      <c r="A54" s="71"/>
      <c r="B54" s="71"/>
    </row>
    <row r="55" spans="1:2" ht="15" customHeight="1" x14ac:dyDescent="0.2">
      <c r="A55" s="71"/>
      <c r="B55" s="71"/>
    </row>
    <row r="56" spans="1:2" ht="15" customHeight="1" x14ac:dyDescent="0.2">
      <c r="A56" s="72"/>
      <c r="B56" s="72"/>
    </row>
    <row r="57" spans="1:2" ht="15" customHeight="1" x14ac:dyDescent="0.2">
      <c r="A57" s="71"/>
      <c r="B57" s="71"/>
    </row>
    <row r="58" spans="1:2" ht="15" customHeight="1" x14ac:dyDescent="0.2">
      <c r="A58" s="71"/>
      <c r="B58" s="71"/>
    </row>
    <row r="59" spans="1:2" ht="15" customHeight="1" x14ac:dyDescent="0.2">
      <c r="A59" s="71"/>
      <c r="B59" s="71"/>
    </row>
    <row r="60" spans="1:2" ht="15" customHeight="1" x14ac:dyDescent="0.2">
      <c r="A60" s="71"/>
      <c r="B60" s="71"/>
    </row>
    <row r="61" spans="1:2" ht="15" customHeight="1" x14ac:dyDescent="0.2">
      <c r="A61" s="71"/>
      <c r="B61" s="71"/>
    </row>
    <row r="62" spans="1:2" ht="15" customHeight="1" x14ac:dyDescent="0.2">
      <c r="A62" s="71"/>
      <c r="B62" s="71"/>
    </row>
    <row r="63" spans="1:2" ht="15" customHeight="1" x14ac:dyDescent="0.2">
      <c r="A63" s="72"/>
      <c r="B63" s="72"/>
    </row>
    <row r="64" spans="1:2" ht="15" customHeight="1" x14ac:dyDescent="0.2">
      <c r="A64" s="71"/>
      <c r="B64" s="71"/>
    </row>
    <row r="65" spans="1:2" ht="15" customHeight="1" x14ac:dyDescent="0.2">
      <c r="A65" s="71"/>
      <c r="B65" s="71"/>
    </row>
    <row r="66" spans="1:2" ht="15" customHeight="1" x14ac:dyDescent="0.2">
      <c r="A66" s="71"/>
      <c r="B66" s="71"/>
    </row>
    <row r="67" spans="1:2" ht="15" customHeight="1" x14ac:dyDescent="0.2">
      <c r="A67" s="71"/>
      <c r="B67" s="71"/>
    </row>
    <row r="68" spans="1:2" ht="15" customHeight="1" x14ac:dyDescent="0.2">
      <c r="A68" s="71"/>
      <c r="B68" s="71"/>
    </row>
    <row r="69" spans="1:2" ht="15" customHeight="1" x14ac:dyDescent="0.2">
      <c r="A69" s="71"/>
      <c r="B69" s="71"/>
    </row>
    <row r="70" spans="1:2" ht="15" customHeight="1" x14ac:dyDescent="0.2">
      <c r="A70" s="72"/>
      <c r="B70" s="72"/>
    </row>
    <row r="71" spans="1:2" ht="15" customHeight="1" x14ac:dyDescent="0.2">
      <c r="A71" s="71"/>
      <c r="B71" s="71"/>
    </row>
    <row r="72" spans="1:2" ht="15" customHeight="1" x14ac:dyDescent="0.2">
      <c r="A72" s="71"/>
      <c r="B72" s="71"/>
    </row>
    <row r="73" spans="1:2" ht="15" customHeight="1" x14ac:dyDescent="0.2">
      <c r="A73" s="71"/>
      <c r="B73" s="71"/>
    </row>
    <row r="74" spans="1:2" ht="15" customHeight="1" x14ac:dyDescent="0.2">
      <c r="A74" s="71"/>
      <c r="B74" s="71"/>
    </row>
    <row r="75" spans="1:2" ht="15" customHeight="1" x14ac:dyDescent="0.2">
      <c r="A75" s="71"/>
      <c r="B75" s="71"/>
    </row>
    <row r="76" spans="1:2" ht="15" customHeight="1" x14ac:dyDescent="0.2">
      <c r="A76" s="72"/>
      <c r="B76" s="72"/>
    </row>
    <row r="77" spans="1:2" ht="15" customHeight="1" x14ac:dyDescent="0.2">
      <c r="A77" s="71"/>
      <c r="B77" s="71"/>
    </row>
    <row r="78" spans="1:2" ht="15" customHeight="1" x14ac:dyDescent="0.2">
      <c r="A78" s="71"/>
      <c r="B78" s="71"/>
    </row>
    <row r="79" spans="1:2" ht="15" customHeight="1" x14ac:dyDescent="0.2">
      <c r="A79" s="71"/>
      <c r="B79" s="71"/>
    </row>
    <row r="80" spans="1:2" ht="15" customHeight="1" x14ac:dyDescent="0.2">
      <c r="A80" s="71"/>
      <c r="B80" s="71"/>
    </row>
    <row r="81" spans="1:2" ht="15" customHeight="1" x14ac:dyDescent="0.2">
      <c r="A81" s="71"/>
      <c r="B81" s="71"/>
    </row>
    <row r="82" spans="1:2" ht="15" customHeight="1" x14ac:dyDescent="0.2">
      <c r="A82" s="72"/>
      <c r="B82" s="72"/>
    </row>
    <row r="83" spans="1:2" ht="15" customHeight="1" x14ac:dyDescent="0.2">
      <c r="A83" s="71"/>
      <c r="B83" s="71"/>
    </row>
    <row r="84" spans="1:2" ht="15" customHeight="1" x14ac:dyDescent="0.2">
      <c r="A84" s="71"/>
      <c r="B84" s="71"/>
    </row>
    <row r="85" spans="1:2" ht="15" customHeight="1" x14ac:dyDescent="0.2">
      <c r="A85" s="72"/>
      <c r="B85" s="72"/>
    </row>
    <row r="86" spans="1:2" ht="15" customHeight="1" x14ac:dyDescent="0.2">
      <c r="A86" s="71"/>
      <c r="B86" s="71"/>
    </row>
    <row r="87" spans="1:2" ht="15" customHeight="1" x14ac:dyDescent="0.2">
      <c r="A87" s="71"/>
      <c r="B87" s="71"/>
    </row>
    <row r="88" spans="1:2" ht="15" customHeight="1" x14ac:dyDescent="0.2">
      <c r="A88" s="71"/>
      <c r="B88" s="71"/>
    </row>
    <row r="89" spans="1:2" ht="15" customHeight="1" x14ac:dyDescent="0.2">
      <c r="A89" s="72"/>
      <c r="B89" s="72"/>
    </row>
    <row r="90" spans="1:2" ht="15" customHeight="1" x14ac:dyDescent="0.2">
      <c r="A90" s="71"/>
      <c r="B90" s="71"/>
    </row>
    <row r="91" spans="1:2" ht="15" customHeight="1" x14ac:dyDescent="0.2">
      <c r="A91" s="71"/>
      <c r="B91" s="71"/>
    </row>
    <row r="92" spans="1:2" ht="15" customHeight="1" x14ac:dyDescent="0.2">
      <c r="A92" s="72"/>
      <c r="B92" s="72"/>
    </row>
    <row r="93" spans="1:2" ht="15" customHeight="1" x14ac:dyDescent="0.2">
      <c r="A93" s="73"/>
      <c r="B93" s="73"/>
    </row>
    <row r="94" spans="1:2" ht="15" customHeight="1" x14ac:dyDescent="0.2">
      <c r="A94" s="71"/>
      <c r="B94" s="71"/>
    </row>
    <row r="95" spans="1:2" ht="15" customHeight="1" x14ac:dyDescent="0.2">
      <c r="A95" s="71"/>
      <c r="B95" s="71"/>
    </row>
    <row r="96" spans="1:2" ht="15" customHeight="1" x14ac:dyDescent="0.2">
      <c r="A96" s="71"/>
      <c r="B96" s="71"/>
    </row>
    <row r="97" spans="1:2" ht="15" customHeight="1" x14ac:dyDescent="0.2">
      <c r="A97" s="71"/>
      <c r="B97" s="71"/>
    </row>
    <row r="98" spans="1:2" ht="15" customHeight="1" x14ac:dyDescent="0.2">
      <c r="A98" s="72"/>
      <c r="B98" s="72"/>
    </row>
    <row r="99" spans="1:2" ht="15" customHeight="1" x14ac:dyDescent="0.2">
      <c r="A99" s="71"/>
      <c r="B99" s="71"/>
    </row>
    <row r="100" spans="1:2" ht="15" customHeight="1" x14ac:dyDescent="0.2">
      <c r="A100" s="72"/>
      <c r="B100" s="72"/>
    </row>
    <row r="101" spans="1:2" ht="15" customHeight="1" x14ac:dyDescent="0.2">
      <c r="A101" s="71"/>
      <c r="B101" s="71"/>
    </row>
    <row r="102" spans="1:2" ht="15" customHeight="1" x14ac:dyDescent="0.2">
      <c r="A102" s="71"/>
      <c r="B102" s="71"/>
    </row>
    <row r="103" spans="1:2" ht="15" customHeight="1" x14ac:dyDescent="0.2">
      <c r="A103" s="71"/>
      <c r="B103" s="71"/>
    </row>
    <row r="104" spans="1:2" ht="15" customHeight="1" x14ac:dyDescent="0.2">
      <c r="A104" s="71"/>
      <c r="B104" s="71"/>
    </row>
    <row r="105" spans="1:2" ht="15" customHeight="1" x14ac:dyDescent="0.2">
      <c r="A105" s="71"/>
      <c r="B105" s="71"/>
    </row>
    <row r="106" spans="1:2" ht="15" customHeight="1" x14ac:dyDescent="0.2">
      <c r="A106" s="71"/>
      <c r="B106" s="71"/>
    </row>
    <row r="107" spans="1:2" ht="15" customHeight="1" x14ac:dyDescent="0.2">
      <c r="A107" s="71"/>
      <c r="B107" s="71"/>
    </row>
    <row r="108" spans="1:2" ht="15" customHeight="1" x14ac:dyDescent="0.2">
      <c r="A108" s="18"/>
      <c r="B108" s="18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pageSetUpPr fitToPage="1"/>
  </sheetPr>
  <dimension ref="A1:F39"/>
  <sheetViews>
    <sheetView zoomScale="70" zoomScaleNormal="70" workbookViewId="0"/>
  </sheetViews>
  <sheetFormatPr baseColWidth="10" defaultRowHeight="15" customHeight="1" x14ac:dyDescent="0.2"/>
  <cols>
    <col min="1" max="1" width="8.5703125" customWidth="1"/>
    <col min="2" max="2" width="68.5703125" customWidth="1"/>
    <col min="3" max="3" width="12.85546875" style="2" customWidth="1"/>
    <col min="4" max="4" width="12.85546875" customWidth="1"/>
  </cols>
  <sheetData>
    <row r="1" spans="1:6" ht="15.75" customHeight="1" x14ac:dyDescent="0.25">
      <c r="A1" s="119" t="s">
        <v>164</v>
      </c>
      <c r="C1" s="22"/>
      <c r="D1" s="20"/>
    </row>
    <row r="2" spans="1:6" ht="15" customHeight="1" x14ac:dyDescent="0.2">
      <c r="A2" s="20"/>
      <c r="C2" s="22"/>
      <c r="D2" s="20"/>
    </row>
    <row r="3" spans="1:6" ht="15" customHeight="1" x14ac:dyDescent="0.2">
      <c r="A3" s="25" t="s">
        <v>120</v>
      </c>
      <c r="B3" s="25" t="s">
        <v>15</v>
      </c>
      <c r="C3" s="26" t="s">
        <v>11</v>
      </c>
      <c r="D3" s="26" t="s">
        <v>14</v>
      </c>
    </row>
    <row r="4" spans="1:6" ht="15" customHeight="1" x14ac:dyDescent="0.2">
      <c r="A4" s="89" t="s">
        <v>11</v>
      </c>
      <c r="B4" s="89"/>
      <c r="C4" s="97">
        <f>C5+C15+C22+C29</f>
        <v>103242</v>
      </c>
      <c r="D4" s="116">
        <f>C4/C$4</f>
        <v>1</v>
      </c>
    </row>
    <row r="5" spans="1:6" ht="15" customHeight="1" x14ac:dyDescent="0.2">
      <c r="A5" s="85">
        <v>6</v>
      </c>
      <c r="B5" s="59" t="s">
        <v>1</v>
      </c>
      <c r="C5" s="77">
        <f>SUM(C6:C14)</f>
        <v>37045</v>
      </c>
      <c r="D5" s="117">
        <f t="shared" ref="D5:D38" si="0">C5/C$4</f>
        <v>0.35881714805989812</v>
      </c>
    </row>
    <row r="6" spans="1:6" ht="15" customHeight="1" x14ac:dyDescent="0.2">
      <c r="A6" s="86">
        <v>61</v>
      </c>
      <c r="B6" s="84" t="s">
        <v>2</v>
      </c>
      <c r="C6" s="78">
        <v>5498</v>
      </c>
      <c r="D6" s="118">
        <f t="shared" si="0"/>
        <v>5.3253520853916041E-2</v>
      </c>
    </row>
    <row r="7" spans="1:6" ht="15" customHeight="1" x14ac:dyDescent="0.2">
      <c r="A7" s="75">
        <v>62</v>
      </c>
      <c r="B7" s="82" t="s">
        <v>121</v>
      </c>
      <c r="C7" s="77">
        <v>125</v>
      </c>
      <c r="D7" s="117">
        <f t="shared" si="0"/>
        <v>1.2107475639759012E-3</v>
      </c>
      <c r="F7" s="105"/>
    </row>
    <row r="8" spans="1:6" ht="15" customHeight="1" x14ac:dyDescent="0.2">
      <c r="A8" s="86">
        <v>63</v>
      </c>
      <c r="B8" s="84" t="s">
        <v>71</v>
      </c>
      <c r="C8" s="78">
        <v>2293</v>
      </c>
      <c r="D8" s="118">
        <f t="shared" si="0"/>
        <v>2.2209953313573932E-2</v>
      </c>
      <c r="F8" s="105"/>
    </row>
    <row r="9" spans="1:6" ht="30" customHeight="1" x14ac:dyDescent="0.2">
      <c r="A9" s="75">
        <v>64</v>
      </c>
      <c r="B9" s="82" t="s">
        <v>54</v>
      </c>
      <c r="C9" s="77">
        <v>4467</v>
      </c>
      <c r="D9" s="117">
        <f t="shared" si="0"/>
        <v>4.3267274946242808E-2</v>
      </c>
      <c r="F9" s="105"/>
    </row>
    <row r="10" spans="1:6" ht="30" customHeight="1" x14ac:dyDescent="0.2">
      <c r="A10" s="86">
        <v>65</v>
      </c>
      <c r="B10" s="84" t="s">
        <v>55</v>
      </c>
      <c r="C10" s="78">
        <v>11895</v>
      </c>
      <c r="D10" s="118">
        <f t="shared" si="0"/>
        <v>0.11521473818794677</v>
      </c>
      <c r="F10" s="105"/>
    </row>
    <row r="11" spans="1:6" ht="45" customHeight="1" x14ac:dyDescent="0.2">
      <c r="A11" s="75">
        <v>66</v>
      </c>
      <c r="B11" s="82" t="s">
        <v>53</v>
      </c>
      <c r="C11" s="77">
        <v>2152</v>
      </c>
      <c r="D11" s="117">
        <f t="shared" si="0"/>
        <v>2.0844230061409116E-2</v>
      </c>
      <c r="F11" s="105"/>
    </row>
    <row r="12" spans="1:6" ht="15" customHeight="1" x14ac:dyDescent="0.2">
      <c r="A12" s="86">
        <v>67</v>
      </c>
      <c r="B12" s="84" t="s">
        <v>122</v>
      </c>
      <c r="C12" s="78">
        <v>7370</v>
      </c>
      <c r="D12" s="118">
        <f t="shared" si="0"/>
        <v>7.1385676372019133E-2</v>
      </c>
      <c r="F12" s="105"/>
    </row>
    <row r="13" spans="1:6" ht="15" customHeight="1" x14ac:dyDescent="0.2">
      <c r="A13" s="75">
        <v>68</v>
      </c>
      <c r="B13" s="82" t="s">
        <v>51</v>
      </c>
      <c r="C13" s="77">
        <v>1050</v>
      </c>
      <c r="D13" s="117">
        <f t="shared" si="0"/>
        <v>1.017027953739757E-2</v>
      </c>
      <c r="F13" s="105"/>
    </row>
    <row r="14" spans="1:6" ht="15" customHeight="1" x14ac:dyDescent="0.2">
      <c r="A14" s="86">
        <v>69</v>
      </c>
      <c r="B14" s="84" t="s">
        <v>52</v>
      </c>
      <c r="C14" s="78">
        <v>2195</v>
      </c>
      <c r="D14" s="118">
        <f t="shared" si="0"/>
        <v>2.1260727223416827E-2</v>
      </c>
      <c r="F14" s="105"/>
    </row>
    <row r="15" spans="1:6" ht="15" customHeight="1" x14ac:dyDescent="0.2">
      <c r="A15" s="85">
        <v>7</v>
      </c>
      <c r="B15" s="83" t="s">
        <v>117</v>
      </c>
      <c r="C15" s="77">
        <f>SUM(C16:C21)</f>
        <v>6544</v>
      </c>
      <c r="D15" s="117">
        <f t="shared" si="0"/>
        <v>6.3385056469266385E-2</v>
      </c>
      <c r="F15" s="105"/>
    </row>
    <row r="16" spans="1:6" ht="15" customHeight="1" x14ac:dyDescent="0.2">
      <c r="A16" s="86">
        <v>71</v>
      </c>
      <c r="B16" s="84" t="s">
        <v>151</v>
      </c>
      <c r="C16" s="78">
        <v>1</v>
      </c>
      <c r="D16" s="118">
        <f t="shared" si="0"/>
        <v>9.6859805118072108E-6</v>
      </c>
      <c r="F16" s="105"/>
    </row>
    <row r="17" spans="1:6" ht="15" customHeight="1" x14ac:dyDescent="0.2">
      <c r="A17" s="75">
        <v>72</v>
      </c>
      <c r="B17" s="82" t="s">
        <v>56</v>
      </c>
      <c r="C17" s="77">
        <v>4610</v>
      </c>
      <c r="D17" s="117">
        <f t="shared" si="0"/>
        <v>4.4652370159431236E-2</v>
      </c>
      <c r="F17" s="105"/>
    </row>
    <row r="18" spans="1:6" ht="15" customHeight="1" x14ac:dyDescent="0.2">
      <c r="A18" s="86">
        <v>73</v>
      </c>
      <c r="B18" s="84" t="s">
        <v>57</v>
      </c>
      <c r="C18" s="78">
        <v>42</v>
      </c>
      <c r="D18" s="118">
        <f t="shared" si="0"/>
        <v>4.0681118149590281E-4</v>
      </c>
      <c r="F18" s="105"/>
    </row>
    <row r="19" spans="1:6" ht="15" customHeight="1" x14ac:dyDescent="0.2">
      <c r="A19" s="75">
        <v>74</v>
      </c>
      <c r="B19" s="82" t="s">
        <v>58</v>
      </c>
      <c r="C19" s="77">
        <v>7</v>
      </c>
      <c r="D19" s="117">
        <f t="shared" si="0"/>
        <v>6.7801863582650469E-5</v>
      </c>
      <c r="F19" s="105"/>
    </row>
    <row r="20" spans="1:6" ht="15" customHeight="1" x14ac:dyDescent="0.2">
      <c r="A20" s="86">
        <v>75</v>
      </c>
      <c r="B20" s="84" t="s">
        <v>123</v>
      </c>
      <c r="C20" s="78">
        <v>1592</v>
      </c>
      <c r="D20" s="118">
        <f t="shared" si="0"/>
        <v>1.5420080974797079E-2</v>
      </c>
      <c r="F20" s="105"/>
    </row>
    <row r="21" spans="1:6" ht="15" customHeight="1" x14ac:dyDescent="0.2">
      <c r="A21" s="75">
        <v>76</v>
      </c>
      <c r="B21" s="82" t="s">
        <v>59</v>
      </c>
      <c r="C21" s="77">
        <v>292</v>
      </c>
      <c r="D21" s="117">
        <f t="shared" si="0"/>
        <v>2.8283063094477054E-3</v>
      </c>
      <c r="F21" s="105"/>
    </row>
    <row r="22" spans="1:6" ht="15" customHeight="1" x14ac:dyDescent="0.2">
      <c r="A22" s="76">
        <v>8</v>
      </c>
      <c r="B22" s="103" t="s">
        <v>33</v>
      </c>
      <c r="C22" s="78">
        <f>SUM(C23:C28)</f>
        <v>41055</v>
      </c>
      <c r="D22" s="118">
        <f t="shared" si="0"/>
        <v>0.39765792991224502</v>
      </c>
      <c r="F22" s="105"/>
    </row>
    <row r="23" spans="1:6" ht="15" customHeight="1" x14ac:dyDescent="0.2">
      <c r="A23" s="75">
        <v>81</v>
      </c>
      <c r="B23" s="82" t="s">
        <v>124</v>
      </c>
      <c r="C23" s="77">
        <v>449</v>
      </c>
      <c r="D23" s="117">
        <f t="shared" si="0"/>
        <v>4.3490052498014378E-3</v>
      </c>
      <c r="F23" s="105"/>
    </row>
    <row r="24" spans="1:6" ht="15" customHeight="1" x14ac:dyDescent="0.2">
      <c r="A24" s="86">
        <v>82</v>
      </c>
      <c r="B24" s="84" t="s">
        <v>125</v>
      </c>
      <c r="C24" s="78">
        <v>129</v>
      </c>
      <c r="D24" s="118">
        <f t="shared" si="0"/>
        <v>1.2494914860231301E-3</v>
      </c>
      <c r="F24" s="105"/>
    </row>
    <row r="25" spans="1:6" ht="15" customHeight="1" x14ac:dyDescent="0.2">
      <c r="A25" s="75">
        <v>83</v>
      </c>
      <c r="B25" s="82" t="s">
        <v>126</v>
      </c>
      <c r="C25" s="77">
        <v>6549</v>
      </c>
      <c r="D25" s="117">
        <f t="shared" si="0"/>
        <v>6.3433486371825415E-2</v>
      </c>
      <c r="F25" s="105"/>
    </row>
    <row r="26" spans="1:6" ht="15" customHeight="1" x14ac:dyDescent="0.2">
      <c r="A26" s="86">
        <v>84</v>
      </c>
      <c r="B26" s="84" t="s">
        <v>127</v>
      </c>
      <c r="C26" s="78">
        <v>15958</v>
      </c>
      <c r="D26" s="118">
        <f t="shared" si="0"/>
        <v>0.15456887700741945</v>
      </c>
      <c r="F26" s="105"/>
    </row>
    <row r="27" spans="1:6" ht="15" customHeight="1" x14ac:dyDescent="0.2">
      <c r="A27" s="75">
        <v>85</v>
      </c>
      <c r="B27" s="82" t="s">
        <v>128</v>
      </c>
      <c r="C27" s="77">
        <v>1396</v>
      </c>
      <c r="D27" s="117">
        <f t="shared" si="0"/>
        <v>1.3521628794482866E-2</v>
      </c>
      <c r="F27" s="105"/>
    </row>
    <row r="28" spans="1:6" ht="15" customHeight="1" x14ac:dyDescent="0.2">
      <c r="A28" s="86">
        <v>86</v>
      </c>
      <c r="B28" s="84" t="s">
        <v>129</v>
      </c>
      <c r="C28" s="78">
        <v>16574</v>
      </c>
      <c r="D28" s="118">
        <f t="shared" si="0"/>
        <v>0.16053544100269271</v>
      </c>
      <c r="F28" s="105"/>
    </row>
    <row r="29" spans="1:6" ht="15" customHeight="1" x14ac:dyDescent="0.2">
      <c r="A29" s="85">
        <v>9</v>
      </c>
      <c r="B29" s="83" t="s">
        <v>130</v>
      </c>
      <c r="C29" s="77">
        <f>SUM(C30:C38)</f>
        <v>18598</v>
      </c>
      <c r="D29" s="117">
        <f t="shared" si="0"/>
        <v>0.18013986555859049</v>
      </c>
      <c r="F29" s="105"/>
    </row>
    <row r="30" spans="1:6" ht="15" customHeight="1" x14ac:dyDescent="0.2">
      <c r="A30" s="86">
        <v>91</v>
      </c>
      <c r="B30" s="84" t="s">
        <v>131</v>
      </c>
      <c r="C30" s="78">
        <v>427</v>
      </c>
      <c r="D30" s="118">
        <f t="shared" si="0"/>
        <v>4.1359136785416792E-3</v>
      </c>
      <c r="F30" s="105"/>
    </row>
    <row r="31" spans="1:6" ht="15" customHeight="1" x14ac:dyDescent="0.2">
      <c r="A31" s="75">
        <v>92</v>
      </c>
      <c r="B31" s="82" t="s">
        <v>0</v>
      </c>
      <c r="C31" s="79">
        <v>1168</v>
      </c>
      <c r="D31" s="117">
        <f t="shared" si="0"/>
        <v>1.1313225237790821E-2</v>
      </c>
      <c r="F31" s="105"/>
    </row>
    <row r="32" spans="1:6" ht="15" customHeight="1" x14ac:dyDescent="0.2">
      <c r="A32" s="86">
        <v>93</v>
      </c>
      <c r="B32" s="84" t="s">
        <v>135</v>
      </c>
      <c r="C32" s="78">
        <v>4029</v>
      </c>
      <c r="D32" s="118">
        <f t="shared" si="0"/>
        <v>3.9024815482071248E-2</v>
      </c>
      <c r="F32" s="105"/>
    </row>
    <row r="33" spans="1:6" ht="15" customHeight="1" x14ac:dyDescent="0.2">
      <c r="A33" s="75">
        <v>94</v>
      </c>
      <c r="B33" s="82" t="s">
        <v>94</v>
      </c>
      <c r="C33" s="79">
        <v>2092</v>
      </c>
      <c r="D33" s="117">
        <f t="shared" si="0"/>
        <v>2.0263071230700685E-2</v>
      </c>
      <c r="F33" s="105"/>
    </row>
    <row r="34" spans="1:6" ht="15" customHeight="1" x14ac:dyDescent="0.2">
      <c r="A34" s="86">
        <v>95</v>
      </c>
      <c r="B34" s="84" t="s">
        <v>134</v>
      </c>
      <c r="C34" s="78">
        <v>497</v>
      </c>
      <c r="D34" s="118">
        <f t="shared" si="0"/>
        <v>4.8139323143681833E-3</v>
      </c>
      <c r="F34" s="105"/>
    </row>
    <row r="35" spans="1:6" ht="15" customHeight="1" x14ac:dyDescent="0.2">
      <c r="A35" s="75">
        <v>96</v>
      </c>
      <c r="B35" s="82" t="s">
        <v>133</v>
      </c>
      <c r="C35" s="77">
        <v>3585</v>
      </c>
      <c r="D35" s="117">
        <f t="shared" si="0"/>
        <v>3.4724240134828846E-2</v>
      </c>
      <c r="F35" s="105"/>
    </row>
    <row r="36" spans="1:6" ht="15" customHeight="1" x14ac:dyDescent="0.2">
      <c r="A36" s="86">
        <v>97</v>
      </c>
      <c r="B36" s="84" t="s">
        <v>132</v>
      </c>
      <c r="C36" s="78">
        <v>4917</v>
      </c>
      <c r="D36" s="118">
        <f t="shared" si="0"/>
        <v>4.7625966176556053E-2</v>
      </c>
      <c r="F36" s="105"/>
    </row>
    <row r="37" spans="1:6" ht="30" customHeight="1" x14ac:dyDescent="0.2">
      <c r="A37" s="75">
        <v>98</v>
      </c>
      <c r="B37" s="82" t="s">
        <v>170</v>
      </c>
      <c r="C37" s="77">
        <v>809</v>
      </c>
      <c r="D37" s="117">
        <f t="shared" si="0"/>
        <v>7.8359582340520335E-3</v>
      </c>
      <c r="F37" s="105"/>
    </row>
    <row r="38" spans="1:6" ht="15" customHeight="1" x14ac:dyDescent="0.2">
      <c r="A38" s="86">
        <v>99</v>
      </c>
      <c r="B38" s="84" t="s">
        <v>119</v>
      </c>
      <c r="C38" s="78">
        <v>1074</v>
      </c>
      <c r="D38" s="118">
        <f t="shared" si="0"/>
        <v>1.0402743069680944E-2</v>
      </c>
      <c r="F38" s="105"/>
    </row>
    <row r="39" spans="1:6" ht="15" customHeight="1" x14ac:dyDescent="0.2">
      <c r="A39" s="33" t="s">
        <v>159</v>
      </c>
    </row>
  </sheetData>
  <phoneticPr fontId="0" type="noConversion"/>
  <pageMargins left="0.39370078740157477" right="0.39370078740157477" top="0.59055118110236215" bottom="0.59055118110236215" header="0" footer="0"/>
  <pageSetup paperSize="9" scale="94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3</vt:i4>
      </vt:variant>
    </vt:vector>
  </HeadingPairs>
  <TitlesOfParts>
    <vt:vector size="14" baseType="lpstr">
      <vt:lpstr>0</vt:lpstr>
      <vt:lpstr>1</vt:lpstr>
      <vt:lpstr>1 graf1</vt:lpstr>
      <vt:lpstr>2</vt:lpstr>
      <vt:lpstr>2 graf1</vt:lpstr>
      <vt:lpstr>3</vt:lpstr>
      <vt:lpstr>4</vt:lpstr>
      <vt:lpstr>4 graf1</vt:lpstr>
      <vt:lpstr>5</vt:lpstr>
      <vt:lpstr>6</vt:lpstr>
      <vt:lpstr>7</vt:lpstr>
      <vt:lpstr>'1 graf1'!Área_de_impresión</vt:lpstr>
      <vt:lpstr>'2 graf1'!Área_de_impresión</vt:lpstr>
      <vt:lpstr>'4 graf1'!Área_de_impresión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2022-11-09T13:46:53Z</cp:lastPrinted>
  <dcterms:created xsi:type="dcterms:W3CDTF">1999-06-17T12:27:39Z</dcterms:created>
  <dcterms:modified xsi:type="dcterms:W3CDTF">2024-11-18T10:44:13Z</dcterms:modified>
</cp:coreProperties>
</file>