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0400" windowHeight="8745"/>
  </bookViews>
  <sheets>
    <sheet name="0" sheetId="49" r:id="rId1"/>
    <sheet name="1" sheetId="44" r:id="rId2"/>
    <sheet name="2" sheetId="45" r:id="rId3"/>
    <sheet name="3" sheetId="46" r:id="rId4"/>
    <sheet name="4" sheetId="47" r:id="rId5"/>
    <sheet name="5" sheetId="48" r:id="rId6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#REF!</definedName>
    <definedName name="_R2_19">#REF!</definedName>
    <definedName name="_R2_2">#REF!</definedName>
    <definedName name="_R2_20">#REF!</definedName>
    <definedName name="_R2_21">#REF!</definedName>
    <definedName name="_R2_2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b">#REF!</definedName>
    <definedName name="m">#REF!</definedName>
  </definedNames>
  <calcPr calcId="152511"/>
</workbook>
</file>

<file path=xl/calcChain.xml><?xml version="1.0" encoding="utf-8"?>
<calcChain xmlns="http://schemas.openxmlformats.org/spreadsheetml/2006/main">
  <c r="D8" i="48" l="1"/>
  <c r="D7" i="48"/>
  <c r="D6" i="48"/>
  <c r="D5" i="48"/>
  <c r="C4" i="48"/>
  <c r="D4" i="48" s="1"/>
  <c r="F4" i="46"/>
  <c r="E4" i="46"/>
  <c r="D4" i="46"/>
  <c r="C4" i="46"/>
  <c r="C4" i="45"/>
  <c r="D4" i="45"/>
</calcChain>
</file>

<file path=xl/sharedStrings.xml><?xml version="1.0" encoding="utf-8"?>
<sst xmlns="http://schemas.openxmlformats.org/spreadsheetml/2006/main" count="75" uniqueCount="41">
  <si>
    <t>Total</t>
  </si>
  <si>
    <t>Mujeres</t>
  </si>
  <si>
    <t>%</t>
  </si>
  <si>
    <t>Extranjera</t>
  </si>
  <si>
    <t>Española</t>
  </si>
  <si>
    <t>Otros</t>
  </si>
  <si>
    <t>Tipo de discapacidad</t>
  </si>
  <si>
    <t>Año</t>
  </si>
  <si>
    <t>Número</t>
  </si>
  <si>
    <t>Por 100 habitantes</t>
  </si>
  <si>
    <t>Grado de discapacidad</t>
  </si>
  <si>
    <t>&lt;33%</t>
  </si>
  <si>
    <t>De 33% a 64%</t>
  </si>
  <si>
    <t>De 65% a 74%</t>
  </si>
  <si>
    <t>≥75%</t>
  </si>
  <si>
    <t>&lt; 33%</t>
  </si>
  <si>
    <t>&gt;74%</t>
  </si>
  <si>
    <t>Física</t>
  </si>
  <si>
    <t>Mental</t>
  </si>
  <si>
    <t>Sensorial</t>
  </si>
  <si>
    <t>Hombres</t>
  </si>
  <si>
    <t>≤ 3 años</t>
  </si>
  <si>
    <t>De 4 y 5 años</t>
  </si>
  <si>
    <t>De 6 a 9 años</t>
  </si>
  <si>
    <t>De 10 a 15 años</t>
  </si>
  <si>
    <t>De 16 y 17 años</t>
  </si>
  <si>
    <t>De 18 a 24 años</t>
  </si>
  <si>
    <t>De 25 a 44 años</t>
  </si>
  <si>
    <t>De 45 a 64 años</t>
  </si>
  <si>
    <t>De 65 a 74 años</t>
  </si>
  <si>
    <t>De 75 a 84 años</t>
  </si>
  <si>
    <t>≥ 85 años</t>
  </si>
  <si>
    <t>Intelectual</t>
  </si>
  <si>
    <t>PERSONAS CON CERTIFICADO DE DISCAPACIDAD</t>
  </si>
  <si>
    <t>1. Personas con certificado de discapacidad. 2016-2024</t>
  </si>
  <si>
    <t>Nota. En el fichero están incluidas las personas dadas de alta en el periodo de 01/01/1950 a 31/12/2023. Población del Padrón Municipal de Habitantes a 1 de enero del año correspondiente</t>
  </si>
  <si>
    <t>Fuente: Dirección General de Personas con Discapacidad. Conselleria de Servicios Sociales, Igualdad y Vivienda</t>
  </si>
  <si>
    <t>3. Personas con certificado de discapacidad según tipo y grado. 2024</t>
  </si>
  <si>
    <t>2. Personas con certificado de discapacidad según grado. 2024</t>
  </si>
  <si>
    <t>4. Personas con certificado de discapacidad según grupos de edad, sexo y grado. 2024</t>
  </si>
  <si>
    <t>5. Personas con certificado de discapacidad según grado y nacionalidad.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</si>
</sst>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15" x14ac:knownFonts="1">
    <font>
      <sz val="10"/>
      <color rgb="FF000000"/>
      <name val="Arial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FFFFFF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600CC"/>
        <bgColor rgb="FF6600CC"/>
      </patternFill>
    </fill>
    <fill>
      <patternFill patternType="solid">
        <fgColor rgb="FFF2E5FF"/>
        <bgColor rgb="FFF2E5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0" fontId="13" fillId="0" borderId="3"/>
  </cellStyleXfs>
  <cellXfs count="5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0" fontId="2" fillId="2" borderId="1" xfId="0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/>
    <xf numFmtId="3" fontId="1" fillId="0" borderId="0" xfId="0" applyNumberFormat="1" applyFont="1"/>
    <xf numFmtId="3" fontId="4" fillId="3" borderId="1" xfId="0" applyNumberFormat="1" applyFont="1" applyFill="1" applyBorder="1"/>
    <xf numFmtId="3" fontId="4" fillId="0" borderId="0" xfId="0" applyNumberFormat="1" applyFont="1"/>
    <xf numFmtId="3" fontId="1" fillId="3" borderId="1" xfId="0" applyNumberFormat="1" applyFont="1" applyFill="1" applyBorder="1"/>
    <xf numFmtId="164" fontId="1" fillId="3" borderId="1" xfId="0" applyNumberFormat="1" applyFont="1" applyFill="1" applyBorder="1"/>
    <xf numFmtId="164" fontId="5" fillId="0" borderId="0" xfId="0" applyNumberFormat="1" applyFont="1"/>
    <xf numFmtId="164" fontId="1" fillId="0" borderId="0" xfId="0" applyNumberFormat="1" applyFont="1"/>
    <xf numFmtId="3" fontId="5" fillId="0" borderId="0" xfId="0" applyNumberFormat="1" applyFont="1"/>
    <xf numFmtId="0" fontId="2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165" fontId="7" fillId="0" borderId="0" xfId="0" applyNumberFormat="1" applyFont="1"/>
    <xf numFmtId="165" fontId="4" fillId="3" borderId="1" xfId="0" applyNumberFormat="1" applyFont="1" applyFill="1" applyBorder="1"/>
    <xf numFmtId="165" fontId="4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0" fillId="0" borderId="0" xfId="0" applyFont="1" applyAlignment="1"/>
    <xf numFmtId="0" fontId="11" fillId="2" borderId="3" xfId="0" applyFont="1" applyFill="1" applyBorder="1"/>
    <xf numFmtId="0" fontId="9" fillId="0" borderId="0" xfId="0" applyFont="1" applyAlignment="1">
      <alignment horizontal="left"/>
    </xf>
    <xf numFmtId="3" fontId="9" fillId="0" borderId="0" xfId="0" applyNumberFormat="1" applyFont="1"/>
    <xf numFmtId="3" fontId="8" fillId="3" borderId="3" xfId="0" applyNumberFormat="1" applyFont="1" applyFill="1" applyBorder="1"/>
    <xf numFmtId="3" fontId="12" fillId="0" borderId="0" xfId="0" applyNumberFormat="1" applyFont="1"/>
    <xf numFmtId="3" fontId="12" fillId="3" borderId="3" xfId="0" applyNumberFormat="1" applyFont="1" applyFill="1" applyBorder="1"/>
    <xf numFmtId="3" fontId="8" fillId="0" borderId="0" xfId="0" applyNumberFormat="1" applyFont="1"/>
    <xf numFmtId="0" fontId="10" fillId="0" borderId="0" xfId="0" applyFont="1"/>
    <xf numFmtId="0" fontId="11" fillId="2" borderId="3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 wrapText="1"/>
    </xf>
    <xf numFmtId="0" fontId="2" fillId="2" borderId="1" xfId="0" applyFont="1" applyFill="1" applyBorder="1" applyAlignment="1"/>
    <xf numFmtId="0" fontId="8" fillId="3" borderId="3" xfId="0" applyFont="1" applyFill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vertical="center"/>
    </xf>
    <xf numFmtId="2" fontId="1" fillId="0" borderId="0" xfId="0" applyNumberFormat="1" applyFont="1"/>
    <xf numFmtId="2" fontId="1" fillId="3" borderId="1" xfId="0" applyNumberFormat="1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4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10.7109375" customWidth="1"/>
  </cols>
  <sheetData>
    <row r="1" spans="1:1" ht="15.75" customHeight="1" x14ac:dyDescent="0.25">
      <c r="A1" s="49" t="s">
        <v>33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15"/>
  <sheetViews>
    <sheetView workbookViewId="0"/>
  </sheetViews>
  <sheetFormatPr baseColWidth="10" defaultRowHeight="12.75" x14ac:dyDescent="0.2"/>
  <cols>
    <col min="1" max="1" width="10.7109375" customWidth="1"/>
    <col min="2" max="2" width="13.28515625" customWidth="1"/>
    <col min="3" max="3" width="16.85546875" customWidth="1"/>
  </cols>
  <sheetData>
    <row r="1" spans="1:4" ht="15.75" customHeight="1" x14ac:dyDescent="0.25">
      <c r="A1" s="49" t="s">
        <v>34</v>
      </c>
      <c r="B1" s="1"/>
      <c r="C1" s="1"/>
    </row>
    <row r="2" spans="1:4" x14ac:dyDescent="0.2">
      <c r="A2" s="1"/>
      <c r="B2" s="1"/>
      <c r="C2" s="1"/>
    </row>
    <row r="3" spans="1:4" ht="18.75" customHeight="1" x14ac:dyDescent="0.2">
      <c r="A3" s="17" t="s">
        <v>7</v>
      </c>
      <c r="B3" s="2" t="s">
        <v>8</v>
      </c>
      <c r="C3" s="4" t="s">
        <v>9</v>
      </c>
    </row>
    <row r="4" spans="1:4" ht="15" customHeight="1" x14ac:dyDescent="0.2">
      <c r="A4" s="7">
        <v>2016</v>
      </c>
      <c r="B4" s="9">
        <v>89262</v>
      </c>
      <c r="C4" s="43">
        <v>11.275693756695029</v>
      </c>
    </row>
    <row r="5" spans="1:4" ht="15" customHeight="1" x14ac:dyDescent="0.2">
      <c r="A5" s="6">
        <v>2017</v>
      </c>
      <c r="B5" s="12">
        <v>90501</v>
      </c>
      <c r="C5" s="44">
        <v>11.425653275023166</v>
      </c>
      <c r="D5" s="24"/>
    </row>
    <row r="6" spans="1:4" ht="15" customHeight="1" x14ac:dyDescent="0.2">
      <c r="A6" s="7">
        <v>2018</v>
      </c>
      <c r="B6" s="9">
        <v>91715</v>
      </c>
      <c r="C6" s="43">
        <v>11.485364503630384</v>
      </c>
      <c r="D6" s="24"/>
    </row>
    <row r="7" spans="1:4" ht="15" customHeight="1" x14ac:dyDescent="0.2">
      <c r="A7" s="6">
        <v>2019</v>
      </c>
      <c r="B7" s="12">
        <v>93689</v>
      </c>
      <c r="C7" s="44">
        <v>11.773879779223261</v>
      </c>
      <c r="D7" s="24"/>
    </row>
    <row r="8" spans="1:4" ht="15" customHeight="1" x14ac:dyDescent="0.2">
      <c r="A8" s="7">
        <v>2020</v>
      </c>
      <c r="B8" s="9">
        <v>95064</v>
      </c>
      <c r="C8" s="43">
        <v>11.899999999999999</v>
      </c>
      <c r="D8" s="24"/>
    </row>
    <row r="9" spans="1:4" ht="15" customHeight="1" x14ac:dyDescent="0.2">
      <c r="A9" s="6">
        <v>2020</v>
      </c>
      <c r="B9" s="12">
        <v>95064</v>
      </c>
      <c r="C9" s="44">
        <v>11.899999999999999</v>
      </c>
      <c r="D9" s="24"/>
    </row>
    <row r="10" spans="1:4" ht="15" customHeight="1" x14ac:dyDescent="0.2">
      <c r="A10" s="7">
        <v>2021</v>
      </c>
      <c r="B10" s="9">
        <v>94777</v>
      </c>
      <c r="C10" s="43">
        <v>11.799999999999999</v>
      </c>
      <c r="D10" s="24"/>
    </row>
    <row r="11" spans="1:4" ht="15" customHeight="1" x14ac:dyDescent="0.2">
      <c r="A11" s="18">
        <v>2022</v>
      </c>
      <c r="B11" s="12">
        <v>94544</v>
      </c>
      <c r="C11" s="44">
        <v>11.852594760958548</v>
      </c>
      <c r="D11" s="24"/>
    </row>
    <row r="12" spans="1:4" ht="15" customHeight="1" x14ac:dyDescent="0.2">
      <c r="A12" s="7">
        <v>2023</v>
      </c>
      <c r="B12" s="9">
        <v>99285</v>
      </c>
      <c r="C12" s="43">
        <v>12.3</v>
      </c>
      <c r="D12" s="24"/>
    </row>
    <row r="13" spans="1:4" ht="15" customHeight="1" x14ac:dyDescent="0.2">
      <c r="A13" s="34">
        <v>2024</v>
      </c>
      <c r="B13" s="12">
        <v>98508</v>
      </c>
      <c r="C13" s="44">
        <v>11.85977467054175</v>
      </c>
      <c r="D13" s="24"/>
    </row>
    <row r="14" spans="1:4" x14ac:dyDescent="0.2">
      <c r="A14" s="3" t="s">
        <v>35</v>
      </c>
      <c r="B14" s="24"/>
      <c r="C14" s="24"/>
      <c r="D14" s="24"/>
    </row>
    <row r="15" spans="1:4" x14ac:dyDescent="0.2">
      <c r="A15" s="3" t="s">
        <v>36</v>
      </c>
      <c r="B15" s="8"/>
      <c r="C15" s="8"/>
      <c r="D15" s="24"/>
    </row>
  </sheetData>
  <pageMargins left="0.39370078740157477" right="0.39370078740157477" top="0.59055118110236215" bottom="0.59055118110236215" header="0.3" footer="0.3"/>
  <pageSetup paperSize="9" orientation="portrait" horizontalDpi="360" verticalDpi="360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9"/>
  <sheetViews>
    <sheetView workbookViewId="0"/>
  </sheetViews>
  <sheetFormatPr baseColWidth="10" defaultRowHeight="12.75" x14ac:dyDescent="0.2"/>
  <cols>
    <col min="1" max="1" width="18.5703125" customWidth="1"/>
    <col min="2" max="4" width="10.7109375" customWidth="1"/>
  </cols>
  <sheetData>
    <row r="1" spans="1:4" ht="15.75" customHeight="1" x14ac:dyDescent="0.25">
      <c r="A1" s="49" t="s">
        <v>38</v>
      </c>
      <c r="B1" s="1"/>
      <c r="C1" s="1"/>
      <c r="D1" s="1"/>
    </row>
    <row r="2" spans="1:4" x14ac:dyDescent="0.2">
      <c r="A2" s="1"/>
      <c r="B2" s="1"/>
      <c r="C2" s="1"/>
      <c r="D2" s="1"/>
    </row>
    <row r="3" spans="1:4" ht="30" customHeight="1" x14ac:dyDescent="0.2">
      <c r="A3" s="42" t="s">
        <v>10</v>
      </c>
      <c r="B3" s="35" t="s">
        <v>8</v>
      </c>
      <c r="C3" s="35" t="s">
        <v>2</v>
      </c>
      <c r="D3" s="35" t="s">
        <v>9</v>
      </c>
    </row>
    <row r="4" spans="1:4" ht="15" customHeight="1" x14ac:dyDescent="0.2">
      <c r="A4" s="5" t="s">
        <v>0</v>
      </c>
      <c r="B4" s="16">
        <v>98508</v>
      </c>
      <c r="C4" s="14">
        <f>B4/B$4</f>
        <v>1</v>
      </c>
      <c r="D4" s="19">
        <f>100*0.118597746705417</f>
        <v>11.8597746705417</v>
      </c>
    </row>
    <row r="5" spans="1:4" ht="15" customHeight="1" x14ac:dyDescent="0.2">
      <c r="A5" s="23" t="s">
        <v>11</v>
      </c>
      <c r="B5" s="10">
        <v>30353</v>
      </c>
      <c r="C5" s="13">
        <v>0.30812725869980101</v>
      </c>
      <c r="D5" s="20">
        <v>3.6543198580313652</v>
      </c>
    </row>
    <row r="6" spans="1:4" ht="15" customHeight="1" x14ac:dyDescent="0.2">
      <c r="A6" s="22" t="s">
        <v>12</v>
      </c>
      <c r="B6" s="11">
        <v>42618</v>
      </c>
      <c r="C6" s="15">
        <v>0.43263491290047507</v>
      </c>
      <c r="D6" s="21">
        <v>5.1309525816090904</v>
      </c>
    </row>
    <row r="7" spans="1:4" ht="15" customHeight="1" x14ac:dyDescent="0.2">
      <c r="A7" s="23" t="s">
        <v>13</v>
      </c>
      <c r="B7" s="10">
        <v>15518</v>
      </c>
      <c r="C7" s="13">
        <v>0.15753035286474196</v>
      </c>
      <c r="D7" s="20">
        <v>1.8682744887467704</v>
      </c>
    </row>
    <row r="8" spans="1:4" ht="15" customHeight="1" x14ac:dyDescent="0.2">
      <c r="A8" s="22" t="s">
        <v>14</v>
      </c>
      <c r="B8" s="11">
        <v>10019</v>
      </c>
      <c r="C8" s="15">
        <v>0.10170747553498193</v>
      </c>
      <c r="D8" s="21">
        <v>1.2062277421545233</v>
      </c>
    </row>
    <row r="9" spans="1:4" x14ac:dyDescent="0.2">
      <c r="A9" s="3" t="s">
        <v>36</v>
      </c>
      <c r="B9" s="8"/>
      <c r="C9" s="8"/>
      <c r="D9" s="8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10"/>
  <sheetViews>
    <sheetView workbookViewId="0"/>
  </sheetViews>
  <sheetFormatPr baseColWidth="10" defaultRowHeight="12.75" x14ac:dyDescent="0.2"/>
  <cols>
    <col min="1" max="1" width="19.5703125" customWidth="1"/>
    <col min="2" max="6" width="10.7109375" customWidth="1"/>
  </cols>
  <sheetData>
    <row r="1" spans="1:6" ht="15.75" customHeight="1" x14ac:dyDescent="0.25">
      <c r="A1" s="49" t="s">
        <v>37</v>
      </c>
      <c r="B1" s="1"/>
      <c r="C1" s="1"/>
      <c r="D1" s="1"/>
      <c r="E1" s="8"/>
      <c r="F1" s="8"/>
    </row>
    <row r="2" spans="1:6" x14ac:dyDescent="0.2">
      <c r="A2" s="1"/>
      <c r="B2" s="1"/>
      <c r="C2" s="1"/>
      <c r="D2" s="1"/>
      <c r="E2" s="8"/>
      <c r="F2" s="8"/>
    </row>
    <row r="3" spans="1:6" ht="30" customHeight="1" x14ac:dyDescent="0.2">
      <c r="A3" s="25" t="s">
        <v>6</v>
      </c>
      <c r="B3" s="33" t="s">
        <v>0</v>
      </c>
      <c r="C3" s="33" t="s">
        <v>15</v>
      </c>
      <c r="D3" s="33" t="s">
        <v>12</v>
      </c>
      <c r="E3" s="33" t="s">
        <v>13</v>
      </c>
      <c r="F3" s="33" t="s">
        <v>16</v>
      </c>
    </row>
    <row r="4" spans="1:6" ht="15" customHeight="1" x14ac:dyDescent="0.2">
      <c r="A4" s="26" t="s">
        <v>0</v>
      </c>
      <c r="B4" s="27">
        <v>98508</v>
      </c>
      <c r="C4" s="27">
        <f>SUM(C5:C9)</f>
        <v>30353</v>
      </c>
      <c r="D4" s="27">
        <f t="shared" ref="D4:F4" si="0">SUM(D5:D9)</f>
        <v>42618</v>
      </c>
      <c r="E4" s="27">
        <f t="shared" si="0"/>
        <v>15518</v>
      </c>
      <c r="F4" s="27">
        <f t="shared" si="0"/>
        <v>10019</v>
      </c>
    </row>
    <row r="5" spans="1:6" ht="15" customHeight="1" x14ac:dyDescent="0.2">
      <c r="A5" s="37" t="s">
        <v>17</v>
      </c>
      <c r="B5" s="28">
        <v>64649</v>
      </c>
      <c r="C5" s="30">
        <v>22513</v>
      </c>
      <c r="D5" s="30">
        <v>29016</v>
      </c>
      <c r="E5" s="30">
        <v>8419</v>
      </c>
      <c r="F5" s="30">
        <v>4701</v>
      </c>
    </row>
    <row r="6" spans="1:6" ht="15" customHeight="1" x14ac:dyDescent="0.2">
      <c r="A6" s="22" t="s">
        <v>32</v>
      </c>
      <c r="B6" s="31">
        <v>5058</v>
      </c>
      <c r="C6" s="29">
        <v>191</v>
      </c>
      <c r="D6" s="29">
        <v>1888</v>
      </c>
      <c r="E6" s="29">
        <v>1645</v>
      </c>
      <c r="F6" s="29">
        <v>1334</v>
      </c>
    </row>
    <row r="7" spans="1:6" ht="15" customHeight="1" x14ac:dyDescent="0.2">
      <c r="A7" s="37" t="s">
        <v>18</v>
      </c>
      <c r="B7" s="28">
        <v>13851</v>
      </c>
      <c r="C7" s="30">
        <v>2352</v>
      </c>
      <c r="D7" s="30">
        <v>5856</v>
      </c>
      <c r="E7" s="30">
        <v>3846</v>
      </c>
      <c r="F7" s="30">
        <v>1797</v>
      </c>
    </row>
    <row r="8" spans="1:6" ht="15" customHeight="1" x14ac:dyDescent="0.2">
      <c r="A8" s="38" t="s">
        <v>19</v>
      </c>
      <c r="B8" s="31">
        <v>13387</v>
      </c>
      <c r="C8" s="29">
        <v>3899</v>
      </c>
      <c r="D8" s="29">
        <v>5747</v>
      </c>
      <c r="E8" s="29">
        <v>1577</v>
      </c>
      <c r="F8" s="29">
        <v>2164</v>
      </c>
    </row>
    <row r="9" spans="1:6" ht="15" customHeight="1" x14ac:dyDescent="0.2">
      <c r="A9" s="37" t="s">
        <v>5</v>
      </c>
      <c r="B9" s="28">
        <v>1563</v>
      </c>
      <c r="C9" s="30">
        <v>1398</v>
      </c>
      <c r="D9" s="30">
        <v>111</v>
      </c>
      <c r="E9" s="30">
        <v>31</v>
      </c>
      <c r="F9" s="30">
        <v>23</v>
      </c>
    </row>
    <row r="10" spans="1:6" x14ac:dyDescent="0.2">
      <c r="A10" s="3" t="s">
        <v>36</v>
      </c>
      <c r="B10" s="32"/>
      <c r="C10" s="32"/>
      <c r="D10" s="24"/>
      <c r="E10" s="24"/>
      <c r="F10" s="24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17"/>
  <sheetViews>
    <sheetView topLeftCell="C1" workbookViewId="0"/>
  </sheetViews>
  <sheetFormatPr baseColWidth="10" defaultRowHeight="12.75" x14ac:dyDescent="0.2"/>
  <cols>
    <col min="1" max="1" width="16.85546875" customWidth="1"/>
    <col min="2" max="16" width="7.42578125" customWidth="1"/>
  </cols>
  <sheetData>
    <row r="1" spans="1:16" ht="15.75" customHeight="1" x14ac:dyDescent="0.25">
      <c r="A1" s="49" t="s">
        <v>39</v>
      </c>
      <c r="B1" s="1"/>
      <c r="C1" s="1"/>
      <c r="D1" s="1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1"/>
      <c r="B2" s="1"/>
      <c r="C2" s="1"/>
      <c r="D2" s="1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8.75" customHeight="1" x14ac:dyDescent="0.2">
      <c r="A3" s="36"/>
      <c r="B3" s="45" t="s">
        <v>0</v>
      </c>
      <c r="C3" s="45"/>
      <c r="D3" s="45"/>
      <c r="E3" s="45"/>
      <c r="F3" s="45"/>
      <c r="G3" s="46" t="s">
        <v>20</v>
      </c>
      <c r="H3" s="47"/>
      <c r="I3" s="47"/>
      <c r="J3" s="47"/>
      <c r="K3" s="48"/>
      <c r="L3" s="45" t="s">
        <v>1</v>
      </c>
      <c r="M3" s="45"/>
      <c r="N3" s="45"/>
      <c r="O3" s="45"/>
      <c r="P3" s="45"/>
    </row>
    <row r="4" spans="1:16" ht="30" customHeight="1" x14ac:dyDescent="0.2">
      <c r="A4" s="36"/>
      <c r="B4" s="4" t="s">
        <v>0</v>
      </c>
      <c r="C4" s="4" t="s">
        <v>11</v>
      </c>
      <c r="D4" s="4" t="s">
        <v>12</v>
      </c>
      <c r="E4" s="4" t="s">
        <v>13</v>
      </c>
      <c r="F4" s="4" t="s">
        <v>16</v>
      </c>
      <c r="G4" s="40" t="s">
        <v>0</v>
      </c>
      <c r="H4" s="39" t="s">
        <v>11</v>
      </c>
      <c r="I4" s="39" t="s">
        <v>12</v>
      </c>
      <c r="J4" s="39" t="s">
        <v>13</v>
      </c>
      <c r="K4" s="41" t="s">
        <v>16</v>
      </c>
      <c r="L4" s="4" t="s">
        <v>0</v>
      </c>
      <c r="M4" s="4" t="s">
        <v>11</v>
      </c>
      <c r="N4" s="4" t="s">
        <v>12</v>
      </c>
      <c r="O4" s="4" t="s">
        <v>13</v>
      </c>
      <c r="P4" s="4" t="s">
        <v>16</v>
      </c>
    </row>
    <row r="5" spans="1:16" ht="15" customHeight="1" x14ac:dyDescent="0.2">
      <c r="A5" s="5" t="s">
        <v>0</v>
      </c>
      <c r="B5" s="16">
        <v>98508</v>
      </c>
      <c r="C5" s="16">
        <v>30353</v>
      </c>
      <c r="D5" s="16">
        <v>42618</v>
      </c>
      <c r="E5" s="16">
        <v>15518</v>
      </c>
      <c r="F5" s="16">
        <v>10019</v>
      </c>
      <c r="G5" s="16">
        <v>48058</v>
      </c>
      <c r="H5" s="16">
        <v>14812</v>
      </c>
      <c r="I5" s="16">
        <v>21190</v>
      </c>
      <c r="J5" s="16">
        <v>7544</v>
      </c>
      <c r="K5" s="16">
        <v>4512</v>
      </c>
      <c r="L5" s="16">
        <v>50450</v>
      </c>
      <c r="M5" s="16">
        <v>15541</v>
      </c>
      <c r="N5" s="16">
        <v>21428</v>
      </c>
      <c r="O5" s="16">
        <v>7974</v>
      </c>
      <c r="P5" s="16">
        <v>5507</v>
      </c>
    </row>
    <row r="6" spans="1:16" ht="15" customHeight="1" x14ac:dyDescent="0.2">
      <c r="A6" s="23" t="s">
        <v>21</v>
      </c>
      <c r="B6" s="12">
        <v>188</v>
      </c>
      <c r="C6" s="10">
        <v>43</v>
      </c>
      <c r="D6" s="10">
        <v>121</v>
      </c>
      <c r="E6" s="10">
        <v>18</v>
      </c>
      <c r="F6" s="10">
        <v>6</v>
      </c>
      <c r="G6" s="10">
        <v>121</v>
      </c>
      <c r="H6" s="10">
        <v>27</v>
      </c>
      <c r="I6" s="10">
        <v>78</v>
      </c>
      <c r="J6" s="10">
        <v>12</v>
      </c>
      <c r="K6" s="10">
        <v>4</v>
      </c>
      <c r="L6" s="10">
        <v>67</v>
      </c>
      <c r="M6" s="10">
        <v>16</v>
      </c>
      <c r="N6" s="10">
        <v>43</v>
      </c>
      <c r="O6" s="10">
        <v>6</v>
      </c>
      <c r="P6" s="10">
        <v>2</v>
      </c>
    </row>
    <row r="7" spans="1:16" ht="15" customHeight="1" x14ac:dyDescent="0.2">
      <c r="A7" s="22" t="s">
        <v>22</v>
      </c>
      <c r="B7" s="9">
        <v>415</v>
      </c>
      <c r="C7" s="11">
        <v>53</v>
      </c>
      <c r="D7" s="11">
        <v>335</v>
      </c>
      <c r="E7" s="11">
        <v>20</v>
      </c>
      <c r="F7" s="11">
        <v>7</v>
      </c>
      <c r="G7" s="11">
        <v>287</v>
      </c>
      <c r="H7" s="11">
        <v>29</v>
      </c>
      <c r="I7" s="11">
        <v>243</v>
      </c>
      <c r="J7" s="11">
        <v>13</v>
      </c>
      <c r="K7" s="11">
        <v>2</v>
      </c>
      <c r="L7" s="11">
        <v>128</v>
      </c>
      <c r="M7" s="11">
        <v>24</v>
      </c>
      <c r="N7" s="11">
        <v>92</v>
      </c>
      <c r="O7" s="11">
        <v>7</v>
      </c>
      <c r="P7" s="11">
        <v>5</v>
      </c>
    </row>
    <row r="8" spans="1:16" ht="15" customHeight="1" x14ac:dyDescent="0.2">
      <c r="A8" s="23" t="s">
        <v>23</v>
      </c>
      <c r="B8" s="12">
        <v>859</v>
      </c>
      <c r="C8" s="10">
        <v>197</v>
      </c>
      <c r="D8" s="10">
        <v>559</v>
      </c>
      <c r="E8" s="10">
        <v>56</v>
      </c>
      <c r="F8" s="10">
        <v>47</v>
      </c>
      <c r="G8" s="10">
        <v>588</v>
      </c>
      <c r="H8" s="10">
        <v>130</v>
      </c>
      <c r="I8" s="10">
        <v>392</v>
      </c>
      <c r="J8" s="10">
        <v>35</v>
      </c>
      <c r="K8" s="10">
        <v>31</v>
      </c>
      <c r="L8" s="10">
        <v>271</v>
      </c>
      <c r="M8" s="10">
        <v>67</v>
      </c>
      <c r="N8" s="10">
        <v>167</v>
      </c>
      <c r="O8" s="10">
        <v>21</v>
      </c>
      <c r="P8" s="10">
        <v>16</v>
      </c>
    </row>
    <row r="9" spans="1:16" ht="15" customHeight="1" x14ac:dyDescent="0.2">
      <c r="A9" s="22" t="s">
        <v>24</v>
      </c>
      <c r="B9" s="9">
        <v>1570</v>
      </c>
      <c r="C9" s="11">
        <v>578</v>
      </c>
      <c r="D9" s="11">
        <v>737</v>
      </c>
      <c r="E9" s="11">
        <v>126</v>
      </c>
      <c r="F9" s="11">
        <v>129</v>
      </c>
      <c r="G9" s="11">
        <v>1005</v>
      </c>
      <c r="H9" s="11">
        <v>348</v>
      </c>
      <c r="I9" s="11">
        <v>504</v>
      </c>
      <c r="J9" s="11">
        <v>79</v>
      </c>
      <c r="K9" s="11">
        <v>74</v>
      </c>
      <c r="L9" s="11">
        <v>565</v>
      </c>
      <c r="M9" s="11">
        <v>230</v>
      </c>
      <c r="N9" s="11">
        <v>233</v>
      </c>
      <c r="O9" s="11">
        <v>47</v>
      </c>
      <c r="P9" s="11">
        <v>55</v>
      </c>
    </row>
    <row r="10" spans="1:16" ht="15" customHeight="1" x14ac:dyDescent="0.2">
      <c r="A10" s="23" t="s">
        <v>25</v>
      </c>
      <c r="B10" s="12">
        <v>724</v>
      </c>
      <c r="C10" s="10">
        <v>294</v>
      </c>
      <c r="D10" s="10">
        <v>300</v>
      </c>
      <c r="E10" s="10">
        <v>58</v>
      </c>
      <c r="F10" s="10">
        <v>72</v>
      </c>
      <c r="G10" s="10">
        <v>457</v>
      </c>
      <c r="H10" s="10">
        <v>180</v>
      </c>
      <c r="I10" s="10">
        <v>200</v>
      </c>
      <c r="J10" s="10">
        <v>37</v>
      </c>
      <c r="K10" s="10">
        <v>40</v>
      </c>
      <c r="L10" s="10">
        <v>267</v>
      </c>
      <c r="M10" s="10">
        <v>114</v>
      </c>
      <c r="N10" s="10">
        <v>100</v>
      </c>
      <c r="O10" s="10">
        <v>21</v>
      </c>
      <c r="P10" s="10">
        <v>32</v>
      </c>
    </row>
    <row r="11" spans="1:16" ht="15" customHeight="1" x14ac:dyDescent="0.2">
      <c r="A11" s="22" t="s">
        <v>26</v>
      </c>
      <c r="B11" s="9">
        <v>2591</v>
      </c>
      <c r="C11" s="11">
        <v>1186</v>
      </c>
      <c r="D11" s="11">
        <v>855</v>
      </c>
      <c r="E11" s="11">
        <v>259</v>
      </c>
      <c r="F11" s="11">
        <v>291</v>
      </c>
      <c r="G11" s="11">
        <v>1539</v>
      </c>
      <c r="H11" s="11">
        <v>702</v>
      </c>
      <c r="I11" s="11">
        <v>502</v>
      </c>
      <c r="J11" s="11">
        <v>158</v>
      </c>
      <c r="K11" s="11">
        <v>177</v>
      </c>
      <c r="L11" s="11">
        <v>1052</v>
      </c>
      <c r="M11" s="11">
        <v>484</v>
      </c>
      <c r="N11" s="11">
        <v>353</v>
      </c>
      <c r="O11" s="11">
        <v>101</v>
      </c>
      <c r="P11" s="11">
        <v>114</v>
      </c>
    </row>
    <row r="12" spans="1:16" ht="15" customHeight="1" x14ac:dyDescent="0.2">
      <c r="A12" s="23" t="s">
        <v>27</v>
      </c>
      <c r="B12" s="12">
        <v>10355</v>
      </c>
      <c r="C12" s="10">
        <v>4088</v>
      </c>
      <c r="D12" s="10">
        <v>3682</v>
      </c>
      <c r="E12" s="10">
        <v>1590</v>
      </c>
      <c r="F12" s="10">
        <v>995</v>
      </c>
      <c r="G12" s="10">
        <v>5634</v>
      </c>
      <c r="H12" s="10">
        <v>2163</v>
      </c>
      <c r="I12" s="10">
        <v>1928</v>
      </c>
      <c r="J12" s="10">
        <v>962</v>
      </c>
      <c r="K12" s="10">
        <v>581</v>
      </c>
      <c r="L12" s="10">
        <v>4721</v>
      </c>
      <c r="M12" s="10">
        <v>1925</v>
      </c>
      <c r="N12" s="10">
        <v>1754</v>
      </c>
      <c r="O12" s="10">
        <v>628</v>
      </c>
      <c r="P12" s="10">
        <v>414</v>
      </c>
    </row>
    <row r="13" spans="1:16" ht="15" customHeight="1" x14ac:dyDescent="0.2">
      <c r="A13" s="22" t="s">
        <v>28</v>
      </c>
      <c r="B13" s="9">
        <v>34861</v>
      </c>
      <c r="C13" s="11">
        <v>12874</v>
      </c>
      <c r="D13" s="11">
        <v>14416</v>
      </c>
      <c r="E13" s="11">
        <v>5324</v>
      </c>
      <c r="F13" s="11">
        <v>2247</v>
      </c>
      <c r="G13" s="11">
        <v>17703</v>
      </c>
      <c r="H13" s="11">
        <v>6262</v>
      </c>
      <c r="I13" s="11">
        <v>7276</v>
      </c>
      <c r="J13" s="11">
        <v>2886</v>
      </c>
      <c r="K13" s="11">
        <v>1279</v>
      </c>
      <c r="L13" s="11">
        <v>17158</v>
      </c>
      <c r="M13" s="11">
        <v>6612</v>
      </c>
      <c r="N13" s="11">
        <v>7140</v>
      </c>
      <c r="O13" s="11">
        <v>2438</v>
      </c>
      <c r="P13" s="11">
        <v>968</v>
      </c>
    </row>
    <row r="14" spans="1:16" ht="15" customHeight="1" x14ac:dyDescent="0.2">
      <c r="A14" s="23" t="s">
        <v>29</v>
      </c>
      <c r="B14" s="12">
        <v>21444</v>
      </c>
      <c r="C14" s="10">
        <v>6729</v>
      </c>
      <c r="D14" s="10">
        <v>10236</v>
      </c>
      <c r="E14" s="10">
        <v>3040</v>
      </c>
      <c r="F14" s="10">
        <v>1439</v>
      </c>
      <c r="G14" s="10">
        <v>10063</v>
      </c>
      <c r="H14" s="10">
        <v>3053</v>
      </c>
      <c r="I14" s="10">
        <v>4851</v>
      </c>
      <c r="J14" s="10">
        <v>1441</v>
      </c>
      <c r="K14" s="10">
        <v>718</v>
      </c>
      <c r="L14" s="10">
        <v>11381</v>
      </c>
      <c r="M14" s="10">
        <v>3676</v>
      </c>
      <c r="N14" s="10">
        <v>5385</v>
      </c>
      <c r="O14" s="10">
        <v>1599</v>
      </c>
      <c r="P14" s="10">
        <v>721</v>
      </c>
    </row>
    <row r="15" spans="1:16" ht="15" customHeight="1" x14ac:dyDescent="0.2">
      <c r="A15" s="22" t="s">
        <v>30</v>
      </c>
      <c r="B15" s="9">
        <v>15695</v>
      </c>
      <c r="C15" s="11">
        <v>3446</v>
      </c>
      <c r="D15" s="11">
        <v>7492</v>
      </c>
      <c r="E15" s="11">
        <v>2850</v>
      </c>
      <c r="F15" s="11">
        <v>1907</v>
      </c>
      <c r="G15" s="11">
        <v>7042</v>
      </c>
      <c r="H15" s="11">
        <v>1564</v>
      </c>
      <c r="I15" s="11">
        <v>3573</v>
      </c>
      <c r="J15" s="11">
        <v>1144</v>
      </c>
      <c r="K15" s="11">
        <v>761</v>
      </c>
      <c r="L15" s="11">
        <v>8653</v>
      </c>
      <c r="M15" s="11">
        <v>1882</v>
      </c>
      <c r="N15" s="11">
        <v>3919</v>
      </c>
      <c r="O15" s="11">
        <v>1706</v>
      </c>
      <c r="P15" s="11">
        <v>1146</v>
      </c>
    </row>
    <row r="16" spans="1:16" ht="15" customHeight="1" x14ac:dyDescent="0.2">
      <c r="A16" s="23" t="s">
        <v>31</v>
      </c>
      <c r="B16" s="12">
        <v>9806</v>
      </c>
      <c r="C16" s="10">
        <v>865</v>
      </c>
      <c r="D16" s="10">
        <v>3885</v>
      </c>
      <c r="E16" s="10">
        <v>2177</v>
      </c>
      <c r="F16" s="10">
        <v>2879</v>
      </c>
      <c r="G16" s="10">
        <v>3619</v>
      </c>
      <c r="H16" s="10">
        <v>354</v>
      </c>
      <c r="I16" s="10">
        <v>1643</v>
      </c>
      <c r="J16" s="10">
        <v>777</v>
      </c>
      <c r="K16" s="10">
        <v>845</v>
      </c>
      <c r="L16" s="10">
        <v>6187</v>
      </c>
      <c r="M16" s="10">
        <v>511</v>
      </c>
      <c r="N16" s="10">
        <v>2242</v>
      </c>
      <c r="O16" s="10">
        <v>1400</v>
      </c>
      <c r="P16" s="10">
        <v>2034</v>
      </c>
    </row>
    <row r="17" spans="1:16" x14ac:dyDescent="0.2">
      <c r="A17" s="3" t="s">
        <v>36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</sheetData>
  <mergeCells count="3">
    <mergeCell ref="B3:F3"/>
    <mergeCell ref="G3:K3"/>
    <mergeCell ref="L3:P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9"/>
  <sheetViews>
    <sheetView workbookViewId="0"/>
  </sheetViews>
  <sheetFormatPr baseColWidth="10" defaultRowHeight="12.75" x14ac:dyDescent="0.2"/>
  <cols>
    <col min="1" max="1" width="21.7109375" customWidth="1"/>
    <col min="2" max="4" width="12.5703125" customWidth="1"/>
  </cols>
  <sheetData>
    <row r="1" spans="1:4" ht="15.75" customHeight="1" x14ac:dyDescent="0.25">
      <c r="A1" s="49" t="s">
        <v>40</v>
      </c>
      <c r="B1" s="1"/>
      <c r="C1" s="1"/>
      <c r="D1" s="1"/>
    </row>
    <row r="2" spans="1:4" x14ac:dyDescent="0.2">
      <c r="A2" s="1"/>
      <c r="B2" s="1"/>
      <c r="C2" s="1"/>
      <c r="D2" s="1"/>
    </row>
    <row r="3" spans="1:4" ht="18.75" customHeight="1" x14ac:dyDescent="0.2">
      <c r="A3" s="17" t="s">
        <v>10</v>
      </c>
      <c r="B3" s="4" t="s">
        <v>0</v>
      </c>
      <c r="C3" s="4" t="s">
        <v>4</v>
      </c>
      <c r="D3" s="4" t="s">
        <v>3</v>
      </c>
    </row>
    <row r="4" spans="1:4" ht="15" customHeight="1" x14ac:dyDescent="0.2">
      <c r="A4" s="5" t="s">
        <v>0</v>
      </c>
      <c r="B4" s="16">
        <v>98508</v>
      </c>
      <c r="C4" s="16">
        <f>SUM(C5:C8)</f>
        <v>93869</v>
      </c>
      <c r="D4" s="16">
        <f>B4-C4</f>
        <v>4639</v>
      </c>
    </row>
    <row r="5" spans="1:4" ht="15" customHeight="1" x14ac:dyDescent="0.2">
      <c r="A5" s="23" t="s">
        <v>15</v>
      </c>
      <c r="B5" s="12">
        <v>30353</v>
      </c>
      <c r="C5" s="10">
        <v>28576</v>
      </c>
      <c r="D5" s="10">
        <f t="shared" ref="D5:D8" si="0">B5-C5</f>
        <v>1777</v>
      </c>
    </row>
    <row r="6" spans="1:4" ht="15" customHeight="1" x14ac:dyDescent="0.2">
      <c r="A6" s="22" t="s">
        <v>12</v>
      </c>
      <c r="B6" s="9">
        <v>42618</v>
      </c>
      <c r="C6" s="11">
        <v>40857</v>
      </c>
      <c r="D6" s="11">
        <f t="shared" si="0"/>
        <v>1761</v>
      </c>
    </row>
    <row r="7" spans="1:4" ht="15" customHeight="1" x14ac:dyDescent="0.2">
      <c r="A7" s="23" t="s">
        <v>13</v>
      </c>
      <c r="B7" s="12">
        <v>15518</v>
      </c>
      <c r="C7" s="10">
        <v>14854</v>
      </c>
      <c r="D7" s="10">
        <f t="shared" si="0"/>
        <v>664</v>
      </c>
    </row>
    <row r="8" spans="1:4" ht="15" customHeight="1" x14ac:dyDescent="0.2">
      <c r="A8" s="22" t="s">
        <v>14</v>
      </c>
      <c r="B8" s="9">
        <v>10019</v>
      </c>
      <c r="C8" s="11">
        <v>9582</v>
      </c>
      <c r="D8" s="11">
        <f t="shared" si="0"/>
        <v>437</v>
      </c>
    </row>
    <row r="9" spans="1:4" x14ac:dyDescent="0.2">
      <c r="A9" s="3" t="s">
        <v>36</v>
      </c>
      <c r="B9" s="8"/>
      <c r="C9" s="8"/>
      <c r="D9" s="8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</dc:creator>
  <cp:lastModifiedBy>Tomas Morales Lorente</cp:lastModifiedBy>
  <dcterms:created xsi:type="dcterms:W3CDTF">2020-11-17T13:04:39Z</dcterms:created>
  <dcterms:modified xsi:type="dcterms:W3CDTF">2024-11-18T11:09:37Z</dcterms:modified>
</cp:coreProperties>
</file>