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xlnm.Print_Area" localSheetId="1">'1'!$A$1:$K$22</definedName>
    <definedName name="_xlnm.Print_Area" localSheetId="2">'1 graf1'!$A$1:$C$22</definedName>
    <definedName name="_R1_1" localSheetId="3">#REF!</definedName>
    <definedName name="_R1_2" localSheetId="3">#REF!</definedName>
    <definedName name="_R1_3" localSheetId="3">#REF!</definedName>
    <definedName name="_R1_4" localSheetId="3">#REF!</definedName>
    <definedName name="_R1_5" localSheetId="3">#REF!</definedName>
    <definedName name="_R2_1" localSheetId="3">#REF!</definedName>
    <definedName name="_R2_2" localSheetId="3">#REF!</definedName>
    <definedName name="_R2_3" localSheetId="3">#REF!</definedName>
    <definedName name="_R2_4" localSheetId="3">#REF!</definedName>
    <definedName name="_R3_1" localSheetId="3">#REF!</definedName>
    <definedName name="_R3_2" localSheetId="3">#REF!</definedName>
    <definedName name="_R3_3" localSheetId="3">#REF!</definedName>
    <definedName name="_R4_1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" localSheetId="3">#REF!</definedName>
    <definedName name="_R4_20" localSheetId="3">#REF!</definedName>
    <definedName name="_R4_21" localSheetId="3">#REF!</definedName>
    <definedName name="_R4_3" localSheetId="3">#REF!</definedName>
    <definedName name="_R4_4" localSheetId="3">#REF!</definedName>
    <definedName name="_R4_5" localSheetId="3">#REF!</definedName>
    <definedName name="_R4_6" localSheetId="3">#REF!</definedName>
    <definedName name="_R4_7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4" localSheetId="3">#REF!</definedName>
    <definedName name="_R5_5" localSheetId="3">#REF!</definedName>
    <definedName name="_R5_6" localSheetId="3">#REF!</definedName>
    <definedName name="_xlnm.Print_Area" localSheetId="3">'2'!$A$1:$L$2</definedName>
    <definedName name="_R1_1" localSheetId="4">#REF!</definedName>
    <definedName name="_R1_2" localSheetId="4">#REF!</definedName>
    <definedName name="_R1_3" localSheetId="4">#REF!</definedName>
    <definedName name="_R1_4" localSheetId="4">#REF!</definedName>
    <definedName name="_R1_5" localSheetId="4">#REF!</definedName>
    <definedName name="_R2_1" localSheetId="4">#REF!</definedName>
    <definedName name="_R2_2" localSheetId="4">#REF!</definedName>
    <definedName name="_R2_3" localSheetId="4">#REF!</definedName>
    <definedName name="_R2_4" localSheetId="4">#REF!</definedName>
    <definedName name="_R3_1" localSheetId="4">#REF!</definedName>
    <definedName name="_R3_2" localSheetId="4">#REF!</definedName>
    <definedName name="_R3_3" localSheetId="4">#REF!</definedName>
    <definedName name="_R4_1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" localSheetId="4">#REF!</definedName>
    <definedName name="_R4_20" localSheetId="4">#REF!</definedName>
    <definedName name="_R4_21" localSheetId="4">#REF!</definedName>
    <definedName name="_R4_3" localSheetId="4">#REF!</definedName>
    <definedName name="_R4_4" localSheetId="4">#REF!</definedName>
    <definedName name="_R4_5" localSheetId="4">#REF!</definedName>
    <definedName name="_R4_6" localSheetId="4">#REF!</definedName>
    <definedName name="_R4_7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4" localSheetId="4">#REF!</definedName>
    <definedName name="_R5_5" localSheetId="4">#REF!</definedName>
    <definedName name="_R5_6" localSheetId="4">#REF!</definedName>
    <definedName name="_xlnm.Print_Area" localSheetId="4">'3'!$A$1:$L$2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9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Times New Roman"/>
      <family val="1"/>
      <color rgb="FFFF0000"/>
      <sz val="10"/>
    </font>
    <font>
      <name val="Arial"/>
      <family val="2"/>
      <color theme="1"/>
      <sz val="10"/>
    </font>
    <font>
      <name val="Times New Roman"/>
      <family val="1"/>
      <color theme="1"/>
      <sz val="10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4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9" fillId="0" borderId="0"/>
    <xf numFmtId="0" fontId="11" fillId="0" borderId="0"/>
    <xf numFmtId="0" fontId="12" fillId="0" borderId="0"/>
    <xf numFmtId="164" fontId="12" fillId="0" borderId="0"/>
    <xf numFmtId="41" fontId="9" fillId="0" borderId="0"/>
    <xf numFmtId="43" fontId="9" fillId="0" borderId="0"/>
    <xf numFmtId="42" fontId="9" fillId="0" borderId="0"/>
    <xf numFmtId="165" fontId="9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5" fillId="0" borderId="0"/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3" fontId="3" fillId="0" borderId="0" pivotButton="0" quotePrefix="0" xfId="0"/>
    <xf numFmtId="0" fontId="6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/>
    </xf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left" indent="1"/>
    </xf>
    <xf numFmtId="3" fontId="3" fillId="0" borderId="0" applyAlignment="1" pivotButton="0" quotePrefix="1" xfId="0">
      <alignment horizontal="right"/>
    </xf>
    <xf numFmtId="3" fontId="3" fillId="3" borderId="0" applyAlignment="1" pivotButton="0" quotePrefix="1" xfId="0">
      <alignment horizontal="right"/>
    </xf>
    <xf numFmtId="0" fontId="7" fillId="0" borderId="0" pivotButton="0" quotePrefix="0" xfId="0"/>
    <xf numFmtId="3" fontId="0" fillId="0" borderId="0" pivotButton="0" quotePrefix="0" xfId="0"/>
    <xf numFmtId="0" fontId="6" fillId="0" borderId="0" applyAlignment="1" pivotButton="0" quotePrefix="0" xfId="0">
      <alignment horizontal="right" wrapText="1"/>
    </xf>
    <xf numFmtId="3" fontId="3" fillId="0" borderId="0" pivotButton="0" quotePrefix="0" xfId="0"/>
    <xf numFmtId="3" fontId="8" fillId="0" borderId="0" pivotButton="0" quotePrefix="0" xfId="0"/>
    <xf numFmtId="0" fontId="8" fillId="0" borderId="0" applyAlignment="1" pivotButton="0" quotePrefix="0" xfId="0">
      <alignment horizontal="left"/>
    </xf>
    <xf numFmtId="0" fontId="3" fillId="0" borderId="0" pivotButton="0" quotePrefix="0" xfId="0"/>
    <xf numFmtId="0" fontId="6" fillId="2" borderId="0" applyAlignment="1" pivotButton="0" quotePrefix="0" xfId="0">
      <alignment horizontal="right"/>
    </xf>
    <xf numFmtId="0" fontId="16" fillId="0" borderId="0" pivotButton="0" quotePrefix="0" xfId="0"/>
    <xf numFmtId="0" fontId="8" fillId="0" borderId="0" pivotButton="0" quotePrefix="0" xfId="0"/>
    <xf numFmtId="0" fontId="3" fillId="4" borderId="0" applyAlignment="1" pivotButton="0" quotePrefix="0" xfId="0">
      <alignment horizontal="left" indent="1"/>
    </xf>
    <xf numFmtId="0" fontId="3" fillId="4" borderId="0" pivotButton="0" quotePrefix="0" xfId="0"/>
    <xf numFmtId="0" fontId="6" fillId="2" borderId="0" applyAlignment="1" pivotButton="0" quotePrefix="0" xfId="0">
      <alignment horizontal="right"/>
    </xf>
    <xf numFmtId="3" fontId="3" fillId="4" borderId="0" pivotButton="0" quotePrefix="0" xfId="0"/>
    <xf numFmtId="0" fontId="17" fillId="0" borderId="0" pivotButton="0" quotePrefix="0" xfId="0"/>
    <xf numFmtId="0" fontId="3" fillId="3" borderId="0" applyAlignment="1" pivotButton="0" quotePrefix="0" xfId="0">
      <alignment horizontal="left" indent="1"/>
    </xf>
    <xf numFmtId="0" fontId="6" fillId="2" borderId="0" applyAlignment="1" pivotButton="0" quotePrefix="0" xfId="0">
      <alignment horizontal="right" wrapText="1"/>
    </xf>
    <xf numFmtId="0" fontId="6" fillId="2" borderId="1" applyAlignment="1" pivotButton="0" quotePrefix="0" xfId="0">
      <alignment horizontal="right" wrapText="1"/>
    </xf>
    <xf numFmtId="0" fontId="6" fillId="2" borderId="0" applyAlignment="1" pivotButton="0" quotePrefix="0" xfId="0">
      <alignment horizontal="right" wrapText="1"/>
    </xf>
    <xf numFmtId="0" fontId="6" fillId="2" borderId="2" applyAlignment="1" pivotButton="0" quotePrefix="0" xfId="0">
      <alignment horizontal="right" wrapText="1"/>
    </xf>
    <xf numFmtId="0" fontId="3" fillId="0" borderId="0" applyAlignment="1" pivotButton="0" quotePrefix="0" xfId="0">
      <alignment horizontal="left" indent="1"/>
    </xf>
    <xf numFmtId="3" fontId="8" fillId="0" borderId="0" pivotButton="0" quotePrefix="0" xfId="0"/>
    <xf numFmtId="3" fontId="3" fillId="3" borderId="0" pivotButton="0" quotePrefix="0" xfId="0"/>
    <xf numFmtId="3" fontId="3" fillId="0" borderId="0" pivotButton="0" quotePrefix="0" xfId="0"/>
    <xf numFmtId="3" fontId="3" fillId="0" borderId="0" pivotButton="0" quotePrefix="0" xfId="0"/>
    <xf numFmtId="3" fontId="3" fillId="3" borderId="0" pivotButton="0" quotePrefix="1" xfId="0"/>
    <xf numFmtId="3" fontId="3" fillId="0" borderId="0" pivotButton="0" quotePrefix="1" xfId="0"/>
    <xf numFmtId="0" fontId="3" fillId="0" borderId="0" pivotButton="0" quotePrefix="0" xfId="0"/>
    <xf numFmtId="0" fontId="3" fillId="3" borderId="0" pivotButton="0" quotePrefix="0" xfId="0"/>
    <xf numFmtId="3" fontId="18" fillId="3" borderId="0" pivotButton="0" quotePrefix="0" xfId="0"/>
    <xf numFmtId="3" fontId="18" fillId="0" borderId="0" pivotButton="0" quotePrefix="0" xfId="0"/>
    <xf numFmtId="3" fontId="18" fillId="0" borderId="0" pivotButton="0" quotePrefix="0" xfId="0"/>
    <xf numFmtId="3" fontId="18" fillId="0" borderId="0" pivotButton="0" quotePrefix="1" xfId="0"/>
    <xf numFmtId="3" fontId="18" fillId="3" borderId="0" pivotButton="0" quotePrefix="1" xfId="0"/>
    <xf numFmtId="3" fontId="8" fillId="0" borderId="0" pivotButton="0" quotePrefix="0" xfId="0"/>
    <xf numFmtId="0" fontId="6" fillId="2" borderId="1" applyAlignment="1" pivotButton="0" quotePrefix="0" xfId="0">
      <alignment horizontal="center" wrapText="1"/>
    </xf>
    <xf numFmtId="0" fontId="6" fillId="2" borderId="0" applyAlignment="1" pivotButton="0" quotePrefix="0" xfId="0">
      <alignment horizontal="center" wrapText="1"/>
    </xf>
    <xf numFmtId="0" fontId="6" fillId="2" borderId="2" applyAlignment="1" pivotButton="0" quotePrefix="0" xfId="0">
      <alignment horizontal="center" wrapText="1"/>
    </xf>
    <xf numFmtId="0" fontId="6" fillId="2" borderId="0" applyAlignment="1" pivotButton="0" quotePrefix="0" xfId="0">
      <alignment horizontal="right" wrapText="1"/>
    </xf>
    <xf numFmtId="0" fontId="6" fillId="2" borderId="0" applyAlignment="1" pivotButton="0" quotePrefix="0" xfId="0">
      <alignment horizontal="center" wrapText="1"/>
    </xf>
    <xf numFmtId="0" fontId="6" fillId="2" borderId="3" applyAlignment="1" pivotButton="0" quotePrefix="0" xfId="0">
      <alignment horizontal="center" wrapText="1"/>
    </xf>
    <xf numFmtId="0" fontId="0" fillId="0" borderId="2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0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 s="1">
      <c r="A1" s="4" t="inlineStr">
        <is>
          <t>ESCUELA OFICIAL DE IDIOMAS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08">
    <outlinePr summaryBelow="1" summaryRight="1"/>
    <pageSetUpPr fitToPage="1"/>
  </sheetPr>
  <dimension ref="A1:Y22"/>
  <sheetViews>
    <sheetView zoomScaleNormal="100" workbookViewId="0">
      <selection activeCell="A1" sqref="A1"/>
    </sheetView>
  </sheetViews>
  <sheetFormatPr baseColWidth="10" defaultRowHeight="12.75"/>
  <cols>
    <col width="15.85546875" customWidth="1" style="1" min="1" max="1"/>
    <col width="9.42578125" customWidth="1" style="1" min="2" max="14"/>
    <col width="4.7109375" customWidth="1" style="1" min="15" max="15"/>
    <col width="6.85546875" customWidth="1" style="44" min="16" max="16"/>
  </cols>
  <sheetData>
    <row r="1" ht="15.75" customHeight="1" s="1">
      <c r="A1" s="4" t="inlineStr">
        <is>
          <t>1. Alumnado matriculado según idioma, nivel y curso. Curso 2023/24</t>
        </is>
      </c>
      <c r="B1" s="44" t="n"/>
      <c r="C1" s="44" t="n"/>
      <c r="D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</row>
    <row r="2">
      <c r="A2" s="44" t="n"/>
      <c r="B2" s="44" t="n"/>
      <c r="C2" s="44" t="n"/>
      <c r="D2" s="44" t="n"/>
      <c r="F2" s="44" t="n"/>
      <c r="G2" s="44" t="n"/>
      <c r="H2" s="44" t="n"/>
      <c r="I2" s="44" t="n"/>
      <c r="J2" s="44" t="n"/>
      <c r="K2" s="44" t="n"/>
      <c r="L2" s="44" t="n"/>
      <c r="M2" s="44" t="n"/>
      <c r="N2" s="44" t="n"/>
    </row>
    <row r="3" ht="19.5" customHeight="1" s="1">
      <c r="A3" s="29" t="n"/>
      <c r="B3" s="55" t="inlineStr">
        <is>
          <t>Total</t>
        </is>
      </c>
      <c r="C3" s="57" t="inlineStr">
        <is>
          <t>Nivel Básico A2</t>
        </is>
      </c>
      <c r="E3" s="58" t="n"/>
      <c r="F3" s="57" t="inlineStr">
        <is>
          <t>Nivel Intermedio B1</t>
        </is>
      </c>
      <c r="H3" s="58" t="n"/>
      <c r="I3" s="57" t="inlineStr">
        <is>
          <t>Nivel Intermedio B2</t>
        </is>
      </c>
      <c r="J3" s="58" t="n"/>
      <c r="K3" s="57" t="inlineStr">
        <is>
          <t>Nivel Avanzado C1</t>
        </is>
      </c>
      <c r="L3" s="58" t="n"/>
      <c r="M3" s="56" t="inlineStr">
        <is>
          <t>Nivel Avanzado C2</t>
        </is>
      </c>
      <c r="O3" s="19" t="n"/>
      <c r="P3" s="44" t="n"/>
    </row>
    <row r="4" ht="19.5" customHeight="1" s="1">
      <c r="A4" s="29" t="n"/>
      <c r="C4" s="34" t="inlineStr">
        <is>
          <t>Primero</t>
        </is>
      </c>
      <c r="D4" s="55" t="inlineStr">
        <is>
          <t>Segundo</t>
        </is>
      </c>
      <c r="E4" s="36" t="inlineStr">
        <is>
          <t>Tercero</t>
        </is>
      </c>
      <c r="F4" s="34" t="inlineStr">
        <is>
          <t>Primero</t>
        </is>
      </c>
      <c r="G4" s="55" t="inlineStr">
        <is>
          <t>Segundo</t>
        </is>
      </c>
      <c r="H4" s="36" t="inlineStr">
        <is>
          <t>Tercero</t>
        </is>
      </c>
      <c r="I4" s="34" t="inlineStr">
        <is>
          <t>Primero</t>
        </is>
      </c>
      <c r="J4" s="36" t="inlineStr">
        <is>
          <t>Segundo</t>
        </is>
      </c>
      <c r="K4" s="34" t="inlineStr">
        <is>
          <t>Primero</t>
        </is>
      </c>
      <c r="L4" s="36" t="inlineStr">
        <is>
          <t>Segundo</t>
        </is>
      </c>
      <c r="M4" s="55" t="inlineStr">
        <is>
          <t>Primero</t>
        </is>
      </c>
      <c r="N4" s="55" t="inlineStr">
        <is>
          <t>Segundo</t>
        </is>
      </c>
      <c r="O4" s="19" t="n"/>
    </row>
    <row r="5" ht="15" customHeight="1" s="1">
      <c r="A5" s="22" t="inlineStr">
        <is>
          <t>Total</t>
        </is>
      </c>
      <c r="B5" s="51">
        <f>SUM(C5:N5)</f>
        <v/>
      </c>
      <c r="C5" s="51" t="n">
        <v>2963</v>
      </c>
      <c r="D5" s="51" t="n">
        <v>1492</v>
      </c>
      <c r="E5" s="51" t="n">
        <v>76</v>
      </c>
      <c r="F5" s="51" t="n">
        <v>1756</v>
      </c>
      <c r="G5" s="51" t="n">
        <v>899</v>
      </c>
      <c r="H5" s="51" t="n">
        <v>22</v>
      </c>
      <c r="I5" s="51" t="n">
        <v>1375</v>
      </c>
      <c r="J5" s="51" t="n">
        <v>823</v>
      </c>
      <c r="K5" s="51" t="n">
        <v>1105</v>
      </c>
      <c r="L5" s="51" t="n">
        <v>430</v>
      </c>
      <c r="M5" s="51" t="n">
        <v>350</v>
      </c>
      <c r="N5" s="51" t="n">
        <v>169</v>
      </c>
    </row>
    <row r="6" ht="15" customHeight="1" s="1">
      <c r="A6" s="32" t="inlineStr">
        <is>
          <t>Inglés</t>
        </is>
      </c>
      <c r="B6" s="9">
        <f>SUM(C6:N6)</f>
        <v/>
      </c>
      <c r="C6" s="9" t="n">
        <v>761</v>
      </c>
      <c r="D6" s="9" t="n">
        <v>526</v>
      </c>
      <c r="E6" s="9" t="inlineStr">
        <is>
          <t>-</t>
        </is>
      </c>
      <c r="F6" s="9" t="n">
        <v>947</v>
      </c>
      <c r="G6" s="9" t="n">
        <v>653</v>
      </c>
      <c r="H6" s="9" t="inlineStr">
        <is>
          <t>-</t>
        </is>
      </c>
      <c r="I6" s="9" t="n">
        <v>711</v>
      </c>
      <c r="J6" s="9" t="n">
        <v>602</v>
      </c>
      <c r="K6" s="9" t="n">
        <v>683</v>
      </c>
      <c r="L6" s="9" t="n">
        <v>361</v>
      </c>
      <c r="M6" s="16" t="n">
        <v>171</v>
      </c>
      <c r="N6" s="16" t="n">
        <v>96</v>
      </c>
      <c r="O6" s="41" t="n"/>
      <c r="P6" s="41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</row>
    <row r="7" ht="15" customHeight="1" s="1">
      <c r="A7" s="37" t="inlineStr">
        <is>
          <t>Francés</t>
        </is>
      </c>
      <c r="B7" s="11">
        <f>SUM(C7:N7)</f>
        <v/>
      </c>
      <c r="C7" s="11" t="n">
        <v>460</v>
      </c>
      <c r="D7" s="11" t="n">
        <v>257</v>
      </c>
      <c r="E7" s="11" t="inlineStr">
        <is>
          <t>-</t>
        </is>
      </c>
      <c r="F7" s="11" t="n">
        <v>215</v>
      </c>
      <c r="G7" s="11" t="n">
        <v>126</v>
      </c>
      <c r="H7" s="11" t="inlineStr">
        <is>
          <t>-</t>
        </is>
      </c>
      <c r="I7" s="11" t="n">
        <v>126</v>
      </c>
      <c r="J7" s="11" t="n">
        <v>72</v>
      </c>
      <c r="K7" s="11" t="n">
        <v>79</v>
      </c>
      <c r="L7" s="11" t="n">
        <v>56</v>
      </c>
      <c r="M7" s="15" t="n">
        <v>35</v>
      </c>
      <c r="N7" s="15" t="n">
        <v>12</v>
      </c>
      <c r="O7" s="41" t="n"/>
      <c r="P7" s="41" t="n"/>
    </row>
    <row r="8" ht="15" customHeight="1" s="1">
      <c r="A8" s="32" t="inlineStr">
        <is>
          <t>Alemán</t>
        </is>
      </c>
      <c r="B8" s="9">
        <f>SUM(C8:N8)</f>
        <v/>
      </c>
      <c r="C8" s="9" t="n">
        <v>382</v>
      </c>
      <c r="D8" s="9" t="n">
        <v>152</v>
      </c>
      <c r="E8" s="9" t="inlineStr">
        <is>
          <t>-</t>
        </is>
      </c>
      <c r="F8" s="9" t="n">
        <v>85</v>
      </c>
      <c r="G8" s="9" t="n">
        <v>57</v>
      </c>
      <c r="H8" s="9" t="inlineStr">
        <is>
          <t>-</t>
        </is>
      </c>
      <c r="I8" s="9" t="n">
        <v>28</v>
      </c>
      <c r="J8" s="9" t="n">
        <v>35</v>
      </c>
      <c r="K8" s="9" t="n">
        <v>27</v>
      </c>
      <c r="L8" s="9" t="n">
        <v>13</v>
      </c>
      <c r="M8" s="16" t="n">
        <v>5</v>
      </c>
      <c r="N8" s="16" t="n">
        <v>4</v>
      </c>
      <c r="O8" s="41" t="n"/>
      <c r="P8" s="41" t="n"/>
    </row>
    <row r="9" ht="15" customHeight="1" s="1">
      <c r="A9" s="37" t="inlineStr">
        <is>
          <t>Italiano</t>
        </is>
      </c>
      <c r="B9" s="11">
        <f>SUM(C9:N9)</f>
        <v/>
      </c>
      <c r="C9" s="11" t="n">
        <v>321</v>
      </c>
      <c r="D9" s="11" t="n">
        <v>188</v>
      </c>
      <c r="E9" s="11" t="inlineStr">
        <is>
          <t>-</t>
        </is>
      </c>
      <c r="F9" s="11" t="n">
        <v>116</v>
      </c>
      <c r="G9" s="11" t="inlineStr">
        <is>
          <t>-</t>
        </is>
      </c>
      <c r="H9" s="11" t="inlineStr">
        <is>
          <t>-</t>
        </is>
      </c>
      <c r="I9" s="11" t="n">
        <v>85</v>
      </c>
      <c r="J9" s="11" t="n">
        <v>39</v>
      </c>
      <c r="K9" s="11" t="n">
        <v>49</v>
      </c>
      <c r="L9" s="11" t="inlineStr">
        <is>
          <t>-</t>
        </is>
      </c>
      <c r="M9" s="15" t="inlineStr">
        <is>
          <t>-</t>
        </is>
      </c>
      <c r="N9" s="15" t="inlineStr">
        <is>
          <t>-</t>
        </is>
      </c>
      <c r="O9" s="41" t="n"/>
      <c r="P9" s="41" t="n"/>
    </row>
    <row r="10" ht="15" customHeight="1" s="1">
      <c r="A10" s="32" t="inlineStr">
        <is>
          <t>Valenciano</t>
        </is>
      </c>
      <c r="B10" s="9">
        <f>SUM(C10:N10)</f>
        <v/>
      </c>
      <c r="C10" s="9" t="n">
        <v>234</v>
      </c>
      <c r="D10" s="9" t="inlineStr">
        <is>
          <t>-</t>
        </is>
      </c>
      <c r="E10" s="9" t="inlineStr">
        <is>
          <t>-</t>
        </is>
      </c>
      <c r="F10" s="9" t="n">
        <v>144</v>
      </c>
      <c r="G10" s="9" t="inlineStr">
        <is>
          <t>-</t>
        </is>
      </c>
      <c r="H10" s="9" t="inlineStr">
        <is>
          <t>-</t>
        </is>
      </c>
      <c r="I10" s="9" t="n">
        <v>273</v>
      </c>
      <c r="J10" s="9" t="inlineStr">
        <is>
          <t>-</t>
        </is>
      </c>
      <c r="K10" s="9" t="n">
        <v>203</v>
      </c>
      <c r="L10" s="9" t="inlineStr">
        <is>
          <t>-</t>
        </is>
      </c>
      <c r="M10" s="16" t="n">
        <v>127</v>
      </c>
      <c r="N10" s="16" t="n">
        <v>57</v>
      </c>
      <c r="O10" s="41" t="n"/>
      <c r="P10" s="41" t="n"/>
    </row>
    <row r="11" ht="15" customHeight="1" s="1">
      <c r="A11" s="37" t="inlineStr">
        <is>
          <t>Castellano</t>
        </is>
      </c>
      <c r="B11" s="11">
        <f>SUM(C11:N11)</f>
        <v/>
      </c>
      <c r="C11" s="11" t="n">
        <v>262</v>
      </c>
      <c r="D11" s="11" t="n">
        <v>141</v>
      </c>
      <c r="E11" s="11" t="inlineStr">
        <is>
          <t>-</t>
        </is>
      </c>
      <c r="F11" s="11" t="n">
        <v>122</v>
      </c>
      <c r="G11" s="11" t="inlineStr">
        <is>
          <t>-</t>
        </is>
      </c>
      <c r="H11" s="11" t="inlineStr">
        <is>
          <t>-</t>
        </is>
      </c>
      <c r="I11" s="11" t="n">
        <v>91</v>
      </c>
      <c r="J11" s="11" t="inlineStr">
        <is>
          <t>-</t>
        </is>
      </c>
      <c r="K11" s="11" t="n">
        <v>50</v>
      </c>
      <c r="L11" s="11" t="inlineStr">
        <is>
          <t>-</t>
        </is>
      </c>
      <c r="M11" s="15" t="n">
        <v>12</v>
      </c>
      <c r="N11" s="15" t="inlineStr">
        <is>
          <t>-</t>
        </is>
      </c>
      <c r="O11" s="41" t="n"/>
      <c r="P11" s="41" t="n"/>
    </row>
    <row r="12" ht="15" customHeight="1" s="1">
      <c r="A12" s="32" t="inlineStr">
        <is>
          <t>Japonés</t>
        </is>
      </c>
      <c r="B12" s="9">
        <f>SUM(C12:N12)</f>
        <v/>
      </c>
      <c r="C12" s="9" t="n">
        <v>105</v>
      </c>
      <c r="D12" s="9" t="n">
        <v>45</v>
      </c>
      <c r="E12" s="9" t="n">
        <v>24</v>
      </c>
      <c r="F12" s="9" t="n">
        <v>14</v>
      </c>
      <c r="G12" s="9" t="n">
        <v>10</v>
      </c>
      <c r="H12" s="9" t="n">
        <v>11</v>
      </c>
      <c r="I12" s="9" t="n">
        <v>6</v>
      </c>
      <c r="J12" s="9" t="n">
        <v>3</v>
      </c>
      <c r="K12" s="9" t="inlineStr">
        <is>
          <t>-</t>
        </is>
      </c>
      <c r="L12" s="9" t="inlineStr">
        <is>
          <t>-</t>
        </is>
      </c>
      <c r="M12" s="9" t="inlineStr">
        <is>
          <t>-</t>
        </is>
      </c>
      <c r="N12" s="9" t="inlineStr">
        <is>
          <t>-</t>
        </is>
      </c>
      <c r="O12" s="11" t="n"/>
      <c r="P12" s="41" t="n"/>
    </row>
    <row r="13" ht="15" customHeight="1" s="1">
      <c r="A13" s="37" t="inlineStr">
        <is>
          <t>Portugués</t>
        </is>
      </c>
      <c r="B13" s="11">
        <f>SUM(C13:N13)</f>
        <v/>
      </c>
      <c r="C13" s="11" t="n">
        <v>89</v>
      </c>
      <c r="D13" s="11" t="n">
        <v>43</v>
      </c>
      <c r="E13" s="11" t="inlineStr">
        <is>
          <t>-</t>
        </is>
      </c>
      <c r="F13" s="11" t="n">
        <v>28</v>
      </c>
      <c r="G13" s="11" t="inlineStr">
        <is>
          <t>-</t>
        </is>
      </c>
      <c r="H13" s="11" t="inlineStr">
        <is>
          <t>-</t>
        </is>
      </c>
      <c r="I13" s="11" t="n">
        <v>27</v>
      </c>
      <c r="J13" s="11" t="n">
        <v>17</v>
      </c>
      <c r="K13" s="11" t="n">
        <v>14</v>
      </c>
      <c r="L13" s="11" t="inlineStr">
        <is>
          <t>-</t>
        </is>
      </c>
      <c r="M13" s="11" t="inlineStr">
        <is>
          <t>-</t>
        </is>
      </c>
      <c r="N13" s="11" t="inlineStr">
        <is>
          <t>-</t>
        </is>
      </c>
      <c r="O13" s="11" t="n"/>
      <c r="P13" s="41" t="n"/>
    </row>
    <row r="14" ht="15" customHeight="1" s="1">
      <c r="A14" s="32" t="inlineStr">
        <is>
          <t>Árabe</t>
        </is>
      </c>
      <c r="B14" s="9">
        <f>SUM(C14:N14)</f>
        <v/>
      </c>
      <c r="C14" s="9" t="n">
        <v>88</v>
      </c>
      <c r="D14" s="9" t="n">
        <v>41</v>
      </c>
      <c r="E14" s="9" t="n">
        <v>25</v>
      </c>
      <c r="F14" s="9" t="n">
        <v>23</v>
      </c>
      <c r="G14" s="9" t="n">
        <v>17</v>
      </c>
      <c r="H14" s="9" t="inlineStr">
        <is>
          <t>-</t>
        </is>
      </c>
      <c r="I14" s="9" t="n">
        <v>4</v>
      </c>
      <c r="J14" s="9" t="n">
        <v>2</v>
      </c>
      <c r="K14" s="9" t="inlineStr">
        <is>
          <t>-</t>
        </is>
      </c>
      <c r="L14" s="9" t="inlineStr">
        <is>
          <t>-</t>
        </is>
      </c>
      <c r="M14" s="9" t="inlineStr">
        <is>
          <t>-</t>
        </is>
      </c>
      <c r="N14" s="9" t="inlineStr">
        <is>
          <t>-</t>
        </is>
      </c>
      <c r="O14" s="41" t="n"/>
      <c r="P14" s="41" t="n"/>
      <c r="S14" s="31" t="n"/>
    </row>
    <row r="15" ht="15" customHeight="1" s="1">
      <c r="A15" s="37" t="inlineStr">
        <is>
          <t>Chino</t>
        </is>
      </c>
      <c r="B15" s="11">
        <f>SUM(C15:N15)</f>
        <v/>
      </c>
      <c r="C15" s="11" t="n">
        <v>71</v>
      </c>
      <c r="D15" s="11" t="n">
        <v>26</v>
      </c>
      <c r="E15" s="11" t="n">
        <v>27</v>
      </c>
      <c r="F15" s="11" t="n">
        <v>13</v>
      </c>
      <c r="G15" s="11" t="n">
        <v>4</v>
      </c>
      <c r="H15" s="11" t="n">
        <v>11</v>
      </c>
      <c r="I15" s="11" t="n">
        <v>5</v>
      </c>
      <c r="J15" s="11" t="n">
        <v>9</v>
      </c>
      <c r="K15" s="11" t="inlineStr">
        <is>
          <t>-</t>
        </is>
      </c>
      <c r="L15" s="11" t="inlineStr">
        <is>
          <t>-</t>
        </is>
      </c>
      <c r="M15" s="11" t="inlineStr">
        <is>
          <t>-</t>
        </is>
      </c>
      <c r="N15" s="11" t="inlineStr">
        <is>
          <t>-</t>
        </is>
      </c>
      <c r="O15" s="11" t="n"/>
      <c r="P15" s="41" t="n"/>
      <c r="S15" s="31" t="n"/>
    </row>
    <row r="16" ht="15" customHeight="1" s="1">
      <c r="A16" s="32" t="inlineStr">
        <is>
          <t>Ruso</t>
        </is>
      </c>
      <c r="B16" s="9">
        <f>SUM(C16:N16)</f>
        <v/>
      </c>
      <c r="C16" s="9" t="n">
        <v>80</v>
      </c>
      <c r="D16" s="9" t="n">
        <v>29</v>
      </c>
      <c r="E16" s="9" t="inlineStr">
        <is>
          <t>-</t>
        </is>
      </c>
      <c r="F16" s="9" t="n">
        <v>21</v>
      </c>
      <c r="G16" s="9" t="n">
        <v>11</v>
      </c>
      <c r="H16" s="9" t="inlineStr">
        <is>
          <t>-</t>
        </is>
      </c>
      <c r="I16" s="9" t="n">
        <v>4</v>
      </c>
      <c r="J16" s="9" t="n">
        <v>6</v>
      </c>
      <c r="K16" s="9" t="inlineStr">
        <is>
          <t>-</t>
        </is>
      </c>
      <c r="L16" s="9" t="inlineStr">
        <is>
          <t>-</t>
        </is>
      </c>
      <c r="M16" s="9" t="inlineStr">
        <is>
          <t>-</t>
        </is>
      </c>
      <c r="N16" s="9" t="inlineStr">
        <is>
          <t>-</t>
        </is>
      </c>
      <c r="O16" s="41" t="n"/>
      <c r="P16" s="41" t="n"/>
      <c r="S16" s="31" t="n"/>
    </row>
    <row r="17" ht="15" customHeight="1" s="1">
      <c r="A17" s="37" t="inlineStr">
        <is>
          <t>Griego</t>
        </is>
      </c>
      <c r="B17" s="11">
        <f>SUM(C17:N17)</f>
        <v/>
      </c>
      <c r="C17" s="11" t="n">
        <v>28</v>
      </c>
      <c r="D17" s="11" t="n">
        <v>14</v>
      </c>
      <c r="E17" s="11" t="inlineStr">
        <is>
          <t>-</t>
        </is>
      </c>
      <c r="F17" s="11" t="n">
        <v>7</v>
      </c>
      <c r="G17" s="11" t="n">
        <v>10</v>
      </c>
      <c r="H17" s="11" t="inlineStr">
        <is>
          <t>-</t>
        </is>
      </c>
      <c r="I17" s="11" t="n">
        <v>5</v>
      </c>
      <c r="J17" s="11" t="n">
        <v>9</v>
      </c>
      <c r="K17" s="11" t="inlineStr">
        <is>
          <t>-</t>
        </is>
      </c>
      <c r="L17" s="11" t="inlineStr">
        <is>
          <t>-</t>
        </is>
      </c>
      <c r="M17" s="11" t="inlineStr">
        <is>
          <t>-</t>
        </is>
      </c>
      <c r="N17" s="11" t="inlineStr">
        <is>
          <t>-</t>
        </is>
      </c>
      <c r="O17" s="11" t="n"/>
      <c r="S17" s="31" t="n"/>
    </row>
    <row r="18" ht="15" customHeight="1" s="1">
      <c r="A18" s="32" t="inlineStr">
        <is>
          <t>Euskera</t>
        </is>
      </c>
      <c r="B18" s="9">
        <f>SUM(C18:N18)</f>
        <v/>
      </c>
      <c r="C18" s="9" t="n">
        <v>34</v>
      </c>
      <c r="D18" s="9" t="n">
        <v>13</v>
      </c>
      <c r="E18" s="9" t="inlineStr">
        <is>
          <t>-</t>
        </is>
      </c>
      <c r="F18" s="9" t="n">
        <v>4</v>
      </c>
      <c r="G18" s="9" t="n">
        <v>3</v>
      </c>
      <c r="H18" s="9" t="inlineStr">
        <is>
          <t>-</t>
        </is>
      </c>
      <c r="I18" s="9" t="n">
        <v>1</v>
      </c>
      <c r="J18" s="9" t="n">
        <v>14</v>
      </c>
      <c r="K18" s="9" t="inlineStr">
        <is>
          <t>-</t>
        </is>
      </c>
      <c r="L18" s="9" t="inlineStr">
        <is>
          <t>-</t>
        </is>
      </c>
      <c r="M18" s="9" t="inlineStr">
        <is>
          <t>-</t>
        </is>
      </c>
      <c r="N18" s="9" t="inlineStr">
        <is>
          <t>-</t>
        </is>
      </c>
      <c r="O18" s="11" t="n"/>
      <c r="S18" s="31" t="n"/>
    </row>
    <row r="19" ht="15" customHeight="1" s="1">
      <c r="A19" s="37" t="inlineStr">
        <is>
          <t>Neerlandés</t>
        </is>
      </c>
      <c r="B19" s="11">
        <f>SUM(C19:N19)</f>
        <v/>
      </c>
      <c r="C19" s="11" t="n">
        <v>24</v>
      </c>
      <c r="D19" s="11" t="n">
        <v>6</v>
      </c>
      <c r="E19" s="11" t="inlineStr">
        <is>
          <t>-</t>
        </is>
      </c>
      <c r="F19" s="11" t="n">
        <v>5</v>
      </c>
      <c r="G19" s="11" t="n">
        <v>2</v>
      </c>
      <c r="H19" s="11" t="inlineStr">
        <is>
          <t>-</t>
        </is>
      </c>
      <c r="I19" s="11" t="n">
        <v>4</v>
      </c>
      <c r="J19" s="11" t="n">
        <v>8</v>
      </c>
      <c r="K19" s="11" t="inlineStr">
        <is>
          <t>-</t>
        </is>
      </c>
      <c r="L19" s="11" t="inlineStr">
        <is>
          <t>-</t>
        </is>
      </c>
      <c r="M19" s="11" t="inlineStr">
        <is>
          <t>-</t>
        </is>
      </c>
      <c r="N19" s="11" t="inlineStr">
        <is>
          <t>-</t>
        </is>
      </c>
      <c r="O19" s="41" t="n"/>
      <c r="S19" s="31" t="n"/>
    </row>
    <row r="20" ht="15" customHeight="1" s="1">
      <c r="A20" s="32" t="inlineStr">
        <is>
          <t>Polaco</t>
        </is>
      </c>
      <c r="B20" s="9">
        <f>SUM(C20:N20)</f>
        <v/>
      </c>
      <c r="C20" s="9" t="n">
        <v>14</v>
      </c>
      <c r="D20" s="9" t="n">
        <v>7</v>
      </c>
      <c r="E20" s="9" t="inlineStr">
        <is>
          <t>-</t>
        </is>
      </c>
      <c r="F20" s="9" t="n">
        <v>6</v>
      </c>
      <c r="G20" s="9" t="n">
        <v>3</v>
      </c>
      <c r="H20" s="9" t="inlineStr">
        <is>
          <t>-</t>
        </is>
      </c>
      <c r="I20" s="9" t="n">
        <v>3</v>
      </c>
      <c r="J20" s="9" t="n">
        <v>3</v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11" t="n"/>
    </row>
    <row r="21" ht="15" customHeight="1" s="1">
      <c r="A21" s="37" t="inlineStr">
        <is>
          <t>Finés</t>
        </is>
      </c>
      <c r="B21" s="11">
        <f>SUM(C21:N21)</f>
        <v/>
      </c>
      <c r="C21" s="11" t="n">
        <v>10</v>
      </c>
      <c r="D21" s="11" t="n">
        <v>4</v>
      </c>
      <c r="E21" s="11" t="inlineStr">
        <is>
          <t>-</t>
        </is>
      </c>
      <c r="F21" s="11" t="n">
        <v>6</v>
      </c>
      <c r="G21" s="11" t="n">
        <v>3</v>
      </c>
      <c r="H21" s="11" t="inlineStr">
        <is>
          <t>-</t>
        </is>
      </c>
      <c r="I21" s="11" t="n">
        <v>2</v>
      </c>
      <c r="J21" s="11" t="n">
        <v>4</v>
      </c>
      <c r="K21" s="11" t="inlineStr">
        <is>
          <t>-</t>
        </is>
      </c>
      <c r="L21" s="11" t="inlineStr">
        <is>
          <t>-</t>
        </is>
      </c>
      <c r="M21" s="11" t="inlineStr">
        <is>
          <t>-</t>
        </is>
      </c>
      <c r="N21" s="11" t="inlineStr">
        <is>
          <t>-</t>
        </is>
      </c>
      <c r="O21" s="11" t="n"/>
    </row>
    <row r="22">
      <c r="A22" s="17" t="inlineStr">
        <is>
          <t>Fuente: Servicio de Evaluación y Estudios. Conselleria de Educación, Cultura y Deporte.</t>
        </is>
      </c>
      <c r="E22" s="11" t="n"/>
    </row>
  </sheetData>
  <mergeCells count="6">
    <mergeCell ref="B3:B4"/>
    <mergeCell ref="C3:E3"/>
    <mergeCell ref="M3:N3"/>
    <mergeCell ref="F3:H3"/>
    <mergeCell ref="K3:L3"/>
    <mergeCell ref="I3:J3"/>
  </mergeCells>
  <pageMargins left="0.3937007874015748" right="0.3937007874015748" top="0.5905511811023622" bottom="0.5905511811023622" header="0" footer="0"/>
  <pageSetup orientation="portrait" paperSize="9" scale="8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09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2" min="1" max="1"/>
    <col width="75.7109375" customWidth="1" style="2" min="2" max="2"/>
    <col width="5.5703125" customWidth="1" style="2" min="3" max="3"/>
    <col width="11.42578125" customWidth="1" style="2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">
    <outlinePr summaryBelow="1" summaryRight="1"/>
    <pageSetUpPr fitToPage="1"/>
  </sheetPr>
  <dimension ref="A1:Y34"/>
  <sheetViews>
    <sheetView zoomScaleNormal="100" workbookViewId="0">
      <selection activeCell="A1" sqref="A1"/>
    </sheetView>
  </sheetViews>
  <sheetFormatPr baseColWidth="10" defaultRowHeight="12.75"/>
  <cols>
    <col width="14.85546875" customWidth="1" style="1" min="1" max="1"/>
    <col width="8.7109375" customWidth="1" style="1" min="2" max="4"/>
    <col width="10.28515625" customWidth="1" style="1" min="5" max="14"/>
    <col width="10.140625" customWidth="1" style="1" min="15" max="15"/>
    <col width="11.42578125" customWidth="1" style="1" min="16" max="16"/>
    <col width="10.140625" customWidth="1" style="1" min="17" max="18"/>
    <col width="4.7109375" customWidth="1" style="1" min="19" max="19"/>
    <col width="11.85546875" bestFit="1" customWidth="1" style="44" min="20" max="21"/>
    <col width="6.85546875" customWidth="1" style="44" min="22" max="23"/>
  </cols>
  <sheetData>
    <row r="1" ht="15.75" customHeight="1" s="1">
      <c r="A1" s="4" t="inlineStr">
        <is>
          <t>2. Alumnado matriculado según idioma, nivel y sexo. Curso 2022/23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</row>
    <row r="2">
      <c r="A2" s="44" t="n"/>
      <c r="B2" s="44" t="n"/>
      <c r="C2" s="44" t="n"/>
      <c r="D2" s="44" t="n"/>
      <c r="E2" s="44" t="n"/>
      <c r="F2" s="44" t="n"/>
      <c r="G2" s="44" t="n"/>
      <c r="H2" s="44" t="n"/>
      <c r="I2" s="44" t="n"/>
      <c r="J2" s="44" t="n"/>
      <c r="K2" s="44" t="n"/>
      <c r="L2" s="44" t="n"/>
      <c r="M2" s="44" t="n"/>
      <c r="N2" s="44" t="n"/>
      <c r="O2" s="44" t="n"/>
      <c r="P2" s="44" t="n"/>
      <c r="Q2" s="44" t="n"/>
      <c r="R2" s="44" t="n"/>
    </row>
    <row r="3" ht="19.5" customHeight="1" s="1">
      <c r="A3" s="29" t="n"/>
      <c r="B3" s="54" t="inlineStr">
        <is>
          <t>Total</t>
        </is>
      </c>
      <c r="D3" s="58" t="n"/>
      <c r="E3" s="57" t="inlineStr">
        <is>
          <t>Nivel Básico A2</t>
        </is>
      </c>
      <c r="F3" s="58" t="n"/>
      <c r="G3" s="57" t="inlineStr">
        <is>
          <t>Nivel Intermedio B1</t>
        </is>
      </c>
      <c r="H3" s="58" t="n"/>
      <c r="I3" s="57" t="inlineStr">
        <is>
          <t>Nivel Intermedio B2</t>
        </is>
      </c>
      <c r="J3" s="58" t="n"/>
      <c r="K3" s="57" t="inlineStr">
        <is>
          <t>Nivel Avanzado C1</t>
        </is>
      </c>
      <c r="L3" s="58" t="n"/>
      <c r="M3" s="56" t="inlineStr">
        <is>
          <t>Nivel Avanzado C2</t>
        </is>
      </c>
      <c r="O3" s="19" t="n"/>
      <c r="P3" s="44" t="n"/>
    </row>
    <row r="4" ht="19.5" customHeight="1" s="1">
      <c r="A4" s="29" t="n"/>
      <c r="B4" s="29" t="inlineStr">
        <is>
          <t>Total</t>
        </is>
      </c>
      <c r="C4" s="29" t="inlineStr">
        <is>
          <t>Hombres</t>
        </is>
      </c>
      <c r="D4" s="55" t="inlineStr">
        <is>
          <t>Mujeres</t>
        </is>
      </c>
      <c r="E4" s="34" t="inlineStr">
        <is>
          <t>Hombres</t>
        </is>
      </c>
      <c r="F4" s="36" t="inlineStr">
        <is>
          <t>Mujeres</t>
        </is>
      </c>
      <c r="G4" s="34" t="inlineStr">
        <is>
          <t>Hombres</t>
        </is>
      </c>
      <c r="H4" s="36" t="inlineStr">
        <is>
          <t>Mujeres</t>
        </is>
      </c>
      <c r="I4" s="34" t="inlineStr">
        <is>
          <t>Hombres</t>
        </is>
      </c>
      <c r="J4" s="36" t="inlineStr">
        <is>
          <t>Mujeres</t>
        </is>
      </c>
      <c r="K4" s="34" t="inlineStr">
        <is>
          <t>Hombres</t>
        </is>
      </c>
      <c r="L4" s="36" t="inlineStr">
        <is>
          <t>Mujeres</t>
        </is>
      </c>
      <c r="M4" s="55" t="inlineStr">
        <is>
          <t>Hombres</t>
        </is>
      </c>
      <c r="N4" s="55" t="inlineStr">
        <is>
          <t>Mujeres</t>
        </is>
      </c>
      <c r="O4" s="19" t="n"/>
      <c r="P4" s="44" t="n"/>
    </row>
    <row r="5" ht="15" customHeight="1" s="1">
      <c r="A5" s="22" t="inlineStr">
        <is>
          <t>Total</t>
        </is>
      </c>
      <c r="B5" s="51">
        <f>C5+D5</f>
        <v/>
      </c>
      <c r="C5" s="51">
        <f>SUM(C6:C21)</f>
        <v/>
      </c>
      <c r="D5" s="51">
        <f>SUM(D6:D21)</f>
        <v/>
      </c>
      <c r="E5" s="51">
        <f>SUM(E6:E21)</f>
        <v/>
      </c>
      <c r="F5" s="51">
        <f>SUM(F6:F21)</f>
        <v/>
      </c>
      <c r="G5" s="51">
        <f>SUM(G6:G21)</f>
        <v/>
      </c>
      <c r="H5" s="51">
        <f>SUM(H6:H21)</f>
        <v/>
      </c>
      <c r="I5" s="51">
        <f>SUM(I6:I21)</f>
        <v/>
      </c>
      <c r="J5" s="51">
        <f>SUM(J6:J21)</f>
        <v/>
      </c>
      <c r="K5" s="51">
        <f>SUM(K6:K21)</f>
        <v/>
      </c>
      <c r="L5" s="51">
        <f>SUM(L6:L21)</f>
        <v/>
      </c>
      <c r="M5" s="51">
        <f>SUM(M6:M21)</f>
        <v/>
      </c>
      <c r="N5" s="51">
        <f>SUM(N6:N21)</f>
        <v/>
      </c>
      <c r="P5" s="44" t="n"/>
    </row>
    <row r="6" ht="15" customHeight="1" s="1">
      <c r="A6" s="32" t="inlineStr">
        <is>
          <t>Inglés</t>
        </is>
      </c>
      <c r="B6" s="46">
        <f>C6+D6</f>
        <v/>
      </c>
      <c r="C6" s="46">
        <f>SUM(E6+G6+I6+K6+M6)</f>
        <v/>
      </c>
      <c r="D6" s="46">
        <f>F6+H6+J6+L6+N6</f>
        <v/>
      </c>
      <c r="E6" s="46" t="n">
        <v>450</v>
      </c>
      <c r="F6" s="46" t="n">
        <v>837</v>
      </c>
      <c r="G6" s="39" t="n">
        <v>630</v>
      </c>
      <c r="H6" s="39" t="n">
        <v>970</v>
      </c>
      <c r="I6" s="39" t="n">
        <v>517</v>
      </c>
      <c r="J6" s="39" t="n">
        <v>796</v>
      </c>
      <c r="K6" s="39" t="n">
        <v>378</v>
      </c>
      <c r="L6" s="39" t="n">
        <v>666</v>
      </c>
      <c r="M6" s="39" t="n">
        <v>109</v>
      </c>
      <c r="N6" s="39" t="n">
        <v>158</v>
      </c>
      <c r="O6" s="41" t="n"/>
      <c r="P6" s="41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</row>
    <row r="7" ht="15" customHeight="1" s="1">
      <c r="A7" s="37" t="inlineStr">
        <is>
          <t>Francés</t>
        </is>
      </c>
      <c r="B7" s="48">
        <f>C7+D7</f>
        <v/>
      </c>
      <c r="C7" s="48">
        <f>SUM(E7+G7+I7+K7+M7)</f>
        <v/>
      </c>
      <c r="D7" s="48">
        <f>F7+H7+J7+L7+N7</f>
        <v/>
      </c>
      <c r="E7" s="48" t="n">
        <v>257</v>
      </c>
      <c r="F7" s="48" t="n">
        <v>460</v>
      </c>
      <c r="G7" s="41" t="n">
        <v>109</v>
      </c>
      <c r="H7" s="41" t="n">
        <v>232</v>
      </c>
      <c r="I7" s="41" t="n">
        <v>67</v>
      </c>
      <c r="J7" s="41" t="n">
        <v>131</v>
      </c>
      <c r="K7" s="41" t="n">
        <v>53</v>
      </c>
      <c r="L7" s="41" t="n">
        <v>82</v>
      </c>
      <c r="M7" s="41" t="n">
        <v>16</v>
      </c>
      <c r="N7" s="41" t="n">
        <v>31</v>
      </c>
      <c r="O7" s="41" t="n"/>
      <c r="P7" s="41" t="n"/>
    </row>
    <row r="8" ht="15" customHeight="1" s="1">
      <c r="A8" s="32" t="inlineStr">
        <is>
          <t>Alemán</t>
        </is>
      </c>
      <c r="B8" s="46">
        <f>C8+D8</f>
        <v/>
      </c>
      <c r="C8" s="46">
        <f>SUM(E8+G8+I8+K8+M8)</f>
        <v/>
      </c>
      <c r="D8" s="46">
        <f>F8+H8+J8+L8+N8</f>
        <v/>
      </c>
      <c r="E8" s="46" t="n">
        <v>210</v>
      </c>
      <c r="F8" s="46" t="n">
        <v>324</v>
      </c>
      <c r="G8" s="39" t="n">
        <v>63</v>
      </c>
      <c r="H8" s="39" t="n">
        <v>79</v>
      </c>
      <c r="I8" s="39" t="n">
        <v>29</v>
      </c>
      <c r="J8" s="39" t="n">
        <v>34</v>
      </c>
      <c r="K8" s="39" t="n">
        <v>21</v>
      </c>
      <c r="L8" s="39" t="n">
        <v>19</v>
      </c>
      <c r="M8" s="39" t="n">
        <v>3</v>
      </c>
      <c r="N8" s="39" t="n">
        <v>6</v>
      </c>
      <c r="O8" s="41" t="n"/>
      <c r="P8" s="41" t="n"/>
    </row>
    <row r="9" ht="15" customHeight="1" s="1">
      <c r="A9" s="37" t="inlineStr">
        <is>
          <t>Italiano</t>
        </is>
      </c>
      <c r="B9" s="48">
        <f>C9+D9</f>
        <v/>
      </c>
      <c r="C9" s="48">
        <f>SUM(E9+G9+I9+K9)</f>
        <v/>
      </c>
      <c r="D9" s="48">
        <f>F9+H9+J9+L9</f>
        <v/>
      </c>
      <c r="E9" s="48" t="n">
        <v>168</v>
      </c>
      <c r="F9" s="48" t="n">
        <v>341</v>
      </c>
      <c r="G9" s="41" t="n">
        <v>43</v>
      </c>
      <c r="H9" s="41" t="n">
        <v>73</v>
      </c>
      <c r="I9" s="41" t="n">
        <v>41</v>
      </c>
      <c r="J9" s="41" t="n">
        <v>83</v>
      </c>
      <c r="K9" s="41" t="n">
        <v>11</v>
      </c>
      <c r="L9" s="41" t="n">
        <v>38</v>
      </c>
      <c r="M9" s="15" t="inlineStr">
        <is>
          <t>-</t>
        </is>
      </c>
      <c r="N9" s="15" t="inlineStr">
        <is>
          <t>-</t>
        </is>
      </c>
      <c r="O9" s="41" t="n"/>
      <c r="P9" s="41" t="n"/>
    </row>
    <row r="10" ht="15" customHeight="1" s="1">
      <c r="A10" s="32" t="inlineStr">
        <is>
          <t>Valenciano</t>
        </is>
      </c>
      <c r="B10" s="46">
        <f>C10+D10</f>
        <v/>
      </c>
      <c r="C10" s="46">
        <f>SUM(E10+G10+I10+K10+M10)</f>
        <v/>
      </c>
      <c r="D10" s="46">
        <f>F10+H10+J10+L10+N10</f>
        <v/>
      </c>
      <c r="E10" s="46" t="n">
        <v>78</v>
      </c>
      <c r="F10" s="46" t="n">
        <v>156</v>
      </c>
      <c r="G10" s="39" t="n">
        <v>42</v>
      </c>
      <c r="H10" s="39" t="n">
        <v>102</v>
      </c>
      <c r="I10" s="39" t="n">
        <v>90</v>
      </c>
      <c r="J10" s="39" t="n">
        <v>183</v>
      </c>
      <c r="K10" s="39" t="n">
        <v>69</v>
      </c>
      <c r="L10" s="39" t="n">
        <v>134</v>
      </c>
      <c r="M10" s="42" t="n">
        <v>55</v>
      </c>
      <c r="N10" s="42" t="n">
        <v>129</v>
      </c>
      <c r="O10" s="41" t="n"/>
      <c r="P10" s="41" t="n"/>
    </row>
    <row r="11" ht="15" customHeight="1" s="1">
      <c r="A11" s="37" t="inlineStr">
        <is>
          <t>Castellano</t>
        </is>
      </c>
      <c r="B11" s="48">
        <f>C11+D11</f>
        <v/>
      </c>
      <c r="C11" s="48">
        <f>SUM(E11+G11+I11+K11+M11)</f>
        <v/>
      </c>
      <c r="D11" s="48">
        <f>F11+H11+J11+L11+N11</f>
        <v/>
      </c>
      <c r="E11" s="48" t="n">
        <v>150</v>
      </c>
      <c r="F11" s="48" t="n">
        <v>253</v>
      </c>
      <c r="G11" s="41" t="n">
        <v>28</v>
      </c>
      <c r="H11" s="41" t="n">
        <v>94</v>
      </c>
      <c r="I11" s="41" t="n">
        <v>25</v>
      </c>
      <c r="J11" s="41" t="n">
        <v>66</v>
      </c>
      <c r="K11" s="43" t="n">
        <v>11</v>
      </c>
      <c r="L11" s="41" t="n">
        <v>39</v>
      </c>
      <c r="M11" s="41" t="n">
        <v>1</v>
      </c>
      <c r="N11" s="41" t="n">
        <v>11</v>
      </c>
      <c r="O11" s="41" t="n"/>
      <c r="P11" s="41" t="n"/>
    </row>
    <row r="12" ht="15" customHeight="1" s="1">
      <c r="A12" s="32" t="inlineStr">
        <is>
          <t>Japonés</t>
        </is>
      </c>
      <c r="B12" s="46">
        <f>C12+D12</f>
        <v/>
      </c>
      <c r="C12" s="46">
        <f>SUM(E12+G12+I12)</f>
        <v/>
      </c>
      <c r="D12" s="46">
        <f>F12+H12+J12</f>
        <v/>
      </c>
      <c r="E12" s="46" t="n">
        <v>80</v>
      </c>
      <c r="F12" s="46" t="n">
        <v>94</v>
      </c>
      <c r="G12" s="39" t="n">
        <v>15</v>
      </c>
      <c r="H12" s="39" t="n">
        <v>20</v>
      </c>
      <c r="I12" s="39" t="n">
        <v>4</v>
      </c>
      <c r="J12" s="39" t="n">
        <v>5</v>
      </c>
      <c r="K12" s="9" t="inlineStr">
        <is>
          <t>-</t>
        </is>
      </c>
      <c r="L12" s="9" t="inlineStr">
        <is>
          <t>-</t>
        </is>
      </c>
      <c r="M12" s="9" t="inlineStr">
        <is>
          <t>-</t>
        </is>
      </c>
      <c r="N12" s="9" t="inlineStr">
        <is>
          <t>-</t>
        </is>
      </c>
      <c r="O12" s="11" t="n"/>
      <c r="P12" s="41" t="n"/>
    </row>
    <row r="13" ht="15" customHeight="1" s="1">
      <c r="A13" s="37" t="inlineStr">
        <is>
          <t>Portugués</t>
        </is>
      </c>
      <c r="B13" s="48">
        <f>C13+D13</f>
        <v/>
      </c>
      <c r="C13" s="48">
        <f>SUM(E13+G13+I13+K13)</f>
        <v/>
      </c>
      <c r="D13" s="48">
        <f>F13+H13+J13+L13</f>
        <v/>
      </c>
      <c r="E13" s="48" t="n">
        <v>55</v>
      </c>
      <c r="F13" s="49" t="n">
        <v>77</v>
      </c>
      <c r="G13" s="41" t="n">
        <v>5</v>
      </c>
      <c r="H13" s="41" t="n">
        <v>23</v>
      </c>
      <c r="I13" s="41" t="n">
        <v>10</v>
      </c>
      <c r="J13" s="41" t="n">
        <v>34</v>
      </c>
      <c r="K13" s="41" t="n">
        <v>9</v>
      </c>
      <c r="L13" s="41" t="n">
        <v>5</v>
      </c>
      <c r="M13" s="15" t="inlineStr">
        <is>
          <t>-</t>
        </is>
      </c>
      <c r="N13" s="15" t="inlineStr">
        <is>
          <t>-</t>
        </is>
      </c>
      <c r="O13" s="11" t="n"/>
      <c r="P13" s="41" t="n"/>
    </row>
    <row r="14" ht="15" customHeight="1" s="1">
      <c r="A14" s="32" t="inlineStr">
        <is>
          <t>Árabe</t>
        </is>
      </c>
      <c r="B14" s="46">
        <f>C14+D14</f>
        <v/>
      </c>
      <c r="C14" s="46">
        <f>SUM(E14+G14+I14)</f>
        <v/>
      </c>
      <c r="D14" s="46">
        <f>F14+H14+J14</f>
        <v/>
      </c>
      <c r="E14" s="46" t="n">
        <v>82</v>
      </c>
      <c r="F14" s="50" t="n">
        <v>72</v>
      </c>
      <c r="G14" s="39" t="n">
        <v>21</v>
      </c>
      <c r="H14" s="39" t="n">
        <v>19</v>
      </c>
      <c r="I14" s="39" t="n">
        <v>3</v>
      </c>
      <c r="J14" s="39" t="n">
        <v>3</v>
      </c>
      <c r="K14" s="9" t="inlineStr">
        <is>
          <t>-</t>
        </is>
      </c>
      <c r="L14" s="9" t="inlineStr">
        <is>
          <t>-</t>
        </is>
      </c>
      <c r="M14" s="9" t="inlineStr">
        <is>
          <t>-</t>
        </is>
      </c>
      <c r="N14" s="9" t="inlineStr">
        <is>
          <t>-</t>
        </is>
      </c>
      <c r="O14" s="41" t="n"/>
      <c r="P14" s="41" t="n"/>
      <c r="S14" s="31" t="n"/>
    </row>
    <row r="15" ht="15" customHeight="1" s="1">
      <c r="A15" s="37" t="inlineStr">
        <is>
          <t>Chino</t>
        </is>
      </c>
      <c r="B15" s="48">
        <f>C15+D15</f>
        <v/>
      </c>
      <c r="C15" s="48">
        <f>SUM(E15+G15+I15)</f>
        <v/>
      </c>
      <c r="D15" s="48">
        <f>F15+H15+J15</f>
        <v/>
      </c>
      <c r="E15" s="48" t="n">
        <v>47</v>
      </c>
      <c r="F15" s="48" t="n">
        <v>77</v>
      </c>
      <c r="G15" s="41" t="n">
        <v>12</v>
      </c>
      <c r="H15" s="41" t="n">
        <v>16</v>
      </c>
      <c r="I15" s="41" t="n">
        <v>4</v>
      </c>
      <c r="J15" s="41" t="n">
        <v>10</v>
      </c>
      <c r="K15" s="15" t="inlineStr">
        <is>
          <t>-</t>
        </is>
      </c>
      <c r="L15" s="11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41" t="n"/>
      <c r="P15" s="41" t="n"/>
      <c r="S15" s="31" t="n"/>
    </row>
    <row r="16" ht="15" customHeight="1" s="1">
      <c r="A16" s="32" t="inlineStr">
        <is>
          <t>Ruso</t>
        </is>
      </c>
      <c r="B16" s="39">
        <f>C16+D16</f>
        <v/>
      </c>
      <c r="C16" s="39">
        <f>SUM(E16+G16+I16)</f>
        <v/>
      </c>
      <c r="D16" s="39">
        <f>F16+H16+J16</f>
        <v/>
      </c>
      <c r="E16" s="46" t="n">
        <v>64</v>
      </c>
      <c r="F16" s="46" t="n">
        <v>45</v>
      </c>
      <c r="G16" s="39" t="n">
        <v>21</v>
      </c>
      <c r="H16" s="39" t="n">
        <v>11</v>
      </c>
      <c r="I16" s="39" t="n">
        <v>6</v>
      </c>
      <c r="J16" s="39" t="n">
        <v>4</v>
      </c>
      <c r="K16" s="9" t="inlineStr">
        <is>
          <t>-</t>
        </is>
      </c>
      <c r="L16" s="9" t="inlineStr">
        <is>
          <t>-</t>
        </is>
      </c>
      <c r="M16" s="9" t="inlineStr">
        <is>
          <t>-</t>
        </is>
      </c>
      <c r="N16" s="9" t="n"/>
      <c r="O16" s="41" t="n"/>
      <c r="P16" s="41" t="n"/>
      <c r="S16" s="31" t="n"/>
    </row>
    <row r="17" ht="15" customHeight="1" s="1">
      <c r="A17" s="37" t="inlineStr">
        <is>
          <t>Griego</t>
        </is>
      </c>
      <c r="B17" s="41">
        <f>C17+D17</f>
        <v/>
      </c>
      <c r="C17" s="41">
        <f>SUM(E17+G17+I17)</f>
        <v/>
      </c>
      <c r="D17" s="41">
        <f>F17+H17+J17</f>
        <v/>
      </c>
      <c r="E17" s="48" t="n">
        <v>25</v>
      </c>
      <c r="F17" s="48" t="n">
        <v>17</v>
      </c>
      <c r="G17" s="41" t="n">
        <v>5</v>
      </c>
      <c r="H17" s="41" t="n">
        <v>12</v>
      </c>
      <c r="I17" s="41" t="n">
        <v>8</v>
      </c>
      <c r="J17" s="41" t="n">
        <v>6</v>
      </c>
      <c r="K17" s="15" t="inlineStr">
        <is>
          <t>-</t>
        </is>
      </c>
      <c r="L17" s="11" t="inlineStr">
        <is>
          <t>-</t>
        </is>
      </c>
      <c r="M17" s="15" t="inlineStr">
        <is>
          <t>-</t>
        </is>
      </c>
      <c r="N17" s="15" t="inlineStr">
        <is>
          <t>-</t>
        </is>
      </c>
      <c r="O17" s="11" t="n"/>
      <c r="P17" s="44" t="n"/>
      <c r="S17" s="31" t="n"/>
    </row>
    <row r="18" ht="15" customHeight="1" s="1">
      <c r="A18" s="32" t="inlineStr">
        <is>
          <t>Euskera</t>
        </is>
      </c>
      <c r="B18" s="39">
        <f>C18+D18</f>
        <v/>
      </c>
      <c r="C18" s="39">
        <f>SUM(E18+G18+I18)</f>
        <v/>
      </c>
      <c r="D18" s="39">
        <f>F18+H18+J18</f>
        <v/>
      </c>
      <c r="E18" s="46" t="n">
        <v>21</v>
      </c>
      <c r="F18" s="46" t="n">
        <v>26</v>
      </c>
      <c r="G18" s="39" t="n">
        <v>5</v>
      </c>
      <c r="H18" s="39" t="n">
        <v>2</v>
      </c>
      <c r="I18" s="39" t="n">
        <v>10</v>
      </c>
      <c r="J18" s="39" t="n">
        <v>5</v>
      </c>
      <c r="K18" s="9" t="inlineStr">
        <is>
          <t>-</t>
        </is>
      </c>
      <c r="L18" s="9" t="inlineStr">
        <is>
          <t>-</t>
        </is>
      </c>
      <c r="M18" s="9" t="inlineStr">
        <is>
          <t>-</t>
        </is>
      </c>
      <c r="N18" s="9" t="inlineStr">
        <is>
          <t>-</t>
        </is>
      </c>
      <c r="O18" s="11" t="n"/>
      <c r="P18" s="44" t="n"/>
      <c r="S18" s="31" t="n"/>
    </row>
    <row r="19" ht="15" customHeight="1" s="1">
      <c r="A19" s="37" t="inlineStr">
        <is>
          <t>Neerlandés</t>
        </is>
      </c>
      <c r="B19" s="41">
        <f>C19+D19</f>
        <v/>
      </c>
      <c r="C19" s="41">
        <f>SUM(E19+G19+I19)</f>
        <v/>
      </c>
      <c r="D19" s="41">
        <f>F19+H19+J19</f>
        <v/>
      </c>
      <c r="E19" s="48" t="n">
        <v>6</v>
      </c>
      <c r="F19" s="49" t="n">
        <v>24</v>
      </c>
      <c r="G19" s="41" t="n">
        <v>3</v>
      </c>
      <c r="H19" s="43" t="n">
        <v>4</v>
      </c>
      <c r="I19" s="41" t="n">
        <v>5</v>
      </c>
      <c r="J19" s="41" t="n">
        <v>7</v>
      </c>
      <c r="K19" s="15" t="inlineStr">
        <is>
          <t>-</t>
        </is>
      </c>
      <c r="L19" s="11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41" t="n"/>
      <c r="P19" s="44" t="n"/>
      <c r="S19" s="31" t="n"/>
    </row>
    <row r="20" ht="15" customHeight="1" s="1">
      <c r="A20" s="32" t="inlineStr">
        <is>
          <t>Polaco</t>
        </is>
      </c>
      <c r="B20" s="39">
        <f>C20+D20</f>
        <v/>
      </c>
      <c r="C20" s="39">
        <f>SUM(E20+G20+I20)</f>
        <v/>
      </c>
      <c r="D20" s="39">
        <f>F20+H20+J20</f>
        <v/>
      </c>
      <c r="E20" s="46" t="n">
        <v>12</v>
      </c>
      <c r="F20" s="50" t="n">
        <v>9</v>
      </c>
      <c r="G20" s="39" t="n">
        <v>4</v>
      </c>
      <c r="H20" s="39" t="n">
        <v>5</v>
      </c>
      <c r="I20" s="39" t="n">
        <v>6</v>
      </c>
      <c r="J20" s="9" t="n">
        <v>0</v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n"/>
      <c r="O20" s="11" t="n"/>
      <c r="P20" s="44" t="n"/>
    </row>
    <row r="21" ht="15" customHeight="1" s="1">
      <c r="A21" s="37" t="inlineStr">
        <is>
          <t>Finés</t>
        </is>
      </c>
      <c r="B21" s="41">
        <f>C21+D21</f>
        <v/>
      </c>
      <c r="C21" s="41">
        <f>SUM(E21+G21+I21)</f>
        <v/>
      </c>
      <c r="D21" s="41">
        <f>F21+H21+J21</f>
        <v/>
      </c>
      <c r="E21" s="48" t="n">
        <v>6</v>
      </c>
      <c r="F21" s="48" t="n">
        <v>8</v>
      </c>
      <c r="G21" s="41" t="n">
        <v>7</v>
      </c>
      <c r="H21" s="41" t="n">
        <v>2</v>
      </c>
      <c r="I21" s="41" t="n">
        <v>3</v>
      </c>
      <c r="J21" s="41" t="n">
        <v>3</v>
      </c>
      <c r="K21" s="15" t="inlineStr">
        <is>
          <t>-</t>
        </is>
      </c>
      <c r="L21" s="11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1" t="n"/>
    </row>
    <row r="22">
      <c r="A22" s="17" t="inlineStr">
        <is>
          <t>Fuente: Servicio de Evaluación y Estudios. Conselleria de Educación, Cultura y Deporte.</t>
        </is>
      </c>
      <c r="C22" s="41" t="n"/>
      <c r="D22" s="48" t="n"/>
      <c r="F22" s="11" t="n"/>
      <c r="J22" s="2" t="n"/>
    </row>
    <row r="25">
      <c r="Q25" s="44" t="n"/>
    </row>
    <row r="26">
      <c r="L26" s="44" t="n"/>
    </row>
    <row r="27">
      <c r="J27" s="44" t="n"/>
      <c r="K27" s="44" t="n"/>
      <c r="L27" s="44" t="n"/>
    </row>
    <row r="28">
      <c r="I28" s="44" t="n"/>
      <c r="J28" s="44" t="n"/>
    </row>
    <row r="29">
      <c r="I29" s="44" t="n"/>
    </row>
    <row r="30">
      <c r="F30" s="44" t="n"/>
    </row>
    <row r="31">
      <c r="E31" s="44" t="n"/>
      <c r="F31" s="44" t="n"/>
    </row>
    <row r="32">
      <c r="E32" s="44" t="n"/>
    </row>
    <row r="33">
      <c r="B33" s="44" t="n"/>
      <c r="C33" s="44" t="n"/>
    </row>
    <row r="34">
      <c r="B34" s="44" t="n"/>
      <c r="C34" s="44" t="n"/>
    </row>
  </sheetData>
  <mergeCells count="6">
    <mergeCell ref="B3:D3"/>
    <mergeCell ref="M3:N3"/>
    <mergeCell ref="G3:H3"/>
    <mergeCell ref="E3:F3"/>
    <mergeCell ref="K3:L3"/>
    <mergeCell ref="I3:J3"/>
  </mergeCells>
  <pageMargins left="0.3937007874015748" right="0.3937007874015748" top="0.5905511811023622" bottom="0.5905511811023622" header="0" footer="0"/>
  <pageSetup orientation="portrait" paperSize="9" scale="7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2">
    <outlinePr summaryBelow="1" summaryRight="1"/>
    <pageSetUpPr fitToPage="1"/>
  </sheetPr>
  <dimension ref="A1:Y51"/>
  <sheetViews>
    <sheetView zoomScaleNormal="100" workbookViewId="0">
      <selection activeCell="A1" sqref="A1"/>
    </sheetView>
  </sheetViews>
  <sheetFormatPr baseColWidth="10" defaultRowHeight="12.75"/>
  <cols>
    <col width="14.85546875" customWidth="1" style="1" min="1" max="1"/>
    <col width="8.7109375" customWidth="1" style="1" min="2" max="4"/>
    <col width="10.28515625" customWidth="1" style="1" min="5" max="14"/>
    <col width="10.140625" customWidth="1" style="1" min="15" max="15"/>
    <col width="11.42578125" customWidth="1" style="1" min="16" max="16"/>
    <col width="10.140625" customWidth="1" style="1" min="17" max="18"/>
    <col width="4.7109375" customWidth="1" style="1" min="19" max="19"/>
    <col width="11.85546875" bestFit="1" customWidth="1" style="44" min="20" max="21"/>
    <col width="6.85546875" customWidth="1" style="44" min="22" max="23"/>
  </cols>
  <sheetData>
    <row r="1" ht="15.75" customHeight="1" s="1">
      <c r="A1" s="4" t="inlineStr">
        <is>
          <t>3. Alumnado que ha obtenido el certificado de nivel según idioma, tipo de matrícula y sexo. Curso 2022/23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</row>
    <row r="2">
      <c r="A2" s="44" t="n"/>
      <c r="B2" s="44" t="n"/>
      <c r="C2" s="44" t="n"/>
      <c r="D2" s="44" t="n"/>
      <c r="E2" s="44" t="n"/>
      <c r="F2" s="44" t="n"/>
      <c r="G2" s="44" t="n"/>
      <c r="H2" s="44" t="n"/>
      <c r="I2" s="44" t="n"/>
      <c r="J2" s="44" t="n"/>
      <c r="K2" s="44" t="n"/>
      <c r="L2" s="44" t="n"/>
      <c r="M2" s="44" t="n"/>
      <c r="N2" s="44" t="n"/>
      <c r="O2" s="44" t="n"/>
      <c r="P2" s="44" t="n"/>
      <c r="Q2" s="44" t="n"/>
      <c r="R2" s="44" t="n"/>
    </row>
    <row r="3" ht="19.5" customHeight="1" s="1">
      <c r="A3" s="29" t="n"/>
      <c r="B3" s="54" t="inlineStr">
        <is>
          <t>Total</t>
        </is>
      </c>
      <c r="D3" s="58" t="n"/>
      <c r="E3" s="57" t="inlineStr">
        <is>
          <t>Nivel Básico A2</t>
        </is>
      </c>
      <c r="F3" s="58" t="n"/>
      <c r="G3" s="57" t="inlineStr">
        <is>
          <t>Nivel Intermedio B1</t>
        </is>
      </c>
      <c r="H3" s="58" t="n"/>
      <c r="I3" s="57" t="inlineStr">
        <is>
          <t>Nivel Intermedio B2</t>
        </is>
      </c>
      <c r="J3" s="58" t="n"/>
      <c r="K3" s="57" t="inlineStr">
        <is>
          <t>Nivel Avanzado C1</t>
        </is>
      </c>
      <c r="L3" s="58" t="n"/>
      <c r="M3" s="56" t="inlineStr">
        <is>
          <t>Nivel Avanzado C2</t>
        </is>
      </c>
      <c r="O3" s="19" t="n"/>
      <c r="P3" s="44" t="n"/>
    </row>
    <row r="4" ht="19.5" customHeight="1" s="1">
      <c r="A4" s="29" t="n"/>
      <c r="B4" s="29" t="inlineStr">
        <is>
          <t>Total</t>
        </is>
      </c>
      <c r="C4" s="29" t="inlineStr">
        <is>
          <t>Hombres</t>
        </is>
      </c>
      <c r="D4" s="55" t="inlineStr">
        <is>
          <t>Mujeres</t>
        </is>
      </c>
      <c r="E4" s="34" t="inlineStr">
        <is>
          <t>Hombres</t>
        </is>
      </c>
      <c r="F4" s="36" t="inlineStr">
        <is>
          <t>Mujeres</t>
        </is>
      </c>
      <c r="G4" s="34" t="inlineStr">
        <is>
          <t>Hombres</t>
        </is>
      </c>
      <c r="H4" s="36" t="inlineStr">
        <is>
          <t>Mujeres</t>
        </is>
      </c>
      <c r="I4" s="34" t="inlineStr">
        <is>
          <t>Hombres</t>
        </is>
      </c>
      <c r="J4" s="36" t="inlineStr">
        <is>
          <t>Mujeres</t>
        </is>
      </c>
      <c r="K4" s="34" t="inlineStr">
        <is>
          <t>Hombres</t>
        </is>
      </c>
      <c r="L4" s="36" t="inlineStr">
        <is>
          <t>Mujeres</t>
        </is>
      </c>
      <c r="M4" s="55" t="inlineStr">
        <is>
          <t>Hombres</t>
        </is>
      </c>
      <c r="N4" s="55" t="inlineStr">
        <is>
          <t>Mujeres</t>
        </is>
      </c>
      <c r="O4" s="19" t="n"/>
      <c r="P4" s="44" t="n"/>
    </row>
    <row r="5" ht="15" customHeight="1" s="1">
      <c r="A5" s="22" t="inlineStr">
        <is>
          <t>Total</t>
        </is>
      </c>
      <c r="B5" s="51">
        <f>SUM(C5:D5)</f>
        <v/>
      </c>
      <c r="C5" s="51">
        <f>E5+G5+I5+K5+M5</f>
        <v/>
      </c>
      <c r="D5" s="51">
        <f>F5+H5+J5+L5+N5</f>
        <v/>
      </c>
      <c r="E5" s="51">
        <f>SUM(E8+E11+E14+E17+E20+E23+E26+E29+E30+E31+E32+E33+E34+E35+E36+E37)</f>
        <v/>
      </c>
      <c r="F5" s="51">
        <f>SUM(F8+F11+F14+F17+F20+F23+F26+F29+F30+F31+F32+F33+F34+F35+F36+F37)</f>
        <v/>
      </c>
      <c r="G5" s="51">
        <f>SUM(G8+G11+G14+G17+G20+G23+G26+G29+G30+G31+G32+G33+G34+G35+G36+G37)</f>
        <v/>
      </c>
      <c r="H5" s="51">
        <f>SUM(H8+H11+H14+H17+H20+H23+H26+H29+H30+H31+H32+H33+H34+H35+H36+H37)</f>
        <v/>
      </c>
      <c r="I5" s="51">
        <f>SUM(I8+I11+I14+I17+I20+I23+I26+I29+I30+I31+I32+I33+I34+I35+I36+I37)</f>
        <v/>
      </c>
      <c r="J5" s="51">
        <f>SUM(J8+J11+J14+J17+J20+J23+J26+J29+J30+J31+J32+J33+J34+J35+J36+J37)</f>
        <v/>
      </c>
      <c r="K5" s="51">
        <f>SUM(K8+K11+K14+K17+K20+K23+K26+K29+K30+K31+K32+K33+K34+K35+K36+K37)</f>
        <v/>
      </c>
      <c r="L5" s="51">
        <f>SUM(L8+L11+L14+L17+L20+L23+L26+L29+L30+L31+L32+L33+L34+L35+L36+L37)</f>
        <v/>
      </c>
      <c r="M5" s="51">
        <f>SUM(M8+M11+M14+M17+M20+M23+M26+M29+M30+M31+M32+M33+M34+M35+M36+M37)</f>
        <v/>
      </c>
      <c r="N5" s="51">
        <f>SUM(N8+N11+N14+N17+N20+N23+N26+N29+N30+N31+N32+N33+N34+N35+N36+N37)</f>
        <v/>
      </c>
      <c r="P5" s="44" t="n"/>
    </row>
    <row r="6" ht="15" customHeight="1" s="1">
      <c r="A6" s="32" t="inlineStr">
        <is>
          <t>Oficial</t>
        </is>
      </c>
      <c r="B6" s="39">
        <f>SUM(C6:D6)</f>
        <v/>
      </c>
      <c r="C6" s="39">
        <f>E6+G6+I6+K6+M6</f>
        <v/>
      </c>
      <c r="D6" s="39">
        <f>F6+H6+J6+L6+N6</f>
        <v/>
      </c>
      <c r="E6" s="39">
        <f>E9+E12+E15+E18+E21+E24+E27+E29+E30+E31+E32+E33+E34+E35+E36+E37</f>
        <v/>
      </c>
      <c r="F6" s="39">
        <f>F9+F12+F15+F18+F21+F24+F27+F29+F30+F31+F32+F33+F34+F35+F36+F37</f>
        <v/>
      </c>
      <c r="G6" s="39">
        <f>G9+G12+G15+G18+G21+G24+G27+G29+G30+G31+G32+G33+G34+G35+G36+G37</f>
        <v/>
      </c>
      <c r="H6" s="39">
        <f>H9+H12+H15+H18+H21+H24+H27+H29+H30+H31+H32+H33+H34+H35+H36+H37</f>
        <v/>
      </c>
      <c r="I6" s="39">
        <f>I9+I12+I15+I18+I21+I24+I27+I29+I30+I31+I32+I33+I34+I35+I36+I37</f>
        <v/>
      </c>
      <c r="J6" s="39">
        <f>J9+J12+J15+J18+J21+J24+J27+J29+J30+J31+J32+J33+J34+J35+J36+J37</f>
        <v/>
      </c>
      <c r="K6" s="39">
        <f>K9+K12+K15+K18+K21+K24+K27+K29+K30+K31+K32+K33+K34+K35+K36+K37</f>
        <v/>
      </c>
      <c r="L6" s="39">
        <f>L9+L12+L15+L18+L21+L24+L27+L29+L30+L31+L32+L33+L34+L35+L36+L37</f>
        <v/>
      </c>
      <c r="M6" s="39">
        <f>M9+M12+M15+M18+M21+M24+M27+M29+M30+M31+M32+M33+M34+M35+M36+M37</f>
        <v/>
      </c>
      <c r="N6" s="39">
        <f>N9+N12+N15+N18+N21+N24+N27+N29+N30+N31+N32+N33+N34+N35+N36+N37</f>
        <v/>
      </c>
      <c r="O6" s="41" t="n"/>
      <c r="P6" s="41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</row>
    <row r="7" ht="15" customHeight="1" s="1">
      <c r="A7" s="37" t="inlineStr">
        <is>
          <t>Libre</t>
        </is>
      </c>
      <c r="B7" s="41">
        <f>SUM(C7:D7)</f>
        <v/>
      </c>
      <c r="C7" s="41">
        <f>G7+I7+K7+M7</f>
        <v/>
      </c>
      <c r="D7" s="41">
        <f>H7+J7+L7+N7</f>
        <v/>
      </c>
      <c r="E7" s="11" t="inlineStr">
        <is>
          <t>-</t>
        </is>
      </c>
      <c r="F7" s="11" t="inlineStr">
        <is>
          <t>-</t>
        </is>
      </c>
      <c r="G7" s="41">
        <f>SUM(G10+G13+G16+G19+G22+G25++G28)</f>
        <v/>
      </c>
      <c r="H7" s="41">
        <f>SUM(H10+H13+H16+H19+H22+H25++H28)</f>
        <v/>
      </c>
      <c r="I7" s="41">
        <f>SUM(I10+I13+I16+I19+I22+I25++I28)</f>
        <v/>
      </c>
      <c r="J7" s="41">
        <f>SUM(J10+J13+J16+J19+J22+J25++J28)</f>
        <v/>
      </c>
      <c r="K7" s="41">
        <f>SUM(K10+K13+K16+K19+K22+K25++K28)</f>
        <v/>
      </c>
      <c r="L7" s="41">
        <f>SUM(L10+L13+L16+L19+L22+L25++L28)</f>
        <v/>
      </c>
      <c r="M7" s="41">
        <f>SUM(M10+M13+M16+M19+M22+M25++M28)</f>
        <v/>
      </c>
      <c r="N7" s="41">
        <f>SUM(N10+N13+N16+N19+N22+N25++N28)</f>
        <v/>
      </c>
      <c r="O7" s="41" t="n"/>
      <c r="P7" s="41" t="n"/>
    </row>
    <row r="8" ht="15" customHeight="1" s="1">
      <c r="A8" s="45" t="inlineStr">
        <is>
          <t>Inglés</t>
        </is>
      </c>
      <c r="B8" s="39">
        <f>SUM(C8:D8)</f>
        <v/>
      </c>
      <c r="C8" s="39">
        <f>E8+G8+I8+K8+M8</f>
        <v/>
      </c>
      <c r="D8" s="39">
        <f>F8+H8+J8+L8+N8</f>
        <v/>
      </c>
      <c r="E8" s="39">
        <f>SUM(E9:E10)</f>
        <v/>
      </c>
      <c r="F8" s="39">
        <f>SUM(F9:F10)</f>
        <v/>
      </c>
      <c r="G8" s="39">
        <f>SUM(G9:G10)</f>
        <v/>
      </c>
      <c r="H8" s="39">
        <f>SUM(H9:H10)</f>
        <v/>
      </c>
      <c r="I8" s="39">
        <f>SUM(I9:I10)</f>
        <v/>
      </c>
      <c r="J8" s="39">
        <f>SUM(J9:J10)</f>
        <v/>
      </c>
      <c r="K8" s="39">
        <f>SUM(K9:K10)</f>
        <v/>
      </c>
      <c r="L8" s="39">
        <f>SUM(L9:L10)</f>
        <v/>
      </c>
      <c r="M8" s="39">
        <f>SUM(M9:M10)</f>
        <v/>
      </c>
      <c r="N8" s="39">
        <f>SUM(N9:N10)</f>
        <v/>
      </c>
      <c r="O8" s="41" t="n"/>
      <c r="P8" s="41" t="n"/>
    </row>
    <row r="9" ht="15" customHeight="1" s="1">
      <c r="A9" s="37" t="inlineStr">
        <is>
          <t>Oficial</t>
        </is>
      </c>
      <c r="B9" s="41">
        <f>SUM(C9:D9)</f>
        <v/>
      </c>
      <c r="C9" s="41">
        <f>E9+G9+I9+K9+M9</f>
        <v/>
      </c>
      <c r="D9" s="41">
        <f>F9+H9+J9+L9+N9</f>
        <v/>
      </c>
      <c r="E9" s="41" t="n">
        <v>98</v>
      </c>
      <c r="F9" s="41" t="n">
        <v>168</v>
      </c>
      <c r="G9" s="41" t="n">
        <v>64</v>
      </c>
      <c r="H9" s="41" t="n">
        <v>111</v>
      </c>
      <c r="I9" s="41" t="n">
        <v>47</v>
      </c>
      <c r="J9" s="41" t="n">
        <v>69</v>
      </c>
      <c r="K9" s="41" t="n">
        <v>38</v>
      </c>
      <c r="L9" s="41" t="n">
        <v>52</v>
      </c>
      <c r="M9" s="41" t="n">
        <v>7</v>
      </c>
      <c r="N9" s="41" t="n">
        <v>11</v>
      </c>
      <c r="O9" s="41" t="n"/>
      <c r="P9" s="41" t="n"/>
    </row>
    <row r="10" ht="15" customHeight="1" s="1">
      <c r="A10" s="32" t="inlineStr">
        <is>
          <t>Libre</t>
        </is>
      </c>
      <c r="B10" s="39">
        <f>SUM(C10:D10)</f>
        <v/>
      </c>
      <c r="C10" s="39">
        <f>E10+G10+I10+K10+M10</f>
        <v/>
      </c>
      <c r="D10" s="39">
        <f>F10+H10+J10+L10+N10</f>
        <v/>
      </c>
      <c r="E10" s="9" t="n">
        <v>0</v>
      </c>
      <c r="F10" s="9" t="n">
        <v>0</v>
      </c>
      <c r="G10" s="39" t="n">
        <v>93</v>
      </c>
      <c r="H10" s="39" t="n">
        <v>100</v>
      </c>
      <c r="I10" s="39" t="n">
        <v>141</v>
      </c>
      <c r="J10" s="39" t="n">
        <v>156</v>
      </c>
      <c r="K10" s="39" t="n">
        <v>102</v>
      </c>
      <c r="L10" s="39" t="n">
        <v>136</v>
      </c>
      <c r="M10" s="42" t="n">
        <v>23</v>
      </c>
      <c r="N10" s="42" t="n">
        <v>56</v>
      </c>
      <c r="O10" s="41" t="n"/>
      <c r="P10" s="41" t="n"/>
    </row>
    <row r="11" ht="15" customHeight="1" s="1">
      <c r="A11" s="44" t="inlineStr">
        <is>
          <t>Francés</t>
        </is>
      </c>
      <c r="B11" s="41">
        <f>SUM(C11:D11)</f>
        <v/>
      </c>
      <c r="C11" s="41">
        <f>E11+G11+I11+K11+M11</f>
        <v/>
      </c>
      <c r="D11" s="41">
        <f>F11+H11+J11+L11+N11</f>
        <v/>
      </c>
      <c r="E11" s="41">
        <f>SUM(E12:E13)</f>
        <v/>
      </c>
      <c r="F11" s="41">
        <f>SUM(F12:F13)</f>
        <v/>
      </c>
      <c r="G11" s="41">
        <f>SUM(G12:G13)</f>
        <v/>
      </c>
      <c r="H11" s="41">
        <f>SUM(H12:H13)</f>
        <v/>
      </c>
      <c r="I11" s="41">
        <f>SUM(I12:I13)</f>
        <v/>
      </c>
      <c r="J11" s="41">
        <f>SUM(J12:J13)</f>
        <v/>
      </c>
      <c r="K11" s="41">
        <f>SUM(K12:K13)</f>
        <v/>
      </c>
      <c r="L11" s="41">
        <f>SUM(L12:L13)</f>
        <v/>
      </c>
      <c r="M11" s="41">
        <f>SUM(M12:M13)</f>
        <v/>
      </c>
      <c r="N11" s="41">
        <f>SUM(N12:N13)</f>
        <v/>
      </c>
      <c r="O11" s="41" t="n"/>
      <c r="P11" s="41" t="n"/>
    </row>
    <row r="12" ht="15" customHeight="1" s="1">
      <c r="A12" s="32" t="inlineStr">
        <is>
          <t>Oficial</t>
        </is>
      </c>
      <c r="B12" s="39">
        <f>SUM(C12:D12)</f>
        <v/>
      </c>
      <c r="C12" s="39">
        <f>E12+G12+I12+K12+M12</f>
        <v/>
      </c>
      <c r="D12" s="39">
        <f>F12+H12+J12+L12+N12</f>
        <v/>
      </c>
      <c r="E12" s="39" t="n">
        <v>52</v>
      </c>
      <c r="F12" s="39" t="n">
        <v>79</v>
      </c>
      <c r="G12" s="39" t="n">
        <v>17</v>
      </c>
      <c r="H12" s="39" t="n">
        <v>26</v>
      </c>
      <c r="I12" s="39" t="n">
        <v>16</v>
      </c>
      <c r="J12" s="39" t="n">
        <v>36</v>
      </c>
      <c r="K12" s="42" t="n">
        <v>10</v>
      </c>
      <c r="L12" s="39" t="n">
        <v>9</v>
      </c>
      <c r="M12" s="9" t="n">
        <v>2</v>
      </c>
      <c r="N12" s="9" t="n">
        <v>3</v>
      </c>
      <c r="O12" s="11" t="n"/>
      <c r="P12" s="41" t="n"/>
    </row>
    <row r="13" ht="15" customHeight="1" s="1">
      <c r="A13" s="37" t="inlineStr">
        <is>
          <t>Libre</t>
        </is>
      </c>
      <c r="B13" s="41">
        <f>SUM(C13:D13)</f>
        <v/>
      </c>
      <c r="C13" s="41">
        <f>E13+G13+I13+K13+M13</f>
        <v/>
      </c>
      <c r="D13" s="41">
        <f>F13+H13+J13+L13+N13</f>
        <v/>
      </c>
      <c r="E13" s="11" t="n">
        <v>0</v>
      </c>
      <c r="F13" s="11" t="n">
        <v>0</v>
      </c>
      <c r="G13" s="41" t="n">
        <v>15</v>
      </c>
      <c r="H13" s="41" t="n">
        <v>28</v>
      </c>
      <c r="I13" s="41" t="n">
        <v>10</v>
      </c>
      <c r="J13" s="41" t="n">
        <v>17</v>
      </c>
      <c r="K13" s="41" t="n">
        <v>9</v>
      </c>
      <c r="L13" s="41" t="n">
        <v>20</v>
      </c>
      <c r="M13" s="41" t="n">
        <v>6</v>
      </c>
      <c r="N13" s="41" t="n">
        <v>21</v>
      </c>
      <c r="O13" s="11" t="n"/>
      <c r="P13" s="41" t="n"/>
    </row>
    <row r="14" ht="15" customHeight="1" s="1">
      <c r="A14" s="45" t="inlineStr">
        <is>
          <t>Alemán</t>
        </is>
      </c>
      <c r="B14" s="39">
        <f>SUM(C14:D14)</f>
        <v/>
      </c>
      <c r="C14" s="39">
        <f>E14+G14+I14+K14+M14</f>
        <v/>
      </c>
      <c r="D14" s="39">
        <f>F14+H14+J14+L14+N14</f>
        <v/>
      </c>
      <c r="E14" s="39">
        <f>SUM(E15:E16)</f>
        <v/>
      </c>
      <c r="F14" s="39">
        <f>SUM(F15:F16)</f>
        <v/>
      </c>
      <c r="G14" s="39">
        <f>SUM(G15:G16)</f>
        <v/>
      </c>
      <c r="H14" s="39">
        <f>SUM(H15:H16)</f>
        <v/>
      </c>
      <c r="I14" s="39">
        <f>SUM(I15:I16)</f>
        <v/>
      </c>
      <c r="J14" s="39">
        <f>SUM(J15:J16)</f>
        <v/>
      </c>
      <c r="K14" s="39">
        <f>SUM(K15:K16)</f>
        <v/>
      </c>
      <c r="L14" s="39">
        <f>SUM(L15:L16)</f>
        <v/>
      </c>
      <c r="M14" s="39">
        <f>SUM(M15:M16)</f>
        <v/>
      </c>
      <c r="N14" s="39">
        <f>SUM(N15:N16)</f>
        <v/>
      </c>
      <c r="O14" s="41" t="n"/>
      <c r="P14" s="41" t="n"/>
      <c r="S14" s="31" t="n"/>
    </row>
    <row r="15" ht="15" customHeight="1" s="1">
      <c r="A15" s="37" t="inlineStr">
        <is>
          <t>Oficial</t>
        </is>
      </c>
      <c r="B15" s="41">
        <f>SUM(C15:D15)</f>
        <v/>
      </c>
      <c r="C15" s="41">
        <f>E15+G15+I15+K15+M15</f>
        <v/>
      </c>
      <c r="D15" s="41">
        <f>F15+H15+J15+L15+N15</f>
        <v/>
      </c>
      <c r="E15" s="41" t="n">
        <v>30</v>
      </c>
      <c r="F15" s="41" t="n">
        <v>38</v>
      </c>
      <c r="G15" s="41" t="n">
        <v>12</v>
      </c>
      <c r="H15" s="41" t="n">
        <v>7</v>
      </c>
      <c r="I15" s="41" t="n">
        <v>2</v>
      </c>
      <c r="J15" s="41" t="n">
        <v>0</v>
      </c>
      <c r="K15" s="41" t="n">
        <v>1</v>
      </c>
      <c r="L15" s="41" t="n">
        <v>2</v>
      </c>
      <c r="M15" s="15" t="n">
        <v>0</v>
      </c>
      <c r="N15" s="41" t="n">
        <v>1</v>
      </c>
      <c r="O15" s="41" t="n"/>
      <c r="P15" s="41" t="n"/>
      <c r="S15" s="31" t="n"/>
    </row>
    <row r="16" ht="15" customHeight="1" s="1">
      <c r="A16" s="32" t="inlineStr">
        <is>
          <t>Libre</t>
        </is>
      </c>
      <c r="B16" s="39">
        <f>SUM(C16:D16)</f>
        <v/>
      </c>
      <c r="C16" s="39">
        <f>E16+G16+I16+K16+M16</f>
        <v/>
      </c>
      <c r="D16" s="39">
        <f>F16+H16+J16+L16+N16</f>
        <v/>
      </c>
      <c r="E16" s="9" t="n">
        <v>0</v>
      </c>
      <c r="F16" s="9" t="n">
        <v>0</v>
      </c>
      <c r="G16" s="39" t="n">
        <v>2</v>
      </c>
      <c r="H16" s="9" t="n">
        <v>4</v>
      </c>
      <c r="I16" s="39" t="n">
        <v>5</v>
      </c>
      <c r="J16" s="39" t="n">
        <v>5</v>
      </c>
      <c r="K16" s="39" t="n">
        <v>6</v>
      </c>
      <c r="L16" s="39" t="n">
        <v>4</v>
      </c>
      <c r="M16" s="9" t="n">
        <v>3</v>
      </c>
      <c r="N16" s="42" t="n">
        <v>3</v>
      </c>
      <c r="O16" s="41" t="n"/>
      <c r="P16" s="41" t="n"/>
      <c r="S16" s="31" t="n"/>
    </row>
    <row r="17" ht="15" customHeight="1" s="1">
      <c r="A17" s="44" t="inlineStr">
        <is>
          <t>Italiano</t>
        </is>
      </c>
      <c r="B17" s="41">
        <f>SUM(C17:D17)</f>
        <v/>
      </c>
      <c r="C17" s="41">
        <f>E17+G17+I17+K17+M17</f>
        <v/>
      </c>
      <c r="D17" s="41">
        <f>F17+H17+J17+L17+N17</f>
        <v/>
      </c>
      <c r="E17" s="41">
        <f>SUM(E18:E19)</f>
        <v/>
      </c>
      <c r="F17" s="41">
        <f>SUM(F18:F19)</f>
        <v/>
      </c>
      <c r="G17" s="41">
        <f>SUM(G18:G19)</f>
        <v/>
      </c>
      <c r="H17" s="41">
        <f>SUM(H18:H19)</f>
        <v/>
      </c>
      <c r="I17" s="41">
        <f>SUM(I18:I19)</f>
        <v/>
      </c>
      <c r="J17" s="41">
        <f>SUM(J18:J19)</f>
        <v/>
      </c>
      <c r="K17" s="41">
        <f>SUM(K18:K19)</f>
        <v/>
      </c>
      <c r="L17" s="41">
        <f>SUM(L18:L19)</f>
        <v/>
      </c>
      <c r="M17" s="41">
        <f>SUM(M18:M19)</f>
        <v/>
      </c>
      <c r="N17" s="41">
        <f>SUM(N18:N19)</f>
        <v/>
      </c>
      <c r="O17" s="11" t="n"/>
      <c r="P17" s="44" t="n"/>
      <c r="S17" s="31" t="n"/>
    </row>
    <row r="18" ht="15" customHeight="1" s="1">
      <c r="A18" s="32" t="inlineStr">
        <is>
          <t>Oficial</t>
        </is>
      </c>
      <c r="B18" s="39">
        <f>SUM(C18:D18)</f>
        <v/>
      </c>
      <c r="C18" s="39">
        <f>E18+G18+I18+K18+M18</f>
        <v/>
      </c>
      <c r="D18" s="39">
        <f>F18+H18+J18+L18+N18</f>
        <v/>
      </c>
      <c r="E18" s="39" t="n">
        <v>38</v>
      </c>
      <c r="F18" s="39" t="n">
        <v>58</v>
      </c>
      <c r="G18" s="39" t="n">
        <v>12</v>
      </c>
      <c r="H18" s="39" t="n">
        <v>27</v>
      </c>
      <c r="I18" s="39" t="n">
        <v>4</v>
      </c>
      <c r="J18" s="39" t="n">
        <v>22</v>
      </c>
      <c r="K18" s="42" t="n">
        <v>8</v>
      </c>
      <c r="L18" s="39" t="n">
        <v>7</v>
      </c>
      <c r="M18" s="9" t="n">
        <v>0</v>
      </c>
      <c r="N18" s="9" t="n">
        <v>0</v>
      </c>
      <c r="O18" s="11" t="n"/>
      <c r="P18" s="44" t="n"/>
      <c r="S18" s="31" t="n"/>
    </row>
    <row r="19" ht="15" customHeight="1" s="1">
      <c r="A19" s="37" t="inlineStr">
        <is>
          <t>Libre</t>
        </is>
      </c>
      <c r="B19" s="41">
        <f>SUM(C19:D19)</f>
        <v/>
      </c>
      <c r="C19" s="41">
        <f>E19+G19+I19+K19+M19</f>
        <v/>
      </c>
      <c r="D19" s="41">
        <f>F19+H19+J19+L19+N19</f>
        <v/>
      </c>
      <c r="E19" s="11" t="n">
        <v>0</v>
      </c>
      <c r="F19" s="11" t="n">
        <v>0</v>
      </c>
      <c r="G19" s="41" t="n">
        <v>7</v>
      </c>
      <c r="H19" s="41" t="n">
        <v>7</v>
      </c>
      <c r="I19" s="41" t="n">
        <v>10</v>
      </c>
      <c r="J19" s="41" t="n">
        <v>17</v>
      </c>
      <c r="K19" s="41" t="n">
        <v>4</v>
      </c>
      <c r="L19" s="41" t="n">
        <v>11</v>
      </c>
      <c r="M19" s="15" t="n">
        <v>0</v>
      </c>
      <c r="N19" s="15" t="n">
        <v>0</v>
      </c>
      <c r="O19" s="41" t="n"/>
      <c r="P19" s="44" t="n"/>
      <c r="S19" s="31" t="n"/>
    </row>
    <row r="20" ht="15" customHeight="1" s="1">
      <c r="A20" s="45" t="inlineStr">
        <is>
          <t>Valenciano</t>
        </is>
      </c>
      <c r="B20" s="39">
        <f>SUM(C20:D20)</f>
        <v/>
      </c>
      <c r="C20" s="39">
        <f>E20+G20+I20+K20+M20</f>
        <v/>
      </c>
      <c r="D20" s="39">
        <f>F20+H20+J20+L20+N20</f>
        <v/>
      </c>
      <c r="E20" s="39">
        <f>SUM(E21:E22)</f>
        <v/>
      </c>
      <c r="F20" s="39">
        <f>SUM(F21:F22)</f>
        <v/>
      </c>
      <c r="G20" s="39">
        <f>SUM(G21:G22)</f>
        <v/>
      </c>
      <c r="H20" s="39">
        <f>SUM(H21:H22)</f>
        <v/>
      </c>
      <c r="I20" s="39">
        <f>SUM(I21:I22)</f>
        <v/>
      </c>
      <c r="J20" s="39">
        <f>SUM(J21:J22)</f>
        <v/>
      </c>
      <c r="K20" s="39">
        <f>SUM(K21:K22)</f>
        <v/>
      </c>
      <c r="L20" s="39">
        <f>SUM(L21:L22)</f>
        <v/>
      </c>
      <c r="M20" s="39">
        <f>SUM(M21:M22)</f>
        <v/>
      </c>
      <c r="N20" s="39">
        <f>SUM(N21:N22)</f>
        <v/>
      </c>
      <c r="O20" s="11" t="n"/>
      <c r="P20" s="44" t="n"/>
    </row>
    <row r="21" ht="15" customHeight="1" s="1">
      <c r="A21" s="37" t="inlineStr">
        <is>
          <t>Oficial</t>
        </is>
      </c>
      <c r="B21" s="41">
        <f>SUM(C21:D21)</f>
        <v/>
      </c>
      <c r="C21" s="41">
        <f>E21+G21+I21+K21+M21</f>
        <v/>
      </c>
      <c r="D21" s="41">
        <f>F21+H21+J21+L21+N21</f>
        <v/>
      </c>
      <c r="E21" s="41" t="n">
        <v>40</v>
      </c>
      <c r="F21" s="41" t="n">
        <v>115</v>
      </c>
      <c r="G21" s="41" t="n">
        <v>19</v>
      </c>
      <c r="H21" s="41" t="n">
        <v>42</v>
      </c>
      <c r="I21" s="41" t="n">
        <v>32</v>
      </c>
      <c r="J21" s="41" t="n">
        <v>79</v>
      </c>
      <c r="K21" s="41" t="n">
        <v>19</v>
      </c>
      <c r="L21" s="41" t="n">
        <v>38</v>
      </c>
      <c r="M21" s="41" t="n">
        <v>11</v>
      </c>
      <c r="N21" s="41" t="n">
        <v>21</v>
      </c>
      <c r="O21" s="11" t="n"/>
    </row>
    <row r="22" ht="15" customHeight="1" s="1">
      <c r="A22" s="32" t="inlineStr">
        <is>
          <t>Libre</t>
        </is>
      </c>
      <c r="B22" s="39">
        <f>SUM(C22:D22)</f>
        <v/>
      </c>
      <c r="C22" s="39">
        <f>E22+G22+I22+K22+M22</f>
        <v/>
      </c>
      <c r="D22" s="39">
        <f>F22+H22+J22+L22+N22</f>
        <v/>
      </c>
      <c r="E22" s="9" t="n">
        <v>0</v>
      </c>
      <c r="F22" s="9" t="n">
        <v>0</v>
      </c>
      <c r="G22" s="39" t="n">
        <v>14</v>
      </c>
      <c r="H22" s="39" t="n">
        <v>41</v>
      </c>
      <c r="I22" s="39" t="n">
        <v>24</v>
      </c>
      <c r="J22" s="39" t="n">
        <v>45</v>
      </c>
      <c r="K22" s="39" t="n">
        <v>80</v>
      </c>
      <c r="L22" s="39" t="n">
        <v>190</v>
      </c>
      <c r="M22" s="42" t="n">
        <v>63</v>
      </c>
      <c r="N22" s="42" t="n">
        <v>98</v>
      </c>
      <c r="O22" s="41" t="n"/>
      <c r="P22" s="41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</row>
    <row r="23" ht="15" customHeight="1" s="1">
      <c r="A23" s="44" t="inlineStr">
        <is>
          <t>Castellano</t>
        </is>
      </c>
      <c r="B23" s="41">
        <f>SUM(C23:D23)</f>
        <v/>
      </c>
      <c r="C23" s="41">
        <f>E23+G23+I23+K23+M23</f>
        <v/>
      </c>
      <c r="D23" s="41">
        <f>F23+H23+J23+L23+N23</f>
        <v/>
      </c>
      <c r="E23" s="41">
        <f>SUM(E24:E25)</f>
        <v/>
      </c>
      <c r="F23" s="41">
        <f>SUM(F24:F25)</f>
        <v/>
      </c>
      <c r="G23" s="41">
        <f>SUM(G24:G25)</f>
        <v/>
      </c>
      <c r="H23" s="41">
        <f>SUM(H24:H25)</f>
        <v/>
      </c>
      <c r="I23" s="41">
        <f>SUM(I24:I25)</f>
        <v/>
      </c>
      <c r="J23" s="41">
        <f>SUM(J24:J25)</f>
        <v/>
      </c>
      <c r="K23" s="41">
        <f>SUM(K24:K25)</f>
        <v/>
      </c>
      <c r="L23" s="41">
        <f>SUM(L24:L25)</f>
        <v/>
      </c>
      <c r="M23" s="41">
        <f>SUM(M24:M25)</f>
        <v/>
      </c>
      <c r="N23" s="41">
        <f>SUM(N24:N25)</f>
        <v/>
      </c>
      <c r="O23" s="41" t="n"/>
      <c r="P23" s="41" t="n"/>
    </row>
    <row r="24" ht="15" customHeight="1" s="1">
      <c r="A24" s="32" t="inlineStr">
        <is>
          <t>Oficial</t>
        </is>
      </c>
      <c r="B24" s="39">
        <f>SUM(C24:D24)</f>
        <v/>
      </c>
      <c r="C24" s="39">
        <f>E24+G24+I24+K24+M24</f>
        <v/>
      </c>
      <c r="D24" s="39">
        <f>F24+H24+J24+L24+N24</f>
        <v/>
      </c>
      <c r="E24" s="39" t="n">
        <v>29</v>
      </c>
      <c r="F24" s="39" t="n">
        <v>60</v>
      </c>
      <c r="G24" s="39" t="n">
        <v>13</v>
      </c>
      <c r="H24" s="39" t="n">
        <v>14</v>
      </c>
      <c r="I24" s="39" t="n">
        <v>3</v>
      </c>
      <c r="J24" s="39" t="n">
        <v>9</v>
      </c>
      <c r="K24" s="42" t="n">
        <v>1</v>
      </c>
      <c r="L24" s="39" t="n">
        <v>5</v>
      </c>
      <c r="M24" s="9" t="n">
        <v>0</v>
      </c>
      <c r="N24" s="9" t="n">
        <v>1</v>
      </c>
      <c r="O24" s="41" t="n"/>
      <c r="P24" s="41" t="n"/>
    </row>
    <row r="25" ht="15" customHeight="1" s="1">
      <c r="A25" s="37" t="inlineStr">
        <is>
          <t>Libre</t>
        </is>
      </c>
      <c r="B25" s="41">
        <f>SUM(C25:D25)</f>
        <v/>
      </c>
      <c r="C25" s="41">
        <f>E25+G25+I25+K25+M25</f>
        <v/>
      </c>
      <c r="D25" s="41">
        <f>F25+H25+J25+L25+N25</f>
        <v/>
      </c>
      <c r="E25" s="11" t="n">
        <v>0</v>
      </c>
      <c r="F25" s="11" t="n">
        <v>0</v>
      </c>
      <c r="G25" s="41" t="n">
        <v>2</v>
      </c>
      <c r="H25" s="41" t="n">
        <v>5</v>
      </c>
      <c r="I25" s="41" t="n">
        <v>2</v>
      </c>
      <c r="J25" s="41" t="n">
        <v>10</v>
      </c>
      <c r="K25" s="41" t="n">
        <v>2</v>
      </c>
      <c r="L25" s="41" t="n">
        <v>7</v>
      </c>
      <c r="M25" s="41" t="n">
        <v>2</v>
      </c>
      <c r="N25" s="41" t="n">
        <v>2</v>
      </c>
      <c r="O25" s="41" t="n"/>
      <c r="P25" s="41" t="n"/>
    </row>
    <row r="26" ht="15" customHeight="1" s="1">
      <c r="A26" s="45" t="inlineStr">
        <is>
          <t>Portugués</t>
        </is>
      </c>
      <c r="B26" s="39">
        <f>SUM(C26:D26)</f>
        <v/>
      </c>
      <c r="C26" s="39">
        <f>E26+G26+I26+K26+M26</f>
        <v/>
      </c>
      <c r="D26" s="39">
        <f>F26+H26+J26+L26+N26</f>
        <v/>
      </c>
      <c r="E26" s="39">
        <f>SUM(E27:E28)</f>
        <v/>
      </c>
      <c r="F26" s="39">
        <f>SUM(F27:F28)</f>
        <v/>
      </c>
      <c r="G26" s="39">
        <f>SUM(G27:G28)</f>
        <v/>
      </c>
      <c r="H26" s="39">
        <f>SUM(H27:H28)</f>
        <v/>
      </c>
      <c r="I26" s="39">
        <f>SUM(I27:I28)</f>
        <v/>
      </c>
      <c r="J26" s="39">
        <f>SUM(J27:J28)</f>
        <v/>
      </c>
      <c r="K26" s="39">
        <f>SUM(K27:K28)</f>
        <v/>
      </c>
      <c r="L26" s="39">
        <f>SUM(L27:L28)</f>
        <v/>
      </c>
      <c r="M26" s="39">
        <f>SUM(M27:M28)</f>
        <v/>
      </c>
      <c r="N26" s="39">
        <f>SUM(N27:N28)</f>
        <v/>
      </c>
      <c r="O26" s="41" t="n"/>
      <c r="P26" s="41" t="n"/>
    </row>
    <row r="27" ht="15" customHeight="1" s="1">
      <c r="A27" s="37" t="inlineStr">
        <is>
          <t>Oficial</t>
        </is>
      </c>
      <c r="B27" s="41">
        <f>SUM(C27:D27)</f>
        <v/>
      </c>
      <c r="C27" s="41">
        <f>E27+G27+I27+K27+M27</f>
        <v/>
      </c>
      <c r="D27" s="41">
        <f>F27+H27+J27+L27+N27</f>
        <v/>
      </c>
      <c r="E27" s="41" t="n">
        <v>7</v>
      </c>
      <c r="F27" s="41" t="n">
        <v>23</v>
      </c>
      <c r="G27" s="41" t="n">
        <v>4</v>
      </c>
      <c r="H27" s="41" t="n">
        <v>19</v>
      </c>
      <c r="I27" s="41" t="n">
        <v>4</v>
      </c>
      <c r="J27" s="41" t="n">
        <v>2</v>
      </c>
      <c r="K27" s="41" t="n">
        <v>3</v>
      </c>
      <c r="L27" s="41" t="n">
        <v>6</v>
      </c>
      <c r="M27" s="15" t="n">
        <v>0</v>
      </c>
      <c r="N27" s="15" t="n">
        <v>0</v>
      </c>
      <c r="O27" s="41" t="n"/>
      <c r="P27" s="41" t="n"/>
    </row>
    <row r="28" ht="15" customHeight="1" s="1">
      <c r="A28" s="32" t="inlineStr">
        <is>
          <t>Libre</t>
        </is>
      </c>
      <c r="B28" s="39">
        <f>SUM(C28:D28)</f>
        <v/>
      </c>
      <c r="C28" s="39">
        <f>E28+G28+I28+K28+M28</f>
        <v/>
      </c>
      <c r="D28" s="39">
        <f>F28+H28+J28+L28+N28</f>
        <v/>
      </c>
      <c r="E28" s="9" t="n">
        <v>0</v>
      </c>
      <c r="F28" s="9" t="n">
        <v>0</v>
      </c>
      <c r="G28" s="39" t="n">
        <v>6</v>
      </c>
      <c r="H28" s="39" t="n">
        <v>3</v>
      </c>
      <c r="I28" s="39" t="n">
        <v>0</v>
      </c>
      <c r="J28" s="39" t="n">
        <v>6</v>
      </c>
      <c r="K28" s="39" t="n">
        <v>4</v>
      </c>
      <c r="L28" s="39" t="n">
        <v>4</v>
      </c>
      <c r="M28" s="9" t="n">
        <v>0</v>
      </c>
      <c r="N28" s="9" t="n">
        <v>0</v>
      </c>
      <c r="O28" s="11" t="n"/>
      <c r="P28" s="41" t="n"/>
    </row>
    <row r="29" ht="15" customHeight="1" s="1">
      <c r="A29" s="44" t="inlineStr">
        <is>
          <t>Japonés</t>
        </is>
      </c>
      <c r="B29" s="41">
        <f>SUM(C29:D29)</f>
        <v/>
      </c>
      <c r="C29" s="41">
        <f>E29+G29+I29+K29+M29</f>
        <v/>
      </c>
      <c r="D29" s="41">
        <f>F29+H29+J29+L29+N29</f>
        <v/>
      </c>
      <c r="E29" s="41" t="n">
        <v>2</v>
      </c>
      <c r="F29" s="43" t="n">
        <v>4</v>
      </c>
      <c r="G29" s="41" t="n">
        <v>1</v>
      </c>
      <c r="H29" s="41" t="n">
        <v>2</v>
      </c>
      <c r="I29" s="15" t="n">
        <v>1</v>
      </c>
      <c r="J29" s="15" t="n">
        <v>0</v>
      </c>
      <c r="K29" s="15" t="n">
        <v>0</v>
      </c>
      <c r="L29" s="11" t="n">
        <v>0</v>
      </c>
      <c r="M29" s="15" t="n">
        <v>0</v>
      </c>
      <c r="N29" s="15" t="n">
        <v>0</v>
      </c>
      <c r="O29" s="11" t="n"/>
      <c r="P29" s="41" t="n"/>
    </row>
    <row r="30" ht="15" customHeight="1" s="1">
      <c r="A30" s="45" t="inlineStr">
        <is>
          <t>Árabe</t>
        </is>
      </c>
      <c r="B30" s="39">
        <f>SUM(C30:D30)</f>
        <v/>
      </c>
      <c r="C30" s="39">
        <f>E30+G30+I30+K30+M30</f>
        <v/>
      </c>
      <c r="D30" s="39">
        <f>F30+H30+J30+L30+N30</f>
        <v/>
      </c>
      <c r="E30" s="39" t="n">
        <v>12</v>
      </c>
      <c r="F30" s="42" t="n">
        <v>8</v>
      </c>
      <c r="G30" s="9" t="n">
        <v>2</v>
      </c>
      <c r="H30" s="9" t="n">
        <v>2</v>
      </c>
      <c r="I30" s="9" t="n">
        <v>1</v>
      </c>
      <c r="J30" s="39" t="n">
        <v>3</v>
      </c>
      <c r="K30" s="9" t="n">
        <v>0</v>
      </c>
      <c r="L30" s="9" t="n">
        <v>0</v>
      </c>
      <c r="M30" s="9" t="n">
        <v>0</v>
      </c>
      <c r="N30" s="9" t="n">
        <v>0</v>
      </c>
      <c r="O30" s="41" t="n"/>
      <c r="P30" s="41" t="n"/>
      <c r="S30" s="31" t="n"/>
    </row>
    <row r="31" ht="15" customHeight="1" s="1">
      <c r="A31" s="44" t="inlineStr">
        <is>
          <t>Chino</t>
        </is>
      </c>
      <c r="B31" s="41">
        <f>SUM(C31:D31)</f>
        <v/>
      </c>
      <c r="C31" s="41">
        <f>E31+G31+I31+K31+M31</f>
        <v/>
      </c>
      <c r="D31" s="41">
        <f>F31+H31+J31+L31+N31</f>
        <v/>
      </c>
      <c r="E31" s="41" t="n">
        <v>5</v>
      </c>
      <c r="F31" s="41" t="n">
        <v>9</v>
      </c>
      <c r="G31" s="15" t="n">
        <v>0</v>
      </c>
      <c r="H31" s="41" t="n">
        <v>1</v>
      </c>
      <c r="I31" s="15" t="n">
        <v>0</v>
      </c>
      <c r="J31" s="15" t="n">
        <v>2</v>
      </c>
      <c r="K31" s="15" t="n">
        <v>0</v>
      </c>
      <c r="L31" s="11" t="n">
        <v>0</v>
      </c>
      <c r="M31" s="15" t="n">
        <v>0</v>
      </c>
      <c r="N31" s="15" t="n">
        <v>0</v>
      </c>
      <c r="O31" s="41" t="n"/>
      <c r="P31" s="41" t="n"/>
      <c r="S31" s="31" t="n"/>
    </row>
    <row r="32" ht="15" customHeight="1" s="1">
      <c r="A32" s="45" t="inlineStr">
        <is>
          <t>Ruso</t>
        </is>
      </c>
      <c r="B32" s="39">
        <f>SUM(C32:D32)</f>
        <v/>
      </c>
      <c r="C32" s="39">
        <f>E32+G32+I32+K32+M32</f>
        <v/>
      </c>
      <c r="D32" s="39">
        <f>F32+H32+J32+L32+N32</f>
        <v/>
      </c>
      <c r="E32" s="39" t="n">
        <v>7</v>
      </c>
      <c r="F32" s="39" t="n">
        <v>6</v>
      </c>
      <c r="G32" s="9" t="n">
        <v>1</v>
      </c>
      <c r="H32" s="39" t="n">
        <v>0</v>
      </c>
      <c r="I32" s="39" t="n">
        <v>2</v>
      </c>
      <c r="J32" s="39" t="n">
        <v>1</v>
      </c>
      <c r="K32" s="9" t="n">
        <v>0</v>
      </c>
      <c r="L32" s="9" t="n">
        <v>0</v>
      </c>
      <c r="M32" s="9" t="n">
        <v>0</v>
      </c>
      <c r="N32" s="9" t="n">
        <v>0</v>
      </c>
      <c r="O32" s="41" t="n"/>
      <c r="P32" s="41" t="n"/>
      <c r="S32" s="31" t="n"/>
    </row>
    <row r="33" ht="15" customHeight="1" s="1">
      <c r="A33" s="44" t="inlineStr">
        <is>
          <t>Griego</t>
        </is>
      </c>
      <c r="B33" s="41">
        <f>SUM(C33:D33)</f>
        <v/>
      </c>
      <c r="C33" s="41">
        <f>E33+G33+I33+K33+M33</f>
        <v/>
      </c>
      <c r="D33" s="41">
        <f>F33+H33+J33+L33+N33</f>
        <v/>
      </c>
      <c r="E33" s="41" t="n">
        <v>1</v>
      </c>
      <c r="F33" s="41" t="n">
        <v>5</v>
      </c>
      <c r="G33" s="41" t="n">
        <v>1</v>
      </c>
      <c r="H33" s="41" t="n">
        <v>1</v>
      </c>
      <c r="I33" s="41" t="n">
        <v>0</v>
      </c>
      <c r="J33" s="41" t="n">
        <v>3</v>
      </c>
      <c r="K33" s="15" t="n">
        <v>0</v>
      </c>
      <c r="L33" s="11" t="n">
        <v>0</v>
      </c>
      <c r="M33" s="15" t="n">
        <v>0</v>
      </c>
      <c r="N33" s="15" t="n">
        <v>0</v>
      </c>
      <c r="O33" s="11" t="n"/>
      <c r="P33" s="44" t="n"/>
      <c r="S33" s="31" t="n"/>
    </row>
    <row r="34" ht="15" customHeight="1" s="1">
      <c r="A34" s="45" t="inlineStr">
        <is>
          <t>Euskera</t>
        </is>
      </c>
      <c r="B34" s="39">
        <f>SUM(C34:D34)</f>
        <v/>
      </c>
      <c r="C34" s="39">
        <f>E34+G34+I34+K34+M34</f>
        <v/>
      </c>
      <c r="D34" s="39">
        <f>F34+H34+J34+L34+N34</f>
        <v/>
      </c>
      <c r="E34" s="39" t="n">
        <v>3</v>
      </c>
      <c r="F34" s="39" t="n">
        <v>2</v>
      </c>
      <c r="G34" s="39" t="n">
        <v>2</v>
      </c>
      <c r="H34" s="39" t="n">
        <v>0</v>
      </c>
      <c r="I34" s="39" t="n">
        <v>0</v>
      </c>
      <c r="J34" s="39" t="n">
        <v>2</v>
      </c>
      <c r="K34" s="9" t="n">
        <v>0</v>
      </c>
      <c r="L34" s="9" t="n">
        <v>0</v>
      </c>
      <c r="M34" s="9" t="n">
        <v>0</v>
      </c>
      <c r="N34" s="9" t="n">
        <v>0</v>
      </c>
      <c r="O34" s="11" t="n"/>
      <c r="P34" s="44" t="n"/>
      <c r="S34" s="31" t="n"/>
    </row>
    <row r="35" ht="15" customHeight="1" s="1">
      <c r="A35" s="44" t="inlineStr">
        <is>
          <t>Neerlandés</t>
        </is>
      </c>
      <c r="B35" s="41">
        <f>SUM(C35:D35)</f>
        <v/>
      </c>
      <c r="C35" s="41">
        <f>E35+G35+I35+K35+M35</f>
        <v/>
      </c>
      <c r="D35" s="41">
        <f>F35+H35+J35+L35+N35</f>
        <v/>
      </c>
      <c r="E35" s="41" t="n">
        <v>1</v>
      </c>
      <c r="F35" s="43" t="n">
        <v>2</v>
      </c>
      <c r="G35" s="41" t="n">
        <v>2</v>
      </c>
      <c r="H35" s="43" t="n">
        <v>2</v>
      </c>
      <c r="I35" s="15" t="n">
        <v>0</v>
      </c>
      <c r="J35" s="15" t="n">
        <v>0</v>
      </c>
      <c r="K35" s="15" t="n">
        <v>0</v>
      </c>
      <c r="L35" s="11" t="n">
        <v>0</v>
      </c>
      <c r="M35" s="11" t="n">
        <v>0</v>
      </c>
      <c r="N35" s="11" t="n">
        <v>0</v>
      </c>
      <c r="O35" s="41" t="n"/>
      <c r="P35" s="44" t="n"/>
      <c r="S35" s="31" t="n"/>
    </row>
    <row r="36" ht="15" customHeight="1" s="1">
      <c r="A36" s="45" t="inlineStr">
        <is>
          <t>Polaco</t>
        </is>
      </c>
      <c r="B36" s="39">
        <f>SUM(C36:D36)</f>
        <v/>
      </c>
      <c r="C36" s="39">
        <f>E36+G36+I36+K36+M36</f>
        <v/>
      </c>
      <c r="D36" s="39">
        <f>F36+H36+J36+L36+N36</f>
        <v/>
      </c>
      <c r="E36" s="39" t="n">
        <v>1</v>
      </c>
      <c r="F36" s="42" t="n">
        <v>2</v>
      </c>
      <c r="G36" s="39" t="n">
        <v>4</v>
      </c>
      <c r="H36" s="3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11" t="n"/>
      <c r="P36" s="44" t="n"/>
    </row>
    <row r="37" ht="15" customHeight="1" s="1">
      <c r="A37" s="44" t="inlineStr">
        <is>
          <t>Finés</t>
        </is>
      </c>
      <c r="B37" s="41">
        <f>SUM(C37:D37)</f>
        <v/>
      </c>
      <c r="C37" s="41">
        <f>E37+G37+I37+K37+M37</f>
        <v/>
      </c>
      <c r="D37" s="41">
        <f>F37+H37+J37+L37+N37</f>
        <v/>
      </c>
      <c r="E37" s="15" t="n">
        <v>5</v>
      </c>
      <c r="F37" s="41" t="n">
        <v>1</v>
      </c>
      <c r="G37" s="41" t="n">
        <v>2</v>
      </c>
      <c r="H37" s="41" t="n">
        <v>2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/>
    </row>
    <row r="38">
      <c r="A38" s="17" t="inlineStr">
        <is>
          <t xml:space="preserve">Nota: El nivel básico A2 de inglés incluye los matriculados en inglés a distancia. (-) Sin alumnos matriculados. </t>
        </is>
      </c>
      <c r="B38" s="51" t="n"/>
    </row>
    <row r="39">
      <c r="A39" s="17" t="inlineStr">
        <is>
          <t>Fuente: Servicio de Evaluación y Estudios. Conselleria de Educación, Cultura y Deporte.</t>
        </is>
      </c>
      <c r="B39" s="51" t="n"/>
      <c r="F39" s="11" t="n"/>
      <c r="J39" s="2" t="n"/>
    </row>
    <row r="42">
      <c r="Q42" s="44" t="n"/>
    </row>
    <row r="43">
      <c r="L43" s="44" t="n"/>
    </row>
    <row r="44">
      <c r="J44" s="44" t="n"/>
      <c r="K44" s="44" t="n"/>
      <c r="L44" s="44" t="n"/>
    </row>
    <row r="45">
      <c r="I45" s="44" t="n"/>
      <c r="J45" s="44" t="n"/>
    </row>
    <row r="46">
      <c r="I46" s="44" t="n"/>
    </row>
    <row r="47">
      <c r="F47" s="44" t="n"/>
    </row>
    <row r="48">
      <c r="E48" s="44" t="n"/>
      <c r="F48" s="44" t="n"/>
    </row>
    <row r="49">
      <c r="E49" s="44" t="n"/>
    </row>
    <row r="50">
      <c r="B50" s="44" t="n"/>
      <c r="C50" s="44" t="n"/>
    </row>
    <row r="51">
      <c r="B51" s="44" t="n"/>
      <c r="C51" s="44" t="n"/>
    </row>
  </sheetData>
  <mergeCells count="6">
    <mergeCell ref="B3:D3"/>
    <mergeCell ref="M3:N3"/>
    <mergeCell ref="G3:H3"/>
    <mergeCell ref="E3:F3"/>
    <mergeCell ref="K3:L3"/>
    <mergeCell ref="I3:J3"/>
  </mergeCells>
  <pageMargins left="0.3937007874015748" right="0.3937007874015748" top="0.5905511811023622" bottom="0.5905511811023622" header="0" footer="0"/>
  <pageSetup orientation="portrait" paperSize="9" scale="7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113">
    <outlinePr summaryBelow="1" summaryRight="1"/>
    <pageSetUpPr fitToPage="1"/>
  </sheetPr>
  <dimension ref="A1:D10"/>
  <sheetViews>
    <sheetView workbookViewId="0">
      <selection activeCell="A1" sqref="A1"/>
    </sheetView>
  </sheetViews>
  <sheetFormatPr baseColWidth="10" defaultColWidth="11.42578125" defaultRowHeight="12.75"/>
  <cols>
    <col width="29.5703125" customWidth="1" style="44" min="1" max="1"/>
    <col width="10.42578125" customWidth="1" style="44" min="2" max="4"/>
    <col width="11.42578125" customWidth="1" style="44" min="5" max="16384"/>
  </cols>
  <sheetData>
    <row r="1" ht="15.75" customHeight="1" s="1">
      <c r="A1" s="4" t="inlineStr">
        <is>
          <t>4. Profesorado según categoría y sexo. Curso 2023/2024</t>
        </is>
      </c>
      <c r="B1" s="5" t="n"/>
    </row>
    <row r="2">
      <c r="A2" s="25" t="n"/>
      <c r="B2" s="25" t="n"/>
    </row>
    <row r="3" ht="18.75" customHeight="1" s="1">
      <c r="A3" s="29" t="n"/>
      <c r="B3" s="29" t="inlineStr">
        <is>
          <t>Total</t>
        </is>
      </c>
      <c r="C3" s="29" t="inlineStr">
        <is>
          <t>Hombres</t>
        </is>
      </c>
      <c r="D3" s="29" t="inlineStr">
        <is>
          <t>Mujeres</t>
        </is>
      </c>
    </row>
    <row r="4" ht="15" customHeight="1" s="1">
      <c r="A4" s="26" t="inlineStr">
        <is>
          <t>Total</t>
        </is>
      </c>
      <c r="B4" s="51">
        <f>C4+D4</f>
        <v/>
      </c>
      <c r="C4" s="26">
        <f>SUM(C5:C7)</f>
        <v/>
      </c>
      <c r="D4" s="51">
        <f>SUM(D5:D7)</f>
        <v/>
      </c>
    </row>
    <row r="5" ht="15" customHeight="1" s="1">
      <c r="A5" s="27" t="inlineStr">
        <is>
          <t>Profesorado con cátedra</t>
        </is>
      </c>
      <c r="B5" s="28" t="n">
        <v>4</v>
      </c>
      <c r="C5" s="28" t="n">
        <v>2</v>
      </c>
      <c r="D5" s="30" t="n">
        <v>2</v>
      </c>
    </row>
    <row r="6" ht="15" customHeight="1" s="1">
      <c r="A6" s="37" t="inlineStr">
        <is>
          <t>Profesorado titular</t>
        </is>
      </c>
      <c r="B6" s="44" t="n">
        <v>125</v>
      </c>
      <c r="C6" s="44" t="n">
        <v>24</v>
      </c>
      <c r="D6" s="41" t="n">
        <v>101</v>
      </c>
    </row>
    <row r="7" ht="15" customHeight="1" s="1">
      <c r="A7" s="27" t="inlineStr">
        <is>
          <t>Profesorado contratado laboral</t>
        </is>
      </c>
      <c r="B7" s="28" t="n">
        <v>36</v>
      </c>
      <c r="C7" s="28" t="n">
        <v>13</v>
      </c>
      <c r="D7" s="30" t="n">
        <v>23</v>
      </c>
    </row>
    <row r="8" s="1">
      <c r="A8" s="17" t="inlineStr">
        <is>
          <t>Fuente: Servicio de Evaluación y Estudios. Conselleria de Educación, Cultura y Deporte</t>
        </is>
      </c>
      <c r="B8" s="17" t="n"/>
    </row>
    <row r="10">
      <c r="A10" s="41" t="n"/>
      <c r="B10" s="4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2025-01-31T10:52:08Z</dcterms:modified>
  <cp:lastModifiedBy>Tomas Morales Lorente</cp:lastModifiedBy>
  <cp:lastPrinted>2022-11-07T09:18:27Z</cp:lastPrinted>
</cp:coreProperties>
</file>