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fde5e145a1f9f3c/HAW/S5/KI/hausarbeit/tests/"/>
    </mc:Choice>
  </mc:AlternateContent>
  <xr:revisionPtr revIDLastSave="121" documentId="11_AD4DB114E441178AC67DF470C613D7EA683EDF1B" xr6:coauthVersionLast="47" xr6:coauthVersionMax="47" xr10:uidLastSave="{05CB62CF-6DCB-4BE6-9CE9-208B1A4B157F}"/>
  <bookViews>
    <workbookView xWindow="51480" yWindow="-120" windowWidth="29040" windowHeight="15840" activeTab="1" xr2:uid="{00000000-000D-0000-FFFF-FFFF00000000}"/>
  </bookViews>
  <sheets>
    <sheet name="res sh 1-10" sheetId="2" r:id="rId1"/>
    <sheet name="res mcts 1000-10000" sheetId="3" r:id="rId2"/>
    <sheet name="Tabelle1" sheetId="1" r:id="rId3"/>
  </sheets>
  <definedNames>
    <definedName name="ExterneDaten_1" localSheetId="1" hidden="1">'res mcts 1000-10000'!$A$1:$K$33</definedName>
    <definedName name="ExterneDaten_1" localSheetId="0" hidden="1">'res sh 1-10'!$A$1:$K$32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D36" i="2"/>
  <c r="E36" i="2"/>
  <c r="F36" i="2"/>
  <c r="G36" i="2"/>
  <c r="H36" i="2"/>
  <c r="I36" i="2"/>
  <c r="J36" i="2"/>
  <c r="K36" i="2"/>
  <c r="B36" i="2"/>
  <c r="C35" i="3"/>
  <c r="C36" i="3" s="1"/>
  <c r="D35" i="3"/>
  <c r="D36" i="3" s="1"/>
  <c r="E35" i="3"/>
  <c r="E36" i="3" s="1"/>
  <c r="F35" i="3"/>
  <c r="F36" i="3" s="1"/>
  <c r="G35" i="3"/>
  <c r="G36" i="3" s="1"/>
  <c r="H35" i="3"/>
  <c r="H36" i="3" s="1"/>
  <c r="I35" i="3"/>
  <c r="I36" i="3" s="1"/>
  <c r="J35" i="3"/>
  <c r="J36" i="3" s="1"/>
  <c r="K35" i="3"/>
  <c r="K36" i="3" s="1"/>
  <c r="B35" i="3"/>
  <c r="B36" i="3" s="1"/>
  <c r="H35" i="2"/>
  <c r="C34" i="2"/>
  <c r="C35" i="2" s="1"/>
  <c r="D34" i="2"/>
  <c r="D35" i="2" s="1"/>
  <c r="E34" i="2"/>
  <c r="E35" i="2" s="1"/>
  <c r="F34" i="2"/>
  <c r="F35" i="2" s="1"/>
  <c r="G34" i="2"/>
  <c r="G35" i="2" s="1"/>
  <c r="H34" i="2"/>
  <c r="I34" i="2"/>
  <c r="I35" i="2" s="1"/>
  <c r="J34" i="2"/>
  <c r="J35" i="2" s="1"/>
  <c r="K34" i="2"/>
  <c r="K35" i="2" s="1"/>
  <c r="B34" i="2"/>
  <c r="B3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BEB393-D656-41EB-BB76-3CCE05653513}" keepAlive="1" name="Abfrage - res mcts 1000-10000" description="Verbindung mit der Abfrage 'res mcts 1000-10000' in der Arbeitsmappe." type="5" refreshedVersion="8" background="1" saveData="1">
    <dbPr connection="Provider=Microsoft.Mashup.OleDb.1;Data Source=$Workbook$;Location=&quot;res mcts 1000-10000&quot;;Extended Properties=&quot;&quot;" command="SELECT * FROM [res mcts 1000-10000]"/>
  </connection>
  <connection id="2" xr16:uid="{C7018D05-0C9B-479E-A950-2E4B07B146B4}" keepAlive="1" name="Abfrage - res sh 1-10" description="Verbindung mit der Abfrage 'res sh 1-10' in der Arbeitsmappe." type="5" refreshedVersion="8" background="1" saveData="1">
    <dbPr connection="Provider=Microsoft.Mashup.OleDb.1;Data Source=$Workbook$;Location=&quot;res sh 1-10&quot;;Extended Properties=&quot;&quot;" command="SELECT * FROM [res sh 1-10]"/>
  </connection>
</connections>
</file>

<file path=xl/sharedStrings.xml><?xml version="1.0" encoding="utf-8"?>
<sst xmlns="http://schemas.openxmlformats.org/spreadsheetml/2006/main" count="22" uniqueCount="21">
  <si>
    <t>Turn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</si>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</sst>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Zeit pro Zug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 sh 1-10'!$B$1</c:f>
              <c:strCache>
                <c:ptCount val="1"/>
                <c:pt idx="0">
                  <c:v>1+1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1-10'!$B$2:$B$32</c15:sqref>
                  </c15:fullRef>
                </c:ext>
              </c:extLst>
              <c:f>'res sh 1-10'!$B$3:$B$32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9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13</c:v>
                </c:pt>
                <c:pt idx="9">
                  <c:v>17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12</c:v>
                </c:pt>
                <c:pt idx="20">
                  <c:v>11</c:v>
                </c:pt>
                <c:pt idx="21">
                  <c:v>9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  <c:pt idx="25">
                  <c:v>6</c:v>
                </c:pt>
                <c:pt idx="26">
                  <c:v>8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4-4B6B-87C1-DD5A27D93FD1}"/>
            </c:ext>
          </c:extLst>
        </c:ser>
        <c:ser>
          <c:idx val="2"/>
          <c:order val="2"/>
          <c:tx>
            <c:strRef>
              <c:f>'res sh 1-10'!$C$1</c:f>
              <c:strCache>
                <c:ptCount val="1"/>
                <c:pt idx="0">
                  <c:v>2+1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1-10'!$C$2:$C$32</c15:sqref>
                  </c15:fullRef>
                </c:ext>
              </c:extLst>
              <c:f>'res sh 1-10'!$C$3:$C$32</c:f>
              <c:numCache>
                <c:formatCode>General</c:formatCode>
                <c:ptCount val="30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29</c:v>
                </c:pt>
                <c:pt idx="5">
                  <c:v>34</c:v>
                </c:pt>
                <c:pt idx="6">
                  <c:v>32</c:v>
                </c:pt>
                <c:pt idx="7">
                  <c:v>50</c:v>
                </c:pt>
                <c:pt idx="8">
                  <c:v>46</c:v>
                </c:pt>
                <c:pt idx="9">
                  <c:v>64</c:v>
                </c:pt>
                <c:pt idx="10">
                  <c:v>56</c:v>
                </c:pt>
                <c:pt idx="11">
                  <c:v>57</c:v>
                </c:pt>
                <c:pt idx="12">
                  <c:v>63</c:v>
                </c:pt>
                <c:pt idx="13">
                  <c:v>61</c:v>
                </c:pt>
                <c:pt idx="14">
                  <c:v>83</c:v>
                </c:pt>
                <c:pt idx="15">
                  <c:v>65</c:v>
                </c:pt>
                <c:pt idx="16">
                  <c:v>54</c:v>
                </c:pt>
                <c:pt idx="17">
                  <c:v>55</c:v>
                </c:pt>
                <c:pt idx="18">
                  <c:v>43</c:v>
                </c:pt>
                <c:pt idx="19">
                  <c:v>61</c:v>
                </c:pt>
                <c:pt idx="20">
                  <c:v>45</c:v>
                </c:pt>
                <c:pt idx="21">
                  <c:v>37</c:v>
                </c:pt>
                <c:pt idx="22">
                  <c:v>36</c:v>
                </c:pt>
                <c:pt idx="23">
                  <c:v>26</c:v>
                </c:pt>
                <c:pt idx="24">
                  <c:v>20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4-4B6B-87C1-DD5A27D93FD1}"/>
            </c:ext>
          </c:extLst>
        </c:ser>
        <c:ser>
          <c:idx val="3"/>
          <c:order val="3"/>
          <c:tx>
            <c:strRef>
              <c:f>'res sh 1-10'!$D$1</c:f>
              <c:strCache>
                <c:ptCount val="1"/>
                <c:pt idx="0">
                  <c:v>3+1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1-10'!$D$2:$D$32</c15:sqref>
                  </c15:fullRef>
                </c:ext>
              </c:extLst>
              <c:f>'res sh 1-10'!$D$3:$D$32</c:f>
              <c:numCache>
                <c:formatCode>General</c:formatCode>
                <c:ptCount val="30"/>
                <c:pt idx="0">
                  <c:v>75</c:v>
                </c:pt>
                <c:pt idx="1">
                  <c:v>60</c:v>
                </c:pt>
                <c:pt idx="2">
                  <c:v>58</c:v>
                </c:pt>
                <c:pt idx="3">
                  <c:v>78</c:v>
                </c:pt>
                <c:pt idx="4">
                  <c:v>88</c:v>
                </c:pt>
                <c:pt idx="5">
                  <c:v>105</c:v>
                </c:pt>
                <c:pt idx="6">
                  <c:v>153</c:v>
                </c:pt>
                <c:pt idx="7">
                  <c:v>164</c:v>
                </c:pt>
                <c:pt idx="8">
                  <c:v>207</c:v>
                </c:pt>
                <c:pt idx="9">
                  <c:v>206</c:v>
                </c:pt>
                <c:pt idx="10">
                  <c:v>236</c:v>
                </c:pt>
                <c:pt idx="11">
                  <c:v>257</c:v>
                </c:pt>
                <c:pt idx="12">
                  <c:v>248</c:v>
                </c:pt>
                <c:pt idx="13">
                  <c:v>238</c:v>
                </c:pt>
                <c:pt idx="14">
                  <c:v>237</c:v>
                </c:pt>
                <c:pt idx="15">
                  <c:v>262</c:v>
                </c:pt>
                <c:pt idx="16">
                  <c:v>220</c:v>
                </c:pt>
                <c:pt idx="17">
                  <c:v>213</c:v>
                </c:pt>
                <c:pt idx="18">
                  <c:v>190</c:v>
                </c:pt>
                <c:pt idx="19">
                  <c:v>165</c:v>
                </c:pt>
                <c:pt idx="20">
                  <c:v>136</c:v>
                </c:pt>
                <c:pt idx="21">
                  <c:v>123</c:v>
                </c:pt>
                <c:pt idx="22">
                  <c:v>158</c:v>
                </c:pt>
                <c:pt idx="23">
                  <c:v>91</c:v>
                </c:pt>
                <c:pt idx="24">
                  <c:v>41</c:v>
                </c:pt>
                <c:pt idx="25">
                  <c:v>12</c:v>
                </c:pt>
                <c:pt idx="26">
                  <c:v>2</c:v>
                </c:pt>
                <c:pt idx="27">
                  <c:v>11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44-4B6B-87C1-DD5A27D93FD1}"/>
            </c:ext>
          </c:extLst>
        </c:ser>
        <c:ser>
          <c:idx val="4"/>
          <c:order val="4"/>
          <c:tx>
            <c:strRef>
              <c:f>'res sh 1-10'!$E$1</c:f>
              <c:strCache>
                <c:ptCount val="1"/>
                <c:pt idx="0">
                  <c:v>4+1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1-10'!$E$2:$E$32</c15:sqref>
                  </c15:fullRef>
                </c:ext>
              </c:extLst>
              <c:f>'res sh 1-10'!$E$3:$E$32</c:f>
              <c:numCache>
                <c:formatCode>General</c:formatCode>
                <c:ptCount val="30"/>
                <c:pt idx="0">
                  <c:v>301</c:v>
                </c:pt>
                <c:pt idx="1">
                  <c:v>250</c:v>
                </c:pt>
                <c:pt idx="2">
                  <c:v>310</c:v>
                </c:pt>
                <c:pt idx="3">
                  <c:v>502</c:v>
                </c:pt>
                <c:pt idx="4">
                  <c:v>982</c:v>
                </c:pt>
                <c:pt idx="5">
                  <c:v>1381</c:v>
                </c:pt>
                <c:pt idx="6">
                  <c:v>847</c:v>
                </c:pt>
                <c:pt idx="7">
                  <c:v>1311</c:v>
                </c:pt>
                <c:pt idx="8">
                  <c:v>1421</c:v>
                </c:pt>
                <c:pt idx="9">
                  <c:v>1581</c:v>
                </c:pt>
                <c:pt idx="10">
                  <c:v>2244</c:v>
                </c:pt>
                <c:pt idx="11">
                  <c:v>2408</c:v>
                </c:pt>
                <c:pt idx="12">
                  <c:v>2298</c:v>
                </c:pt>
                <c:pt idx="13">
                  <c:v>2525</c:v>
                </c:pt>
                <c:pt idx="14">
                  <c:v>1939</c:v>
                </c:pt>
                <c:pt idx="15">
                  <c:v>1669</c:v>
                </c:pt>
                <c:pt idx="16">
                  <c:v>1712</c:v>
                </c:pt>
                <c:pt idx="17">
                  <c:v>1514</c:v>
                </c:pt>
                <c:pt idx="18">
                  <c:v>1154</c:v>
                </c:pt>
                <c:pt idx="19">
                  <c:v>820</c:v>
                </c:pt>
                <c:pt idx="20">
                  <c:v>512</c:v>
                </c:pt>
                <c:pt idx="21">
                  <c:v>345</c:v>
                </c:pt>
                <c:pt idx="22">
                  <c:v>184</c:v>
                </c:pt>
                <c:pt idx="23">
                  <c:v>177</c:v>
                </c:pt>
                <c:pt idx="24">
                  <c:v>21</c:v>
                </c:pt>
                <c:pt idx="25">
                  <c:v>10</c:v>
                </c:pt>
                <c:pt idx="26">
                  <c:v>38</c:v>
                </c:pt>
                <c:pt idx="27">
                  <c:v>2</c:v>
                </c:pt>
                <c:pt idx="2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44-4B6B-87C1-DD5A27D93FD1}"/>
            </c:ext>
          </c:extLst>
        </c:ser>
        <c:ser>
          <c:idx val="5"/>
          <c:order val="5"/>
          <c:tx>
            <c:strRef>
              <c:f>'res sh 1-10'!$F$1</c:f>
              <c:strCache>
                <c:ptCount val="1"/>
                <c:pt idx="0">
                  <c:v>5+1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1-10'!$F$2:$F$32</c15:sqref>
                  </c15:fullRef>
                </c:ext>
              </c:extLst>
              <c:f>'res sh 1-10'!$F$3:$F$32</c:f>
              <c:numCache>
                <c:formatCode>General</c:formatCode>
                <c:ptCount val="30"/>
                <c:pt idx="0">
                  <c:v>1865</c:v>
                </c:pt>
                <c:pt idx="1">
                  <c:v>1565</c:v>
                </c:pt>
                <c:pt idx="2">
                  <c:v>1611</c:v>
                </c:pt>
                <c:pt idx="3">
                  <c:v>2539</c:v>
                </c:pt>
                <c:pt idx="4">
                  <c:v>3316</c:v>
                </c:pt>
                <c:pt idx="5">
                  <c:v>3856</c:v>
                </c:pt>
                <c:pt idx="6">
                  <c:v>4072</c:v>
                </c:pt>
                <c:pt idx="7">
                  <c:v>6332</c:v>
                </c:pt>
                <c:pt idx="8">
                  <c:v>8923</c:v>
                </c:pt>
                <c:pt idx="9">
                  <c:v>8894</c:v>
                </c:pt>
                <c:pt idx="10">
                  <c:v>9058</c:v>
                </c:pt>
                <c:pt idx="11">
                  <c:v>9328</c:v>
                </c:pt>
                <c:pt idx="12">
                  <c:v>8430</c:v>
                </c:pt>
                <c:pt idx="13">
                  <c:v>6939</c:v>
                </c:pt>
                <c:pt idx="14">
                  <c:v>5292</c:v>
                </c:pt>
                <c:pt idx="15">
                  <c:v>5004</c:v>
                </c:pt>
                <c:pt idx="16">
                  <c:v>4685</c:v>
                </c:pt>
                <c:pt idx="17">
                  <c:v>2960</c:v>
                </c:pt>
                <c:pt idx="18">
                  <c:v>2720</c:v>
                </c:pt>
                <c:pt idx="19">
                  <c:v>2175</c:v>
                </c:pt>
                <c:pt idx="20">
                  <c:v>1121</c:v>
                </c:pt>
                <c:pt idx="21">
                  <c:v>1006</c:v>
                </c:pt>
                <c:pt idx="22">
                  <c:v>773</c:v>
                </c:pt>
                <c:pt idx="23">
                  <c:v>409</c:v>
                </c:pt>
                <c:pt idx="24">
                  <c:v>308</c:v>
                </c:pt>
                <c:pt idx="25">
                  <c:v>79</c:v>
                </c:pt>
                <c:pt idx="26">
                  <c:v>76</c:v>
                </c:pt>
                <c:pt idx="27">
                  <c:v>256</c:v>
                </c:pt>
                <c:pt idx="2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44-4B6B-87C1-DD5A27D93FD1}"/>
            </c:ext>
          </c:extLst>
        </c:ser>
        <c:ser>
          <c:idx val="6"/>
          <c:order val="6"/>
          <c:tx>
            <c:strRef>
              <c:f>'res sh 1-10'!$G$1</c:f>
              <c:strCache>
                <c:ptCount val="1"/>
                <c:pt idx="0">
                  <c:v>6+1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1-10'!$G$2:$G$32</c15:sqref>
                  </c15:fullRef>
                </c:ext>
              </c:extLst>
              <c:f>'res sh 1-10'!$G$3:$G$32</c:f>
              <c:numCache>
                <c:formatCode>General</c:formatCode>
                <c:ptCount val="30"/>
                <c:pt idx="0">
                  <c:v>9914</c:v>
                </c:pt>
                <c:pt idx="1">
                  <c:v>7498</c:v>
                </c:pt>
                <c:pt idx="2">
                  <c:v>8480</c:v>
                </c:pt>
                <c:pt idx="3">
                  <c:v>13059</c:v>
                </c:pt>
                <c:pt idx="4">
                  <c:v>31105</c:v>
                </c:pt>
                <c:pt idx="5">
                  <c:v>39493</c:v>
                </c:pt>
                <c:pt idx="6">
                  <c:v>47229</c:v>
                </c:pt>
                <c:pt idx="7">
                  <c:v>60745</c:v>
                </c:pt>
                <c:pt idx="8">
                  <c:v>53499</c:v>
                </c:pt>
                <c:pt idx="9">
                  <c:v>56137</c:v>
                </c:pt>
                <c:pt idx="10">
                  <c:v>62514</c:v>
                </c:pt>
                <c:pt idx="11">
                  <c:v>63722</c:v>
                </c:pt>
                <c:pt idx="12">
                  <c:v>63785</c:v>
                </c:pt>
                <c:pt idx="13">
                  <c:v>55007</c:v>
                </c:pt>
                <c:pt idx="14">
                  <c:v>42479</c:v>
                </c:pt>
                <c:pt idx="15">
                  <c:v>39091</c:v>
                </c:pt>
                <c:pt idx="16">
                  <c:v>31956</c:v>
                </c:pt>
                <c:pt idx="17">
                  <c:v>23509</c:v>
                </c:pt>
                <c:pt idx="18">
                  <c:v>16502</c:v>
                </c:pt>
                <c:pt idx="19">
                  <c:v>6327</c:v>
                </c:pt>
                <c:pt idx="20">
                  <c:v>5481</c:v>
                </c:pt>
                <c:pt idx="21">
                  <c:v>5949</c:v>
                </c:pt>
                <c:pt idx="22">
                  <c:v>2993</c:v>
                </c:pt>
                <c:pt idx="23">
                  <c:v>2981</c:v>
                </c:pt>
                <c:pt idx="24">
                  <c:v>848</c:v>
                </c:pt>
                <c:pt idx="25">
                  <c:v>274</c:v>
                </c:pt>
                <c:pt idx="26">
                  <c:v>281</c:v>
                </c:pt>
                <c:pt idx="27">
                  <c:v>21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44-4B6B-87C1-DD5A27D93FD1}"/>
            </c:ext>
          </c:extLst>
        </c:ser>
        <c:ser>
          <c:idx val="7"/>
          <c:order val="7"/>
          <c:tx>
            <c:strRef>
              <c:f>'res sh 1-10'!$H$1</c:f>
              <c:strCache>
                <c:ptCount val="1"/>
                <c:pt idx="0">
                  <c:v>7+1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1-10'!$H$2:$H$32</c15:sqref>
                  </c15:fullRef>
                </c:ext>
              </c:extLst>
              <c:f>'res sh 1-10'!$H$3:$H$32</c:f>
              <c:numCache>
                <c:formatCode>General</c:formatCode>
                <c:ptCount val="30"/>
                <c:pt idx="0">
                  <c:v>41679</c:v>
                </c:pt>
                <c:pt idx="1">
                  <c:v>32417</c:v>
                </c:pt>
                <c:pt idx="2">
                  <c:v>36947</c:v>
                </c:pt>
                <c:pt idx="3">
                  <c:v>45082</c:v>
                </c:pt>
                <c:pt idx="4">
                  <c:v>69868</c:v>
                </c:pt>
                <c:pt idx="5">
                  <c:v>77730</c:v>
                </c:pt>
                <c:pt idx="6">
                  <c:v>86027</c:v>
                </c:pt>
                <c:pt idx="7">
                  <c:v>84428</c:v>
                </c:pt>
                <c:pt idx="8">
                  <c:v>119579</c:v>
                </c:pt>
                <c:pt idx="9">
                  <c:v>115593</c:v>
                </c:pt>
                <c:pt idx="10">
                  <c:v>122136</c:v>
                </c:pt>
                <c:pt idx="11">
                  <c:v>120507</c:v>
                </c:pt>
                <c:pt idx="12">
                  <c:v>111419</c:v>
                </c:pt>
                <c:pt idx="13">
                  <c:v>96235</c:v>
                </c:pt>
                <c:pt idx="14">
                  <c:v>80530</c:v>
                </c:pt>
                <c:pt idx="15">
                  <c:v>62102</c:v>
                </c:pt>
                <c:pt idx="16">
                  <c:v>44056</c:v>
                </c:pt>
                <c:pt idx="17">
                  <c:v>37178</c:v>
                </c:pt>
                <c:pt idx="18">
                  <c:v>28306</c:v>
                </c:pt>
                <c:pt idx="19">
                  <c:v>14585</c:v>
                </c:pt>
                <c:pt idx="20">
                  <c:v>13251</c:v>
                </c:pt>
                <c:pt idx="21">
                  <c:v>6701</c:v>
                </c:pt>
                <c:pt idx="22">
                  <c:v>4217</c:v>
                </c:pt>
                <c:pt idx="23">
                  <c:v>3019</c:v>
                </c:pt>
                <c:pt idx="24">
                  <c:v>860</c:v>
                </c:pt>
                <c:pt idx="25">
                  <c:v>220</c:v>
                </c:pt>
                <c:pt idx="26">
                  <c:v>247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44-4B6B-87C1-DD5A27D93FD1}"/>
            </c:ext>
          </c:extLst>
        </c:ser>
        <c:ser>
          <c:idx val="8"/>
          <c:order val="8"/>
          <c:tx>
            <c:strRef>
              <c:f>'res sh 1-10'!$I$1</c:f>
              <c:strCache>
                <c:ptCount val="1"/>
                <c:pt idx="0">
                  <c:v>8+1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1-10'!$I$2:$I$32</c15:sqref>
                  </c15:fullRef>
                </c:ext>
              </c:extLst>
              <c:f>'res sh 1-10'!$I$3:$I$32</c:f>
              <c:numCache>
                <c:formatCode>General</c:formatCode>
                <c:ptCount val="30"/>
                <c:pt idx="0">
                  <c:v>183880</c:v>
                </c:pt>
                <c:pt idx="1">
                  <c:v>148470</c:v>
                </c:pt>
                <c:pt idx="2">
                  <c:v>178919</c:v>
                </c:pt>
                <c:pt idx="3">
                  <c:v>271847</c:v>
                </c:pt>
                <c:pt idx="4">
                  <c:v>487930</c:v>
                </c:pt>
                <c:pt idx="5">
                  <c:v>567984</c:v>
                </c:pt>
                <c:pt idx="6">
                  <c:v>497364</c:v>
                </c:pt>
                <c:pt idx="7">
                  <c:v>615947</c:v>
                </c:pt>
                <c:pt idx="8">
                  <c:v>915964</c:v>
                </c:pt>
                <c:pt idx="9">
                  <c:v>952101</c:v>
                </c:pt>
                <c:pt idx="10">
                  <c:v>775344</c:v>
                </c:pt>
                <c:pt idx="11">
                  <c:v>888006</c:v>
                </c:pt>
                <c:pt idx="12">
                  <c:v>735909</c:v>
                </c:pt>
                <c:pt idx="13">
                  <c:v>693796</c:v>
                </c:pt>
                <c:pt idx="14">
                  <c:v>471693</c:v>
                </c:pt>
                <c:pt idx="15">
                  <c:v>383967</c:v>
                </c:pt>
                <c:pt idx="16">
                  <c:v>230493</c:v>
                </c:pt>
                <c:pt idx="17">
                  <c:v>165740</c:v>
                </c:pt>
                <c:pt idx="18">
                  <c:v>84560</c:v>
                </c:pt>
                <c:pt idx="19">
                  <c:v>59007</c:v>
                </c:pt>
                <c:pt idx="20">
                  <c:v>17834</c:v>
                </c:pt>
                <c:pt idx="21">
                  <c:v>11201</c:v>
                </c:pt>
                <c:pt idx="22">
                  <c:v>8344</c:v>
                </c:pt>
                <c:pt idx="23">
                  <c:v>2291</c:v>
                </c:pt>
                <c:pt idx="24">
                  <c:v>916</c:v>
                </c:pt>
                <c:pt idx="25">
                  <c:v>569</c:v>
                </c:pt>
                <c:pt idx="2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44-4B6B-87C1-DD5A27D93FD1}"/>
            </c:ext>
          </c:extLst>
        </c:ser>
        <c:ser>
          <c:idx val="9"/>
          <c:order val="9"/>
          <c:tx>
            <c:strRef>
              <c:f>'res sh 1-10'!$J$1</c:f>
              <c:strCache>
                <c:ptCount val="1"/>
                <c:pt idx="0">
                  <c:v>9+1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1-10'!$J$2:$J$32</c15:sqref>
                  </c15:fullRef>
                </c:ext>
              </c:extLst>
              <c:f>'res sh 1-10'!$J$3:$J$32</c:f>
              <c:numCache>
                <c:formatCode>General</c:formatCode>
                <c:ptCount val="30"/>
                <c:pt idx="0">
                  <c:v>320564</c:v>
                </c:pt>
                <c:pt idx="1">
                  <c:v>373092</c:v>
                </c:pt>
                <c:pt idx="2">
                  <c:v>376272</c:v>
                </c:pt>
                <c:pt idx="3">
                  <c:v>391359</c:v>
                </c:pt>
                <c:pt idx="4">
                  <c:v>449311</c:v>
                </c:pt>
                <c:pt idx="5">
                  <c:v>521283</c:v>
                </c:pt>
                <c:pt idx="6">
                  <c:v>531011</c:v>
                </c:pt>
                <c:pt idx="7">
                  <c:v>655573</c:v>
                </c:pt>
                <c:pt idx="8">
                  <c:v>869885</c:v>
                </c:pt>
                <c:pt idx="9">
                  <c:v>1006388</c:v>
                </c:pt>
                <c:pt idx="10">
                  <c:v>886567</c:v>
                </c:pt>
                <c:pt idx="11">
                  <c:v>1052485</c:v>
                </c:pt>
                <c:pt idx="12">
                  <c:v>1002047</c:v>
                </c:pt>
                <c:pt idx="13">
                  <c:v>938369</c:v>
                </c:pt>
                <c:pt idx="14">
                  <c:v>767254</c:v>
                </c:pt>
                <c:pt idx="15">
                  <c:v>572046</c:v>
                </c:pt>
                <c:pt idx="16">
                  <c:v>407251</c:v>
                </c:pt>
                <c:pt idx="17">
                  <c:v>361374</c:v>
                </c:pt>
                <c:pt idx="18">
                  <c:v>288246</c:v>
                </c:pt>
                <c:pt idx="19">
                  <c:v>108435</c:v>
                </c:pt>
                <c:pt idx="20">
                  <c:v>73041</c:v>
                </c:pt>
                <c:pt idx="21">
                  <c:v>32997</c:v>
                </c:pt>
                <c:pt idx="22">
                  <c:v>13141</c:v>
                </c:pt>
                <c:pt idx="23">
                  <c:v>5896</c:v>
                </c:pt>
                <c:pt idx="24">
                  <c:v>694</c:v>
                </c:pt>
                <c:pt idx="25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44-4B6B-87C1-DD5A27D93FD1}"/>
            </c:ext>
          </c:extLst>
        </c:ser>
        <c:ser>
          <c:idx val="10"/>
          <c:order val="10"/>
          <c:tx>
            <c:strRef>
              <c:f>'res sh 1-10'!$K$1</c:f>
              <c:strCache>
                <c:ptCount val="1"/>
                <c:pt idx="0">
                  <c:v>10+1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'res sh 1-10'!$A$1:$A$32</c15:sqref>
                  </c15:fullRef>
                </c:ext>
              </c:extLst>
              <c:f>'res sh 1-10'!$A$2:$A$32</c:f>
              <c:strCach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 sh 1-10'!$K$2:$K$32</c15:sqref>
                  </c15:fullRef>
                </c:ext>
              </c:extLst>
              <c:f>'res sh 1-10'!$K$3:$K$32</c:f>
              <c:numCache>
                <c:formatCode>General</c:formatCode>
                <c:ptCount val="30"/>
                <c:pt idx="0">
                  <c:v>3858930</c:v>
                </c:pt>
                <c:pt idx="1">
                  <c:v>3278764</c:v>
                </c:pt>
                <c:pt idx="2">
                  <c:v>4178239</c:v>
                </c:pt>
                <c:pt idx="3">
                  <c:v>6501177</c:v>
                </c:pt>
                <c:pt idx="4">
                  <c:v>8124042</c:v>
                </c:pt>
                <c:pt idx="5">
                  <c:v>10153492</c:v>
                </c:pt>
                <c:pt idx="6">
                  <c:v>11248151</c:v>
                </c:pt>
                <c:pt idx="7">
                  <c:v>11773641</c:v>
                </c:pt>
                <c:pt idx="8">
                  <c:v>13501681</c:v>
                </c:pt>
                <c:pt idx="9">
                  <c:v>12269719</c:v>
                </c:pt>
                <c:pt idx="10">
                  <c:v>10187256</c:v>
                </c:pt>
                <c:pt idx="11">
                  <c:v>8766866</c:v>
                </c:pt>
                <c:pt idx="12">
                  <c:v>7656817</c:v>
                </c:pt>
                <c:pt idx="13">
                  <c:v>6685926</c:v>
                </c:pt>
                <c:pt idx="14">
                  <c:v>5592130</c:v>
                </c:pt>
                <c:pt idx="15">
                  <c:v>4182346</c:v>
                </c:pt>
                <c:pt idx="16">
                  <c:v>3347436</c:v>
                </c:pt>
                <c:pt idx="17">
                  <c:v>1674468</c:v>
                </c:pt>
                <c:pt idx="18">
                  <c:v>882726</c:v>
                </c:pt>
                <c:pt idx="19">
                  <c:v>434239</c:v>
                </c:pt>
                <c:pt idx="20">
                  <c:v>221211</c:v>
                </c:pt>
                <c:pt idx="21">
                  <c:v>50204</c:v>
                </c:pt>
                <c:pt idx="22">
                  <c:v>8338</c:v>
                </c:pt>
                <c:pt idx="23">
                  <c:v>3098</c:v>
                </c:pt>
                <c:pt idx="24">
                  <c:v>922</c:v>
                </c:pt>
                <c:pt idx="25">
                  <c:v>334</c:v>
                </c:pt>
                <c:pt idx="26">
                  <c:v>66</c:v>
                </c:pt>
                <c:pt idx="27">
                  <c:v>6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44-4B6B-87C1-DD5A27D93FD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814639"/>
        <c:axId val="13213643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 sh 1-10'!$A$1</c15:sqref>
                        </c15:formulaRef>
                      </c:ext>
                    </c:extLst>
                    <c:strCache>
                      <c:ptCount val="1"/>
                      <c:pt idx="0">
                        <c:v>Turn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'res sh 1-10'!$A$1:$A$32</c15:sqref>
                        </c15:fullRef>
                        <c15:formulaRef>
                          <c15:sqref>'res sh 1-10'!$A$2:$A$32</c15:sqref>
                        </c15:formulaRef>
                      </c:ext>
                    </c:extLst>
                    <c:strCache>
                      <c:ptCount val="31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  <c:pt idx="15">
                        <c:v>31</c:v>
                      </c:pt>
                      <c:pt idx="16">
                        <c:v>33</c:v>
                      </c:pt>
                      <c:pt idx="17">
                        <c:v>35</c:v>
                      </c:pt>
                      <c:pt idx="18">
                        <c:v>37</c:v>
                      </c:pt>
                      <c:pt idx="19">
                        <c:v>39</c:v>
                      </c:pt>
                      <c:pt idx="20">
                        <c:v>41</c:v>
                      </c:pt>
                      <c:pt idx="21">
                        <c:v>43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49</c:v>
                      </c:pt>
                      <c:pt idx="25">
                        <c:v>51</c:v>
                      </c:pt>
                      <c:pt idx="26">
                        <c:v>53</c:v>
                      </c:pt>
                      <c:pt idx="27">
                        <c:v>55</c:v>
                      </c:pt>
                      <c:pt idx="28">
                        <c:v>57</c:v>
                      </c:pt>
                      <c:pt idx="29">
                        <c:v>59</c:v>
                      </c:pt>
                      <c:pt idx="30">
                        <c:v>61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'res sh 1-10'!$A$2:$A$32</c15:sqref>
                        </c15:fullRef>
                        <c15:formulaRef>
                          <c15:sqref>'res sh 1-10'!$A$3:$A$32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11</c:v>
                      </c:pt>
                      <c:pt idx="5">
                        <c:v>13</c:v>
                      </c:pt>
                      <c:pt idx="6">
                        <c:v>15</c:v>
                      </c:pt>
                      <c:pt idx="7">
                        <c:v>17</c:v>
                      </c:pt>
                      <c:pt idx="8">
                        <c:v>19</c:v>
                      </c:pt>
                      <c:pt idx="9">
                        <c:v>21</c:v>
                      </c:pt>
                      <c:pt idx="10">
                        <c:v>23</c:v>
                      </c:pt>
                      <c:pt idx="11">
                        <c:v>25</c:v>
                      </c:pt>
                      <c:pt idx="12">
                        <c:v>27</c:v>
                      </c:pt>
                      <c:pt idx="13">
                        <c:v>29</c:v>
                      </c:pt>
                      <c:pt idx="14">
                        <c:v>31</c:v>
                      </c:pt>
                      <c:pt idx="15">
                        <c:v>33</c:v>
                      </c:pt>
                      <c:pt idx="16">
                        <c:v>35</c:v>
                      </c:pt>
                      <c:pt idx="17">
                        <c:v>37</c:v>
                      </c:pt>
                      <c:pt idx="18">
                        <c:v>39</c:v>
                      </c:pt>
                      <c:pt idx="19">
                        <c:v>41</c:v>
                      </c:pt>
                      <c:pt idx="20">
                        <c:v>43</c:v>
                      </c:pt>
                      <c:pt idx="21">
                        <c:v>45</c:v>
                      </c:pt>
                      <c:pt idx="22">
                        <c:v>47</c:v>
                      </c:pt>
                      <c:pt idx="23">
                        <c:v>49</c:v>
                      </c:pt>
                      <c:pt idx="24">
                        <c:v>51</c:v>
                      </c:pt>
                      <c:pt idx="25">
                        <c:v>53</c:v>
                      </c:pt>
                      <c:pt idx="26">
                        <c:v>55</c:v>
                      </c:pt>
                      <c:pt idx="27">
                        <c:v>57</c:v>
                      </c:pt>
                      <c:pt idx="28">
                        <c:v>59</c:v>
                      </c:pt>
                      <c:pt idx="29">
                        <c:v>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A44-4B6B-87C1-DD5A27D93FD1}"/>
                  </c:ext>
                </c:extLst>
              </c15:ser>
            </c15:filteredLineSeries>
          </c:ext>
        </c:extLst>
      </c:lineChart>
      <c:catAx>
        <c:axId val="132381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#Zug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1364367"/>
        <c:crosses val="autoZero"/>
        <c:auto val="1"/>
        <c:lblAlgn val="ctr"/>
        <c:lblOffset val="100"/>
        <c:noMultiLvlLbl val="0"/>
      </c:catAx>
      <c:valAx>
        <c:axId val="1321364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(log µs)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381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Zeit pro Spiel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0476815398075243E-2"/>
                  <c:y val="-5.71376494604841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strRef>
              <c:f>'res sh 1-10'!$B$1:$K$1</c:f>
              <c:strCache>
                <c:ptCount val="10"/>
                <c:pt idx="0">
                  <c:v>1+1</c:v>
                </c:pt>
                <c:pt idx="1">
                  <c:v>2+1</c:v>
                </c:pt>
                <c:pt idx="2">
                  <c:v>3+1</c:v>
                </c:pt>
                <c:pt idx="3">
                  <c:v>4+1</c:v>
                </c:pt>
                <c:pt idx="4">
                  <c:v>5+1</c:v>
                </c:pt>
                <c:pt idx="5">
                  <c:v>6+1</c:v>
                </c:pt>
                <c:pt idx="6">
                  <c:v>7+1</c:v>
                </c:pt>
                <c:pt idx="7">
                  <c:v>8+1</c:v>
                </c:pt>
                <c:pt idx="8">
                  <c:v>9+1</c:v>
                </c:pt>
                <c:pt idx="9">
                  <c:v>10+1</c:v>
                </c:pt>
              </c:strCache>
            </c:strRef>
          </c:cat>
          <c:val>
            <c:numRef>
              <c:f>'res sh 1-10'!$B$35:$K$35</c:f>
              <c:numCache>
                <c:formatCode>General</c:formatCode>
                <c:ptCount val="10"/>
                <c:pt idx="0">
                  <c:v>3.47</c:v>
                </c:pt>
                <c:pt idx="1">
                  <c:v>11.38</c:v>
                </c:pt>
                <c:pt idx="2">
                  <c:v>45.61</c:v>
                </c:pt>
                <c:pt idx="3">
                  <c:v>302.52</c:v>
                </c:pt>
                <c:pt idx="4">
                  <c:v>1141.04</c:v>
                </c:pt>
                <c:pt idx="5">
                  <c:v>7965.78</c:v>
                </c:pt>
                <c:pt idx="6">
                  <c:v>16369.23</c:v>
                </c:pt>
                <c:pt idx="7">
                  <c:v>99934.58</c:v>
                </c:pt>
                <c:pt idx="8">
                  <c:v>144769.54</c:v>
                </c:pt>
                <c:pt idx="9">
                  <c:v>1462148.34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E-46A8-9862-F91887C3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612079"/>
        <c:axId val="1818612559"/>
      </c:barChart>
      <c:catAx>
        <c:axId val="18186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Suchkonfiguration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612559"/>
        <c:crosses val="autoZero"/>
        <c:auto val="1"/>
        <c:lblAlgn val="ctr"/>
        <c:lblOffset val="100"/>
        <c:noMultiLvlLbl val="0"/>
      </c:catAx>
      <c:valAx>
        <c:axId val="18186125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Zeit (log 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61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Zeit pro Zug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 mcts 1000-10000'!$B$1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1000-10000'!$B$2:$B$33</c:f>
              <c:numCache>
                <c:formatCode>General</c:formatCode>
                <c:ptCount val="32"/>
                <c:pt idx="0">
                  <c:v>206076</c:v>
                </c:pt>
                <c:pt idx="1">
                  <c:v>184582</c:v>
                </c:pt>
                <c:pt idx="2">
                  <c:v>177422</c:v>
                </c:pt>
                <c:pt idx="3">
                  <c:v>164633</c:v>
                </c:pt>
                <c:pt idx="4">
                  <c:v>159639</c:v>
                </c:pt>
                <c:pt idx="5">
                  <c:v>157498</c:v>
                </c:pt>
                <c:pt idx="6">
                  <c:v>158935</c:v>
                </c:pt>
                <c:pt idx="7">
                  <c:v>156943</c:v>
                </c:pt>
                <c:pt idx="8">
                  <c:v>153822</c:v>
                </c:pt>
                <c:pt idx="9">
                  <c:v>160444</c:v>
                </c:pt>
                <c:pt idx="10">
                  <c:v>143456</c:v>
                </c:pt>
                <c:pt idx="11">
                  <c:v>127141</c:v>
                </c:pt>
                <c:pt idx="12">
                  <c:v>109980</c:v>
                </c:pt>
                <c:pt idx="13">
                  <c:v>88812</c:v>
                </c:pt>
                <c:pt idx="14">
                  <c:v>64023</c:v>
                </c:pt>
                <c:pt idx="15">
                  <c:v>34008</c:v>
                </c:pt>
                <c:pt idx="16">
                  <c:v>25499</c:v>
                </c:pt>
                <c:pt idx="17">
                  <c:v>15500</c:v>
                </c:pt>
                <c:pt idx="18">
                  <c:v>9878</c:v>
                </c:pt>
                <c:pt idx="19">
                  <c:v>4914</c:v>
                </c:pt>
                <c:pt idx="20">
                  <c:v>3107</c:v>
                </c:pt>
                <c:pt idx="21">
                  <c:v>2167</c:v>
                </c:pt>
                <c:pt idx="22">
                  <c:v>1287</c:v>
                </c:pt>
                <c:pt idx="23">
                  <c:v>422</c:v>
                </c:pt>
                <c:pt idx="24">
                  <c:v>340</c:v>
                </c:pt>
                <c:pt idx="25">
                  <c:v>172</c:v>
                </c:pt>
                <c:pt idx="26">
                  <c:v>207</c:v>
                </c:pt>
                <c:pt idx="27">
                  <c:v>93</c:v>
                </c:pt>
                <c:pt idx="28">
                  <c:v>84</c:v>
                </c:pt>
                <c:pt idx="29">
                  <c:v>58</c:v>
                </c:pt>
                <c:pt idx="30">
                  <c:v>48</c:v>
                </c:pt>
                <c:pt idx="31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3-41B2-812F-D60989FC8430}"/>
            </c:ext>
          </c:extLst>
        </c:ser>
        <c:ser>
          <c:idx val="1"/>
          <c:order val="1"/>
          <c:tx>
            <c:strRef>
              <c:f>'res mcts 1000-10000'!$C$1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1000-10000'!$C$2:$C$33</c:f>
              <c:numCache>
                <c:formatCode>General</c:formatCode>
                <c:ptCount val="32"/>
                <c:pt idx="0">
                  <c:v>362396</c:v>
                </c:pt>
                <c:pt idx="1">
                  <c:v>331310</c:v>
                </c:pt>
                <c:pt idx="2">
                  <c:v>313387</c:v>
                </c:pt>
                <c:pt idx="3">
                  <c:v>300541</c:v>
                </c:pt>
                <c:pt idx="4">
                  <c:v>291619</c:v>
                </c:pt>
                <c:pt idx="5">
                  <c:v>302650</c:v>
                </c:pt>
                <c:pt idx="6">
                  <c:v>301071</c:v>
                </c:pt>
                <c:pt idx="7">
                  <c:v>298289</c:v>
                </c:pt>
                <c:pt idx="8">
                  <c:v>292204</c:v>
                </c:pt>
                <c:pt idx="9">
                  <c:v>269052</c:v>
                </c:pt>
                <c:pt idx="10">
                  <c:v>227521</c:v>
                </c:pt>
                <c:pt idx="11">
                  <c:v>178863</c:v>
                </c:pt>
                <c:pt idx="12">
                  <c:v>139699</c:v>
                </c:pt>
                <c:pt idx="13">
                  <c:v>96447</c:v>
                </c:pt>
                <c:pt idx="14">
                  <c:v>61567</c:v>
                </c:pt>
                <c:pt idx="15">
                  <c:v>36775</c:v>
                </c:pt>
                <c:pt idx="16">
                  <c:v>24750</c:v>
                </c:pt>
                <c:pt idx="17">
                  <c:v>14789</c:v>
                </c:pt>
                <c:pt idx="18">
                  <c:v>8946</c:v>
                </c:pt>
                <c:pt idx="19">
                  <c:v>4309</c:v>
                </c:pt>
                <c:pt idx="20">
                  <c:v>2539</c:v>
                </c:pt>
                <c:pt idx="21">
                  <c:v>1311</c:v>
                </c:pt>
                <c:pt idx="22">
                  <c:v>583</c:v>
                </c:pt>
                <c:pt idx="23">
                  <c:v>485</c:v>
                </c:pt>
                <c:pt idx="24">
                  <c:v>234</c:v>
                </c:pt>
                <c:pt idx="25">
                  <c:v>185</c:v>
                </c:pt>
                <c:pt idx="26">
                  <c:v>191</c:v>
                </c:pt>
                <c:pt idx="27">
                  <c:v>131</c:v>
                </c:pt>
                <c:pt idx="28">
                  <c:v>96</c:v>
                </c:pt>
                <c:pt idx="29">
                  <c:v>509</c:v>
                </c:pt>
                <c:pt idx="30">
                  <c:v>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3-41B2-812F-D60989FC8430}"/>
            </c:ext>
          </c:extLst>
        </c:ser>
        <c:ser>
          <c:idx val="2"/>
          <c:order val="2"/>
          <c:tx>
            <c:strRef>
              <c:f>'res mcts 1000-10000'!$D$1</c:f>
              <c:strCache>
                <c:ptCount val="1"/>
                <c:pt idx="0">
                  <c:v>3000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1000-10000'!$D$2:$D$33</c:f>
              <c:numCache>
                <c:formatCode>General</c:formatCode>
                <c:ptCount val="32"/>
                <c:pt idx="0">
                  <c:v>550820</c:v>
                </c:pt>
                <c:pt idx="1">
                  <c:v>495913</c:v>
                </c:pt>
                <c:pt idx="2">
                  <c:v>460539</c:v>
                </c:pt>
                <c:pt idx="3">
                  <c:v>448030</c:v>
                </c:pt>
                <c:pt idx="4">
                  <c:v>430822</c:v>
                </c:pt>
                <c:pt idx="5">
                  <c:v>434164</c:v>
                </c:pt>
                <c:pt idx="6">
                  <c:v>424599</c:v>
                </c:pt>
                <c:pt idx="7">
                  <c:v>402886</c:v>
                </c:pt>
                <c:pt idx="8">
                  <c:v>382186</c:v>
                </c:pt>
                <c:pt idx="9">
                  <c:v>335352</c:v>
                </c:pt>
                <c:pt idx="10">
                  <c:v>276639</c:v>
                </c:pt>
                <c:pt idx="11">
                  <c:v>205145</c:v>
                </c:pt>
                <c:pt idx="12">
                  <c:v>156282</c:v>
                </c:pt>
                <c:pt idx="13">
                  <c:v>110749</c:v>
                </c:pt>
                <c:pt idx="14">
                  <c:v>78041</c:v>
                </c:pt>
                <c:pt idx="15">
                  <c:v>40922</c:v>
                </c:pt>
                <c:pt idx="16">
                  <c:v>28270</c:v>
                </c:pt>
                <c:pt idx="17">
                  <c:v>15112</c:v>
                </c:pt>
                <c:pt idx="18">
                  <c:v>8003</c:v>
                </c:pt>
                <c:pt idx="19">
                  <c:v>3251</c:v>
                </c:pt>
                <c:pt idx="20">
                  <c:v>1873</c:v>
                </c:pt>
                <c:pt idx="21">
                  <c:v>1205</c:v>
                </c:pt>
                <c:pt idx="22">
                  <c:v>880</c:v>
                </c:pt>
                <c:pt idx="23">
                  <c:v>645</c:v>
                </c:pt>
                <c:pt idx="24">
                  <c:v>352</c:v>
                </c:pt>
                <c:pt idx="25">
                  <c:v>344</c:v>
                </c:pt>
                <c:pt idx="26">
                  <c:v>221</c:v>
                </c:pt>
                <c:pt idx="27">
                  <c:v>283</c:v>
                </c:pt>
                <c:pt idx="28">
                  <c:v>127</c:v>
                </c:pt>
                <c:pt idx="29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3-41B2-812F-D60989FC8430}"/>
            </c:ext>
          </c:extLst>
        </c:ser>
        <c:ser>
          <c:idx val="3"/>
          <c:order val="3"/>
          <c:tx>
            <c:strRef>
              <c:f>'res mcts 1000-10000'!$E$1</c:f>
              <c:strCache>
                <c:ptCount val="1"/>
                <c:pt idx="0">
                  <c:v>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1000-10000'!$E$2:$E$33</c:f>
              <c:numCache>
                <c:formatCode>General</c:formatCode>
                <c:ptCount val="32"/>
                <c:pt idx="0">
                  <c:v>732745</c:v>
                </c:pt>
                <c:pt idx="1">
                  <c:v>652973</c:v>
                </c:pt>
                <c:pt idx="2">
                  <c:v>631290</c:v>
                </c:pt>
                <c:pt idx="3">
                  <c:v>609040</c:v>
                </c:pt>
                <c:pt idx="4">
                  <c:v>601789</c:v>
                </c:pt>
                <c:pt idx="5">
                  <c:v>590646</c:v>
                </c:pt>
                <c:pt idx="6">
                  <c:v>569253</c:v>
                </c:pt>
                <c:pt idx="7">
                  <c:v>530449</c:v>
                </c:pt>
                <c:pt idx="8">
                  <c:v>504030</c:v>
                </c:pt>
                <c:pt idx="9">
                  <c:v>407902</c:v>
                </c:pt>
                <c:pt idx="10">
                  <c:v>325393</c:v>
                </c:pt>
                <c:pt idx="11">
                  <c:v>255602</c:v>
                </c:pt>
                <c:pt idx="12">
                  <c:v>177595</c:v>
                </c:pt>
                <c:pt idx="13">
                  <c:v>123455</c:v>
                </c:pt>
                <c:pt idx="14">
                  <c:v>80308</c:v>
                </c:pt>
                <c:pt idx="15">
                  <c:v>62858</c:v>
                </c:pt>
                <c:pt idx="16">
                  <c:v>27088</c:v>
                </c:pt>
                <c:pt idx="17">
                  <c:v>15543</c:v>
                </c:pt>
                <c:pt idx="18">
                  <c:v>7310</c:v>
                </c:pt>
                <c:pt idx="19">
                  <c:v>4105</c:v>
                </c:pt>
                <c:pt idx="20">
                  <c:v>2482</c:v>
                </c:pt>
                <c:pt idx="21">
                  <c:v>1564</c:v>
                </c:pt>
                <c:pt idx="22">
                  <c:v>876</c:v>
                </c:pt>
                <c:pt idx="23">
                  <c:v>649</c:v>
                </c:pt>
                <c:pt idx="24">
                  <c:v>401</c:v>
                </c:pt>
                <c:pt idx="25">
                  <c:v>408</c:v>
                </c:pt>
                <c:pt idx="26">
                  <c:v>308</c:v>
                </c:pt>
                <c:pt idx="27">
                  <c:v>727</c:v>
                </c:pt>
                <c:pt idx="28">
                  <c:v>81</c:v>
                </c:pt>
                <c:pt idx="29">
                  <c:v>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3-41B2-812F-D60989FC8430}"/>
            </c:ext>
          </c:extLst>
        </c:ser>
        <c:ser>
          <c:idx val="4"/>
          <c:order val="4"/>
          <c:tx>
            <c:strRef>
              <c:f>'res mcts 1000-10000'!$F$1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1000-10000'!$F$2:$F$33</c:f>
              <c:numCache>
                <c:formatCode>General</c:formatCode>
                <c:ptCount val="32"/>
                <c:pt idx="0">
                  <c:v>921777</c:v>
                </c:pt>
                <c:pt idx="1">
                  <c:v>833416</c:v>
                </c:pt>
                <c:pt idx="2">
                  <c:v>788347</c:v>
                </c:pt>
                <c:pt idx="3">
                  <c:v>785195</c:v>
                </c:pt>
                <c:pt idx="4">
                  <c:v>781285</c:v>
                </c:pt>
                <c:pt idx="5">
                  <c:v>743022</c:v>
                </c:pt>
                <c:pt idx="6">
                  <c:v>664960</c:v>
                </c:pt>
                <c:pt idx="7">
                  <c:v>624583</c:v>
                </c:pt>
                <c:pt idx="8">
                  <c:v>536751</c:v>
                </c:pt>
                <c:pt idx="9">
                  <c:v>434934</c:v>
                </c:pt>
                <c:pt idx="10">
                  <c:v>333395</c:v>
                </c:pt>
                <c:pt idx="11">
                  <c:v>240968</c:v>
                </c:pt>
                <c:pt idx="12">
                  <c:v>159619</c:v>
                </c:pt>
                <c:pt idx="13">
                  <c:v>107085</c:v>
                </c:pt>
                <c:pt idx="14">
                  <c:v>73479</c:v>
                </c:pt>
                <c:pt idx="15">
                  <c:v>50761</c:v>
                </c:pt>
                <c:pt idx="16">
                  <c:v>35371</c:v>
                </c:pt>
                <c:pt idx="17">
                  <c:v>16342</c:v>
                </c:pt>
                <c:pt idx="18">
                  <c:v>7527</c:v>
                </c:pt>
                <c:pt idx="19">
                  <c:v>5479</c:v>
                </c:pt>
                <c:pt idx="20">
                  <c:v>4049</c:v>
                </c:pt>
                <c:pt idx="21">
                  <c:v>1820</c:v>
                </c:pt>
                <c:pt idx="22">
                  <c:v>1488</c:v>
                </c:pt>
                <c:pt idx="23">
                  <c:v>1009</c:v>
                </c:pt>
                <c:pt idx="24">
                  <c:v>628</c:v>
                </c:pt>
                <c:pt idx="25">
                  <c:v>1168</c:v>
                </c:pt>
                <c:pt idx="26">
                  <c:v>430</c:v>
                </c:pt>
                <c:pt idx="27">
                  <c:v>582</c:v>
                </c:pt>
                <c:pt idx="28">
                  <c:v>208</c:v>
                </c:pt>
                <c:pt idx="29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3-41B2-812F-D60989FC8430}"/>
            </c:ext>
          </c:extLst>
        </c:ser>
        <c:ser>
          <c:idx val="5"/>
          <c:order val="5"/>
          <c:tx>
            <c:strRef>
              <c:f>'res mcts 1000-10000'!$G$1</c:f>
              <c:strCache>
                <c:ptCount val="1"/>
                <c:pt idx="0">
                  <c:v>6000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1000-10000'!$G$2:$G$33</c:f>
              <c:numCache>
                <c:formatCode>General</c:formatCode>
                <c:ptCount val="32"/>
                <c:pt idx="0">
                  <c:v>1084360</c:v>
                </c:pt>
                <c:pt idx="1">
                  <c:v>971075</c:v>
                </c:pt>
                <c:pt idx="2">
                  <c:v>936511</c:v>
                </c:pt>
                <c:pt idx="3">
                  <c:v>926713</c:v>
                </c:pt>
                <c:pt idx="4">
                  <c:v>928493</c:v>
                </c:pt>
                <c:pt idx="5">
                  <c:v>912391</c:v>
                </c:pt>
                <c:pt idx="6">
                  <c:v>775787</c:v>
                </c:pt>
                <c:pt idx="7">
                  <c:v>670787</c:v>
                </c:pt>
                <c:pt idx="8">
                  <c:v>562135</c:v>
                </c:pt>
                <c:pt idx="9">
                  <c:v>434296</c:v>
                </c:pt>
                <c:pt idx="10">
                  <c:v>328189</c:v>
                </c:pt>
                <c:pt idx="11">
                  <c:v>230025</c:v>
                </c:pt>
                <c:pt idx="12">
                  <c:v>164533</c:v>
                </c:pt>
                <c:pt idx="13">
                  <c:v>115861</c:v>
                </c:pt>
                <c:pt idx="14">
                  <c:v>73475</c:v>
                </c:pt>
                <c:pt idx="15">
                  <c:v>47654</c:v>
                </c:pt>
                <c:pt idx="16">
                  <c:v>31079</c:v>
                </c:pt>
                <c:pt idx="17">
                  <c:v>17790</c:v>
                </c:pt>
                <c:pt idx="18">
                  <c:v>10208</c:v>
                </c:pt>
                <c:pt idx="19">
                  <c:v>4681</c:v>
                </c:pt>
                <c:pt idx="20">
                  <c:v>4158</c:v>
                </c:pt>
                <c:pt idx="21">
                  <c:v>1993</c:v>
                </c:pt>
                <c:pt idx="22">
                  <c:v>1243</c:v>
                </c:pt>
                <c:pt idx="23">
                  <c:v>1038</c:v>
                </c:pt>
                <c:pt idx="24">
                  <c:v>747</c:v>
                </c:pt>
                <c:pt idx="25">
                  <c:v>681</c:v>
                </c:pt>
                <c:pt idx="26">
                  <c:v>575</c:v>
                </c:pt>
                <c:pt idx="27">
                  <c:v>548</c:v>
                </c:pt>
                <c:pt idx="28">
                  <c:v>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3-41B2-812F-D60989FC8430}"/>
            </c:ext>
          </c:extLst>
        </c:ser>
        <c:ser>
          <c:idx val="6"/>
          <c:order val="6"/>
          <c:tx>
            <c:strRef>
              <c:f>'res mcts 1000-10000'!$H$1</c:f>
              <c:strCache>
                <c:ptCount val="1"/>
                <c:pt idx="0">
                  <c:v>7000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1000-10000'!$H$2:$H$33</c:f>
              <c:numCache>
                <c:formatCode>General</c:formatCode>
                <c:ptCount val="32"/>
                <c:pt idx="0">
                  <c:v>1272094</c:v>
                </c:pt>
                <c:pt idx="1">
                  <c:v>1127532</c:v>
                </c:pt>
                <c:pt idx="2">
                  <c:v>1118980</c:v>
                </c:pt>
                <c:pt idx="3">
                  <c:v>1090434</c:v>
                </c:pt>
                <c:pt idx="4">
                  <c:v>1062151</c:v>
                </c:pt>
                <c:pt idx="5">
                  <c:v>925491</c:v>
                </c:pt>
                <c:pt idx="6">
                  <c:v>839471</c:v>
                </c:pt>
                <c:pt idx="7">
                  <c:v>743891</c:v>
                </c:pt>
                <c:pt idx="8">
                  <c:v>626267</c:v>
                </c:pt>
                <c:pt idx="9">
                  <c:v>452250</c:v>
                </c:pt>
                <c:pt idx="10">
                  <c:v>368161</c:v>
                </c:pt>
                <c:pt idx="11">
                  <c:v>268770</c:v>
                </c:pt>
                <c:pt idx="12">
                  <c:v>207680</c:v>
                </c:pt>
                <c:pt idx="13">
                  <c:v>132462</c:v>
                </c:pt>
                <c:pt idx="14">
                  <c:v>84358</c:v>
                </c:pt>
                <c:pt idx="15">
                  <c:v>62472</c:v>
                </c:pt>
                <c:pt idx="16">
                  <c:v>35158</c:v>
                </c:pt>
                <c:pt idx="17">
                  <c:v>15376</c:v>
                </c:pt>
                <c:pt idx="18">
                  <c:v>9652</c:v>
                </c:pt>
                <c:pt idx="19">
                  <c:v>5725</c:v>
                </c:pt>
                <c:pt idx="20">
                  <c:v>4217</c:v>
                </c:pt>
                <c:pt idx="21">
                  <c:v>3300</c:v>
                </c:pt>
                <c:pt idx="22">
                  <c:v>2844</c:v>
                </c:pt>
                <c:pt idx="23">
                  <c:v>1128</c:v>
                </c:pt>
                <c:pt idx="24">
                  <c:v>862</c:v>
                </c:pt>
                <c:pt idx="25">
                  <c:v>905</c:v>
                </c:pt>
                <c:pt idx="26">
                  <c:v>639</c:v>
                </c:pt>
                <c:pt idx="27">
                  <c:v>1120</c:v>
                </c:pt>
                <c:pt idx="28">
                  <c:v>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53-41B2-812F-D60989FC8430}"/>
            </c:ext>
          </c:extLst>
        </c:ser>
        <c:ser>
          <c:idx val="7"/>
          <c:order val="7"/>
          <c:tx>
            <c:strRef>
              <c:f>'res mcts 1000-10000'!$I$1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1000-10000'!$I$2:$I$33</c:f>
              <c:numCache>
                <c:formatCode>General</c:formatCode>
                <c:ptCount val="32"/>
                <c:pt idx="0">
                  <c:v>1483580</c:v>
                </c:pt>
                <c:pt idx="1">
                  <c:v>1309141</c:v>
                </c:pt>
                <c:pt idx="2">
                  <c:v>1298405</c:v>
                </c:pt>
                <c:pt idx="3">
                  <c:v>1268880</c:v>
                </c:pt>
                <c:pt idx="4">
                  <c:v>1192241</c:v>
                </c:pt>
                <c:pt idx="5">
                  <c:v>1103463</c:v>
                </c:pt>
                <c:pt idx="6">
                  <c:v>987042</c:v>
                </c:pt>
                <c:pt idx="7">
                  <c:v>780910</c:v>
                </c:pt>
                <c:pt idx="8">
                  <c:v>646869</c:v>
                </c:pt>
                <c:pt idx="9">
                  <c:v>499110</c:v>
                </c:pt>
                <c:pt idx="10">
                  <c:v>389685</c:v>
                </c:pt>
                <c:pt idx="11">
                  <c:v>270369</c:v>
                </c:pt>
                <c:pt idx="12">
                  <c:v>193170</c:v>
                </c:pt>
                <c:pt idx="13">
                  <c:v>135790</c:v>
                </c:pt>
                <c:pt idx="14">
                  <c:v>100485</c:v>
                </c:pt>
                <c:pt idx="15">
                  <c:v>49771</c:v>
                </c:pt>
                <c:pt idx="16">
                  <c:v>26195</c:v>
                </c:pt>
                <c:pt idx="17">
                  <c:v>17723</c:v>
                </c:pt>
                <c:pt idx="18">
                  <c:v>9911</c:v>
                </c:pt>
                <c:pt idx="19">
                  <c:v>6008</c:v>
                </c:pt>
                <c:pt idx="20">
                  <c:v>3409</c:v>
                </c:pt>
                <c:pt idx="21">
                  <c:v>2358</c:v>
                </c:pt>
                <c:pt idx="22">
                  <c:v>1499</c:v>
                </c:pt>
                <c:pt idx="23">
                  <c:v>1001</c:v>
                </c:pt>
                <c:pt idx="24">
                  <c:v>862</c:v>
                </c:pt>
                <c:pt idx="25">
                  <c:v>940</c:v>
                </c:pt>
                <c:pt idx="26">
                  <c:v>515</c:v>
                </c:pt>
                <c:pt idx="27">
                  <c:v>582</c:v>
                </c:pt>
                <c:pt idx="28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53-41B2-812F-D60989FC8430}"/>
            </c:ext>
          </c:extLst>
        </c:ser>
        <c:ser>
          <c:idx val="8"/>
          <c:order val="8"/>
          <c:tx>
            <c:strRef>
              <c:f>'res mcts 1000-10000'!$J$1</c:f>
              <c:strCache>
                <c:ptCount val="1"/>
                <c:pt idx="0">
                  <c:v>9000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1000-10000'!$J$2:$J$33</c:f>
              <c:numCache>
                <c:formatCode>General</c:formatCode>
                <c:ptCount val="32"/>
                <c:pt idx="0">
                  <c:v>1641525</c:v>
                </c:pt>
                <c:pt idx="1">
                  <c:v>1472194</c:v>
                </c:pt>
                <c:pt idx="2">
                  <c:v>1447346</c:v>
                </c:pt>
                <c:pt idx="3">
                  <c:v>1356368</c:v>
                </c:pt>
                <c:pt idx="4">
                  <c:v>1307385</c:v>
                </c:pt>
                <c:pt idx="5">
                  <c:v>1235640</c:v>
                </c:pt>
                <c:pt idx="6">
                  <c:v>1058700</c:v>
                </c:pt>
                <c:pt idx="7">
                  <c:v>801508</c:v>
                </c:pt>
                <c:pt idx="8">
                  <c:v>628648</c:v>
                </c:pt>
                <c:pt idx="9">
                  <c:v>501439</c:v>
                </c:pt>
                <c:pt idx="10">
                  <c:v>370897</c:v>
                </c:pt>
                <c:pt idx="11">
                  <c:v>282284</c:v>
                </c:pt>
                <c:pt idx="12">
                  <c:v>191349</c:v>
                </c:pt>
                <c:pt idx="13">
                  <c:v>136074</c:v>
                </c:pt>
                <c:pt idx="14">
                  <c:v>95383</c:v>
                </c:pt>
                <c:pt idx="15">
                  <c:v>60113</c:v>
                </c:pt>
                <c:pt idx="16">
                  <c:v>37216</c:v>
                </c:pt>
                <c:pt idx="17">
                  <c:v>23921</c:v>
                </c:pt>
                <c:pt idx="18">
                  <c:v>11869</c:v>
                </c:pt>
                <c:pt idx="19">
                  <c:v>4634</c:v>
                </c:pt>
                <c:pt idx="20">
                  <c:v>2630</c:v>
                </c:pt>
                <c:pt idx="21">
                  <c:v>2054</c:v>
                </c:pt>
                <c:pt idx="22">
                  <c:v>1724</c:v>
                </c:pt>
                <c:pt idx="23">
                  <c:v>1210</c:v>
                </c:pt>
                <c:pt idx="24">
                  <c:v>1052</c:v>
                </c:pt>
                <c:pt idx="25">
                  <c:v>773</c:v>
                </c:pt>
                <c:pt idx="26">
                  <c:v>554</c:v>
                </c:pt>
                <c:pt idx="27">
                  <c:v>437</c:v>
                </c:pt>
                <c:pt idx="28">
                  <c:v>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53-41B2-812F-D60989FC8430}"/>
            </c:ext>
          </c:extLst>
        </c:ser>
        <c:ser>
          <c:idx val="9"/>
          <c:order val="9"/>
          <c:tx>
            <c:strRef>
              <c:f>'res mcts 1000-10000'!$K$1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 mcts 1000-10000'!$A$2:$A$33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cat>
          <c:val>
            <c:numRef>
              <c:f>'res mcts 1000-10000'!$K$2:$K$33</c:f>
              <c:numCache>
                <c:formatCode>General</c:formatCode>
                <c:ptCount val="32"/>
                <c:pt idx="0">
                  <c:v>1824047</c:v>
                </c:pt>
                <c:pt idx="1">
                  <c:v>1631687</c:v>
                </c:pt>
                <c:pt idx="2">
                  <c:v>1577380</c:v>
                </c:pt>
                <c:pt idx="3">
                  <c:v>1470618</c:v>
                </c:pt>
                <c:pt idx="4">
                  <c:v>1387670</c:v>
                </c:pt>
                <c:pt idx="5">
                  <c:v>1238572</c:v>
                </c:pt>
                <c:pt idx="6">
                  <c:v>966500</c:v>
                </c:pt>
                <c:pt idx="7">
                  <c:v>822767</c:v>
                </c:pt>
                <c:pt idx="8">
                  <c:v>674215</c:v>
                </c:pt>
                <c:pt idx="9">
                  <c:v>504613</c:v>
                </c:pt>
                <c:pt idx="10">
                  <c:v>373042</c:v>
                </c:pt>
                <c:pt idx="11">
                  <c:v>248122</c:v>
                </c:pt>
                <c:pt idx="12">
                  <c:v>204107</c:v>
                </c:pt>
                <c:pt idx="13">
                  <c:v>138938</c:v>
                </c:pt>
                <c:pt idx="14">
                  <c:v>83464</c:v>
                </c:pt>
                <c:pt idx="15">
                  <c:v>52507</c:v>
                </c:pt>
                <c:pt idx="16">
                  <c:v>28743</c:v>
                </c:pt>
                <c:pt idx="17">
                  <c:v>19102</c:v>
                </c:pt>
                <c:pt idx="18">
                  <c:v>9505</c:v>
                </c:pt>
                <c:pt idx="19">
                  <c:v>5395</c:v>
                </c:pt>
                <c:pt idx="20">
                  <c:v>2504</c:v>
                </c:pt>
                <c:pt idx="21">
                  <c:v>1941</c:v>
                </c:pt>
                <c:pt idx="22">
                  <c:v>1586</c:v>
                </c:pt>
                <c:pt idx="23">
                  <c:v>1086</c:v>
                </c:pt>
                <c:pt idx="24">
                  <c:v>1045</c:v>
                </c:pt>
                <c:pt idx="25">
                  <c:v>869</c:v>
                </c:pt>
                <c:pt idx="26">
                  <c:v>583</c:v>
                </c:pt>
                <c:pt idx="27">
                  <c:v>1240</c:v>
                </c:pt>
                <c:pt idx="28">
                  <c:v>555</c:v>
                </c:pt>
                <c:pt idx="29">
                  <c:v>222</c:v>
                </c:pt>
                <c:pt idx="3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53-41B2-812F-D60989FC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141775"/>
        <c:axId val="1717143215"/>
      </c:lineChart>
      <c:catAx>
        <c:axId val="171714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#Zug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7143215"/>
        <c:crosses val="autoZero"/>
        <c:auto val="1"/>
        <c:lblAlgn val="ctr"/>
        <c:lblOffset val="100"/>
        <c:noMultiLvlLbl val="0"/>
      </c:catAx>
      <c:valAx>
        <c:axId val="17171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71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Zeit pro Spiel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33377077865268E-2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strRef>
              <c:f>'res mcts 1000-10000'!$B$1:$K$1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'res mcts 1000-10000'!$B$36:$K$36</c:f>
              <c:numCache>
                <c:formatCode>General</c:formatCode>
                <c:ptCount val="10"/>
                <c:pt idx="0">
                  <c:v>2.311523E-2</c:v>
                </c:pt>
                <c:pt idx="1">
                  <c:v>3.863772E-2</c:v>
                </c:pt>
                <c:pt idx="2">
                  <c:v>5.2941160000000001E-2</c:v>
                </c:pt>
                <c:pt idx="3">
                  <c:v>6.9179539999999984E-2</c:v>
                </c:pt>
                <c:pt idx="4">
                  <c:v>8.1561080000000008E-2</c:v>
                </c:pt>
                <c:pt idx="5">
                  <c:v>9.2379770000000014E-2</c:v>
                </c:pt>
                <c:pt idx="6">
                  <c:v>0.10464105000000001</c:v>
                </c:pt>
                <c:pt idx="7">
                  <c:v>0.1178063</c:v>
                </c:pt>
                <c:pt idx="8">
                  <c:v>0.12676069000000001</c:v>
                </c:pt>
                <c:pt idx="9">
                  <c:v>0.13272894999999998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8-4819-AEA7-3D4C8F66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73599"/>
        <c:axId val="80568799"/>
      </c:barChart>
      <c:catAx>
        <c:axId val="8057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568799"/>
        <c:crosses val="autoZero"/>
        <c:auto val="1"/>
        <c:lblAlgn val="ctr"/>
        <c:lblOffset val="100"/>
        <c:noMultiLvlLbl val="0"/>
      </c:catAx>
      <c:valAx>
        <c:axId val="805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57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0</xdr:row>
      <xdr:rowOff>0</xdr:rowOff>
    </xdr:from>
    <xdr:to>
      <xdr:col>19</xdr:col>
      <xdr:colOff>19049</xdr:colOff>
      <xdr:row>18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870104-D380-D535-1681-53EAC9ACF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</xdr:colOff>
      <xdr:row>18</xdr:row>
      <xdr:rowOff>23812</xdr:rowOff>
    </xdr:from>
    <xdr:to>
      <xdr:col>17</xdr:col>
      <xdr:colOff>52387</xdr:colOff>
      <xdr:row>32</xdr:row>
      <xdr:rowOff>100012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43A15F5-15A4-0CA5-F66A-6CC96003C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0</xdr:rowOff>
    </xdr:from>
    <xdr:to>
      <xdr:col>15</xdr:col>
      <xdr:colOff>1219200</xdr:colOff>
      <xdr:row>18</xdr:row>
      <xdr:rowOff>28574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F00065C-2D32-942D-7945-F3913A2F7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18</xdr:row>
      <xdr:rowOff>33337</xdr:rowOff>
    </xdr:from>
    <xdr:to>
      <xdr:col>14</xdr:col>
      <xdr:colOff>881062</xdr:colOff>
      <xdr:row>32</xdr:row>
      <xdr:rowOff>109537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48C769F-90E0-3244-D26D-C0AF8A1AD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267E6FBF-6A5F-49DC-AA5F-D45349667D5D}" autoFormatId="16" applyNumberFormats="0" applyBorderFormats="0" applyFontFormats="0" applyPatternFormats="0" applyAlignmentFormats="0" applyWidthHeightFormats="0">
  <queryTableRefresh nextId="12">
    <queryTableFields count="11">
      <queryTableField id="1" name="Turn" tableColumnId="1"/>
      <queryTableField id="2" name="1+1" tableColumnId="2"/>
      <queryTableField id="3" name="2+1" tableColumnId="3"/>
      <queryTableField id="4" name="3+1" tableColumnId="4"/>
      <queryTableField id="5" name="4+1" tableColumnId="5"/>
      <queryTableField id="6" name="5+1" tableColumnId="6"/>
      <queryTableField id="7" name="6+1" tableColumnId="7"/>
      <queryTableField id="8" name="7+1" tableColumnId="8"/>
      <queryTableField id="9" name="8+1" tableColumnId="9"/>
      <queryTableField id="10" name="9+1" tableColumnId="10"/>
      <queryTableField id="11" name="10+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45AA2DC-B6D9-48BF-8E96-96C50C8A3CA9}" autoFormatId="16" applyNumberFormats="0" applyBorderFormats="0" applyFontFormats="0" applyPatternFormats="0" applyAlignmentFormats="0" applyWidthHeightFormats="0">
  <queryTableRefresh nextId="22">
    <queryTableFields count="11">
      <queryTableField id="1" name="Turn" tableColumnId="1"/>
      <queryTableField id="12" name="1000" tableColumnId="12"/>
      <queryTableField id="13" name="2000" tableColumnId="13"/>
      <queryTableField id="14" name="3000" tableColumnId="14"/>
      <queryTableField id="15" name="4000" tableColumnId="15"/>
      <queryTableField id="16" name="5000" tableColumnId="16"/>
      <queryTableField id="17" name="6000" tableColumnId="17"/>
      <queryTableField id="18" name="7000" tableColumnId="18"/>
      <queryTableField id="19" name="8000" tableColumnId="19"/>
      <queryTableField id="20" name="9000" tableColumnId="20"/>
      <queryTableField id="21" name="1000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B003F-3E7B-42DC-85EB-89E1F6B463D2}" name="res_sh_1_10" displayName="res_sh_1_10" ref="A1:K32" tableType="queryTable" totalsRowShown="0">
  <autoFilter ref="A1:K32" xr:uid="{B13B003F-3E7B-42DC-85EB-89E1F6B463D2}"/>
  <tableColumns count="11">
    <tableColumn id="1" xr3:uid="{F4719626-FE7E-40A2-B27F-A3395102733A}" uniqueName="1" name="Turn" queryTableFieldId="1"/>
    <tableColumn id="2" xr3:uid="{A0DA7E6D-FC6E-4CAE-ACFB-E00E4E783180}" uniqueName="2" name="1+1" queryTableFieldId="2"/>
    <tableColumn id="3" xr3:uid="{A2245BA4-DE2D-4AAB-9245-9502077C9BBC}" uniqueName="3" name="2+1" queryTableFieldId="3"/>
    <tableColumn id="4" xr3:uid="{0ACF6BC1-AC8F-4A64-B620-82EEF6A99B61}" uniqueName="4" name="3+1" queryTableFieldId="4"/>
    <tableColumn id="5" xr3:uid="{915015EE-CE4A-4EB8-A6CD-F1BF2295EE9B}" uniqueName="5" name="4+1" queryTableFieldId="5"/>
    <tableColumn id="6" xr3:uid="{BE53928F-5FA4-415A-AA22-EE94C00853F5}" uniqueName="6" name="5+1" queryTableFieldId="6"/>
    <tableColumn id="7" xr3:uid="{265F41DB-9BFE-43A8-B230-85D8EE85FBA4}" uniqueName="7" name="6+1" queryTableFieldId="7"/>
    <tableColumn id="8" xr3:uid="{CCDBCF79-6DB7-4CF6-93A2-2BFA93B3ABF0}" uniqueName="8" name="7+1" queryTableFieldId="8"/>
    <tableColumn id="9" xr3:uid="{F8171227-8904-4F4D-B7F9-5C27A821FDFD}" uniqueName="9" name="8+1" queryTableFieldId="9"/>
    <tableColumn id="10" xr3:uid="{987E25FF-3CD1-4905-911B-8E6DBA7518E0}" uniqueName="10" name="9+1" queryTableFieldId="10"/>
    <tableColumn id="11" xr3:uid="{1BCBC5A5-F278-4C5D-A4C4-B133170A0CB1}" uniqueName="11" name="10+1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CB66D-F5DE-430F-AC41-76F8ED9FB323}" name="res_mcts_1000_10000" displayName="res_mcts_1000_10000" ref="A1:K33" tableType="queryTable" totalsRowShown="0">
  <autoFilter ref="A1:K33" xr:uid="{988CB66D-F5DE-430F-AC41-76F8ED9FB323}"/>
  <tableColumns count="11">
    <tableColumn id="1" xr3:uid="{1149A21A-536B-479F-8337-64C63B0DB560}" uniqueName="1" name="Turn" queryTableFieldId="1" dataDxfId="10"/>
    <tableColumn id="12" xr3:uid="{108BAC16-549C-4217-B9A9-28488D7695EF}" uniqueName="12" name="1000" queryTableFieldId="12" dataDxfId="9"/>
    <tableColumn id="13" xr3:uid="{6CC7EEFB-1998-4C52-9ABE-B193F0B33386}" uniqueName="13" name="2000" queryTableFieldId="13" dataDxfId="8"/>
    <tableColumn id="14" xr3:uid="{407C6764-CDE2-411D-B920-D57ABCF43AA0}" uniqueName="14" name="3000" queryTableFieldId="14" dataDxfId="7"/>
    <tableColumn id="15" xr3:uid="{1FF37EED-EB7F-4190-BA92-58D54E0B7E8D}" uniqueName="15" name="4000" queryTableFieldId="15" dataDxfId="6"/>
    <tableColumn id="16" xr3:uid="{1AC7D4E5-4B97-417C-9259-C56EADB8C853}" uniqueName="16" name="5000" queryTableFieldId="16" dataDxfId="5"/>
    <tableColumn id="17" xr3:uid="{159BC673-BCEE-4116-A1DC-4E5BC31B4C16}" uniqueName="17" name="6000" queryTableFieldId="17" dataDxfId="4"/>
    <tableColumn id="18" xr3:uid="{ECFD43BE-1B64-4C35-9011-11BB8013978A}" uniqueName="18" name="7000" queryTableFieldId="18" dataDxfId="3"/>
    <tableColumn id="19" xr3:uid="{91F410E5-974A-463E-8520-61D9D9576086}" uniqueName="19" name="8000" queryTableFieldId="19" dataDxfId="2"/>
    <tableColumn id="20" xr3:uid="{9DB28539-9FBE-41E3-936C-B4ECDD64EAFB}" uniqueName="20" name="9000" queryTableFieldId="20" dataDxfId="1"/>
    <tableColumn id="21" xr3:uid="{DE9FFCA2-DA3B-45F8-95B4-D2E1DFDDBED0}" uniqueName="21" name="10000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F42F-309A-4F51-B955-6FAD410022AC}">
  <dimension ref="A1:K36"/>
  <sheetViews>
    <sheetView workbookViewId="0">
      <selection activeCell="T24" sqref="T24"/>
    </sheetView>
  </sheetViews>
  <sheetFormatPr baseColWidth="10" defaultRowHeight="15" x14ac:dyDescent="0.25"/>
  <cols>
    <col min="1" max="1" width="7.28515625" bestFit="1" customWidth="1"/>
    <col min="2" max="2" width="11" bestFit="1" customWidth="1"/>
    <col min="3" max="5" width="6.28515625" bestFit="1" customWidth="1"/>
    <col min="6" max="7" width="7" bestFit="1" customWidth="1"/>
    <col min="8" max="9" width="8" bestFit="1" customWidth="1"/>
    <col min="10" max="10" width="9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25</v>
      </c>
      <c r="C2">
        <v>46</v>
      </c>
      <c r="D2">
        <v>522</v>
      </c>
      <c r="E2">
        <v>1781</v>
      </c>
      <c r="F2">
        <v>10506</v>
      </c>
      <c r="G2">
        <v>45698</v>
      </c>
      <c r="H2">
        <v>181999</v>
      </c>
      <c r="I2">
        <v>643358</v>
      </c>
      <c r="J2">
        <v>2472264</v>
      </c>
      <c r="K2">
        <v>11632607</v>
      </c>
    </row>
    <row r="3" spans="1:11" x14ac:dyDescent="0.25">
      <c r="A3">
        <v>3</v>
      </c>
      <c r="B3">
        <v>3</v>
      </c>
      <c r="C3">
        <v>11</v>
      </c>
      <c r="D3">
        <v>75</v>
      </c>
      <c r="E3">
        <v>301</v>
      </c>
      <c r="F3">
        <v>1865</v>
      </c>
      <c r="G3">
        <v>9914</v>
      </c>
      <c r="H3">
        <v>41679</v>
      </c>
      <c r="I3">
        <v>183880</v>
      </c>
      <c r="J3">
        <v>320564</v>
      </c>
      <c r="K3">
        <v>3858930</v>
      </c>
    </row>
    <row r="4" spans="1:11" x14ac:dyDescent="0.25">
      <c r="A4">
        <v>5</v>
      </c>
      <c r="B4">
        <v>3</v>
      </c>
      <c r="C4">
        <v>11</v>
      </c>
      <c r="D4">
        <v>60</v>
      </c>
      <c r="E4">
        <v>250</v>
      </c>
      <c r="F4">
        <v>1565</v>
      </c>
      <c r="G4">
        <v>7498</v>
      </c>
      <c r="H4">
        <v>32417</v>
      </c>
      <c r="I4">
        <v>148470</v>
      </c>
      <c r="J4">
        <v>373092</v>
      </c>
      <c r="K4">
        <v>3278764</v>
      </c>
    </row>
    <row r="5" spans="1:11" x14ac:dyDescent="0.25">
      <c r="A5">
        <v>7</v>
      </c>
      <c r="B5">
        <v>3</v>
      </c>
      <c r="C5">
        <v>14</v>
      </c>
      <c r="D5">
        <v>58</v>
      </c>
      <c r="E5">
        <v>310</v>
      </c>
      <c r="F5">
        <v>1611</v>
      </c>
      <c r="G5">
        <v>8480</v>
      </c>
      <c r="H5">
        <v>36947</v>
      </c>
      <c r="I5">
        <v>178919</v>
      </c>
      <c r="J5">
        <v>376272</v>
      </c>
      <c r="K5">
        <v>4178239</v>
      </c>
    </row>
    <row r="6" spans="1:11" x14ac:dyDescent="0.25">
      <c r="A6">
        <v>9</v>
      </c>
      <c r="B6">
        <v>9</v>
      </c>
      <c r="C6">
        <v>18</v>
      </c>
      <c r="D6">
        <v>78</v>
      </c>
      <c r="E6">
        <v>502</v>
      </c>
      <c r="F6">
        <v>2539</v>
      </c>
      <c r="G6">
        <v>13059</v>
      </c>
      <c r="H6">
        <v>45082</v>
      </c>
      <c r="I6">
        <v>271847</v>
      </c>
      <c r="J6">
        <v>391359</v>
      </c>
      <c r="K6">
        <v>6501177</v>
      </c>
    </row>
    <row r="7" spans="1:11" x14ac:dyDescent="0.25">
      <c r="A7">
        <v>11</v>
      </c>
      <c r="B7">
        <v>15</v>
      </c>
      <c r="C7">
        <v>29</v>
      </c>
      <c r="D7">
        <v>88</v>
      </c>
      <c r="E7">
        <v>982</v>
      </c>
      <c r="F7">
        <v>3316</v>
      </c>
      <c r="G7">
        <v>31105</v>
      </c>
      <c r="H7">
        <v>69868</v>
      </c>
      <c r="I7">
        <v>487930</v>
      </c>
      <c r="J7">
        <v>449311</v>
      </c>
      <c r="K7">
        <v>8124042</v>
      </c>
    </row>
    <row r="8" spans="1:11" x14ac:dyDescent="0.25">
      <c r="A8">
        <v>13</v>
      </c>
      <c r="B8">
        <v>16</v>
      </c>
      <c r="C8">
        <v>34</v>
      </c>
      <c r="D8">
        <v>105</v>
      </c>
      <c r="E8">
        <v>1381</v>
      </c>
      <c r="F8">
        <v>3856</v>
      </c>
      <c r="G8">
        <v>39493</v>
      </c>
      <c r="H8">
        <v>77730</v>
      </c>
      <c r="I8">
        <v>567984</v>
      </c>
      <c r="J8">
        <v>521283</v>
      </c>
      <c r="K8">
        <v>10153492</v>
      </c>
    </row>
    <row r="9" spans="1:11" x14ac:dyDescent="0.25">
      <c r="A9">
        <v>15</v>
      </c>
      <c r="B9">
        <v>15</v>
      </c>
      <c r="C9">
        <v>32</v>
      </c>
      <c r="D9">
        <v>153</v>
      </c>
      <c r="E9">
        <v>847</v>
      </c>
      <c r="F9">
        <v>4072</v>
      </c>
      <c r="G9">
        <v>47229</v>
      </c>
      <c r="H9">
        <v>86027</v>
      </c>
      <c r="I9">
        <v>497364</v>
      </c>
      <c r="J9">
        <v>531011</v>
      </c>
      <c r="K9">
        <v>11248151</v>
      </c>
    </row>
    <row r="10" spans="1:11" x14ac:dyDescent="0.25">
      <c r="A10">
        <v>17</v>
      </c>
      <c r="B10">
        <v>15</v>
      </c>
      <c r="C10">
        <v>50</v>
      </c>
      <c r="D10">
        <v>164</v>
      </c>
      <c r="E10">
        <v>1311</v>
      </c>
      <c r="F10">
        <v>6332</v>
      </c>
      <c r="G10">
        <v>60745</v>
      </c>
      <c r="H10">
        <v>84428</v>
      </c>
      <c r="I10">
        <v>615947</v>
      </c>
      <c r="J10">
        <v>655573</v>
      </c>
      <c r="K10">
        <v>11773641</v>
      </c>
    </row>
    <row r="11" spans="1:11" x14ac:dyDescent="0.25">
      <c r="A11">
        <v>19</v>
      </c>
      <c r="B11">
        <v>13</v>
      </c>
      <c r="C11">
        <v>46</v>
      </c>
      <c r="D11">
        <v>207</v>
      </c>
      <c r="E11">
        <v>1421</v>
      </c>
      <c r="F11">
        <v>8923</v>
      </c>
      <c r="G11">
        <v>53499</v>
      </c>
      <c r="H11">
        <v>119579</v>
      </c>
      <c r="I11">
        <v>915964</v>
      </c>
      <c r="J11">
        <v>869885</v>
      </c>
      <c r="K11">
        <v>13501681</v>
      </c>
    </row>
    <row r="12" spans="1:11" x14ac:dyDescent="0.25">
      <c r="A12">
        <v>21</v>
      </c>
      <c r="B12">
        <v>17</v>
      </c>
      <c r="C12">
        <v>64</v>
      </c>
      <c r="D12">
        <v>206</v>
      </c>
      <c r="E12">
        <v>1581</v>
      </c>
      <c r="F12">
        <v>8894</v>
      </c>
      <c r="G12">
        <v>56137</v>
      </c>
      <c r="H12">
        <v>115593</v>
      </c>
      <c r="I12">
        <v>952101</v>
      </c>
      <c r="J12">
        <v>1006388</v>
      </c>
      <c r="K12">
        <v>12269719</v>
      </c>
    </row>
    <row r="13" spans="1:11" x14ac:dyDescent="0.25">
      <c r="A13">
        <v>23</v>
      </c>
      <c r="B13">
        <v>15</v>
      </c>
      <c r="C13">
        <v>56</v>
      </c>
      <c r="D13">
        <v>236</v>
      </c>
      <c r="E13">
        <v>2244</v>
      </c>
      <c r="F13">
        <v>9058</v>
      </c>
      <c r="G13">
        <v>62514</v>
      </c>
      <c r="H13">
        <v>122136</v>
      </c>
      <c r="I13">
        <v>775344</v>
      </c>
      <c r="J13">
        <v>886567</v>
      </c>
      <c r="K13">
        <v>10187256</v>
      </c>
    </row>
    <row r="14" spans="1:11" x14ac:dyDescent="0.25">
      <c r="A14">
        <v>25</v>
      </c>
      <c r="B14">
        <v>16</v>
      </c>
      <c r="C14">
        <v>57</v>
      </c>
      <c r="D14">
        <v>257</v>
      </c>
      <c r="E14">
        <v>2408</v>
      </c>
      <c r="F14">
        <v>9328</v>
      </c>
      <c r="G14">
        <v>63722</v>
      </c>
      <c r="H14">
        <v>120507</v>
      </c>
      <c r="I14">
        <v>888006</v>
      </c>
      <c r="J14">
        <v>1052485</v>
      </c>
      <c r="K14">
        <v>8766866</v>
      </c>
    </row>
    <row r="15" spans="1:11" x14ac:dyDescent="0.25">
      <c r="A15">
        <v>27</v>
      </c>
      <c r="B15">
        <v>16</v>
      </c>
      <c r="C15">
        <v>63</v>
      </c>
      <c r="D15">
        <v>248</v>
      </c>
      <c r="E15">
        <v>2298</v>
      </c>
      <c r="F15">
        <v>8430</v>
      </c>
      <c r="G15">
        <v>63785</v>
      </c>
      <c r="H15">
        <v>111419</v>
      </c>
      <c r="I15">
        <v>735909</v>
      </c>
      <c r="J15">
        <v>1002047</v>
      </c>
      <c r="K15">
        <v>7656817</v>
      </c>
    </row>
    <row r="16" spans="1:11" x14ac:dyDescent="0.25">
      <c r="A16">
        <v>29</v>
      </c>
      <c r="B16">
        <v>17</v>
      </c>
      <c r="C16">
        <v>61</v>
      </c>
      <c r="D16">
        <v>238</v>
      </c>
      <c r="E16">
        <v>2525</v>
      </c>
      <c r="F16">
        <v>6939</v>
      </c>
      <c r="G16">
        <v>55007</v>
      </c>
      <c r="H16">
        <v>96235</v>
      </c>
      <c r="I16">
        <v>693796</v>
      </c>
      <c r="J16">
        <v>938369</v>
      </c>
      <c r="K16">
        <v>6685926</v>
      </c>
    </row>
    <row r="17" spans="1:11" x14ac:dyDescent="0.25">
      <c r="A17">
        <v>31</v>
      </c>
      <c r="B17">
        <v>13</v>
      </c>
      <c r="C17">
        <v>83</v>
      </c>
      <c r="D17">
        <v>237</v>
      </c>
      <c r="E17">
        <v>1939</v>
      </c>
      <c r="F17">
        <v>5292</v>
      </c>
      <c r="G17">
        <v>42479</v>
      </c>
      <c r="H17">
        <v>80530</v>
      </c>
      <c r="I17">
        <v>471693</v>
      </c>
      <c r="J17">
        <v>767254</v>
      </c>
      <c r="K17">
        <v>5592130</v>
      </c>
    </row>
    <row r="18" spans="1:11" x14ac:dyDescent="0.25">
      <c r="A18">
        <v>33</v>
      </c>
      <c r="B18">
        <v>14</v>
      </c>
      <c r="C18">
        <v>65</v>
      </c>
      <c r="D18">
        <v>262</v>
      </c>
      <c r="E18">
        <v>1669</v>
      </c>
      <c r="F18">
        <v>5004</v>
      </c>
      <c r="G18">
        <v>39091</v>
      </c>
      <c r="H18">
        <v>62102</v>
      </c>
      <c r="I18">
        <v>383967</v>
      </c>
      <c r="J18">
        <v>572046</v>
      </c>
      <c r="K18">
        <v>4182346</v>
      </c>
    </row>
    <row r="19" spans="1:11" x14ac:dyDescent="0.25">
      <c r="A19">
        <v>35</v>
      </c>
      <c r="B19">
        <v>13</v>
      </c>
      <c r="C19">
        <v>54</v>
      </c>
      <c r="D19">
        <v>220</v>
      </c>
      <c r="E19">
        <v>1712</v>
      </c>
      <c r="F19">
        <v>4685</v>
      </c>
      <c r="G19">
        <v>31956</v>
      </c>
      <c r="H19">
        <v>44056</v>
      </c>
      <c r="I19">
        <v>230493</v>
      </c>
      <c r="J19">
        <v>407251</v>
      </c>
      <c r="K19">
        <v>3347436</v>
      </c>
    </row>
    <row r="20" spans="1:11" x14ac:dyDescent="0.25">
      <c r="A20">
        <v>37</v>
      </c>
      <c r="B20">
        <v>14</v>
      </c>
      <c r="C20">
        <v>55</v>
      </c>
      <c r="D20">
        <v>213</v>
      </c>
      <c r="E20">
        <v>1514</v>
      </c>
      <c r="F20">
        <v>2960</v>
      </c>
      <c r="G20">
        <v>23509</v>
      </c>
      <c r="H20">
        <v>37178</v>
      </c>
      <c r="I20">
        <v>165740</v>
      </c>
      <c r="J20">
        <v>361374</v>
      </c>
      <c r="K20">
        <v>1674468</v>
      </c>
    </row>
    <row r="21" spans="1:11" x14ac:dyDescent="0.25">
      <c r="A21">
        <v>39</v>
      </c>
      <c r="B21">
        <v>15</v>
      </c>
      <c r="C21">
        <v>43</v>
      </c>
      <c r="D21">
        <v>190</v>
      </c>
      <c r="E21">
        <v>1154</v>
      </c>
      <c r="F21">
        <v>2720</v>
      </c>
      <c r="G21">
        <v>16502</v>
      </c>
      <c r="H21">
        <v>28306</v>
      </c>
      <c r="I21">
        <v>84560</v>
      </c>
      <c r="J21">
        <v>288246</v>
      </c>
      <c r="K21">
        <v>882726</v>
      </c>
    </row>
    <row r="22" spans="1:11" x14ac:dyDescent="0.25">
      <c r="A22">
        <v>41</v>
      </c>
      <c r="B22">
        <v>12</v>
      </c>
      <c r="C22">
        <v>61</v>
      </c>
      <c r="D22">
        <v>165</v>
      </c>
      <c r="E22">
        <v>820</v>
      </c>
      <c r="F22">
        <v>2175</v>
      </c>
      <c r="G22">
        <v>6327</v>
      </c>
      <c r="H22">
        <v>14585</v>
      </c>
      <c r="I22">
        <v>59007</v>
      </c>
      <c r="J22">
        <v>108435</v>
      </c>
      <c r="K22">
        <v>434239</v>
      </c>
    </row>
    <row r="23" spans="1:11" x14ac:dyDescent="0.25">
      <c r="A23">
        <v>43</v>
      </c>
      <c r="B23">
        <v>11</v>
      </c>
      <c r="C23">
        <v>45</v>
      </c>
      <c r="D23">
        <v>136</v>
      </c>
      <c r="E23">
        <v>512</v>
      </c>
      <c r="F23">
        <v>1121</v>
      </c>
      <c r="G23">
        <v>5481</v>
      </c>
      <c r="H23">
        <v>13251</v>
      </c>
      <c r="I23">
        <v>17834</v>
      </c>
      <c r="J23">
        <v>73041</v>
      </c>
      <c r="K23">
        <v>221211</v>
      </c>
    </row>
    <row r="24" spans="1:11" x14ac:dyDescent="0.25">
      <c r="A24">
        <v>45</v>
      </c>
      <c r="B24">
        <v>9</v>
      </c>
      <c r="C24">
        <v>37</v>
      </c>
      <c r="D24">
        <v>123</v>
      </c>
      <c r="E24">
        <v>345</v>
      </c>
      <c r="F24">
        <v>1006</v>
      </c>
      <c r="G24">
        <v>5949</v>
      </c>
      <c r="H24">
        <v>6701</v>
      </c>
      <c r="I24">
        <v>11201</v>
      </c>
      <c r="J24">
        <v>32997</v>
      </c>
      <c r="K24">
        <v>50204</v>
      </c>
    </row>
    <row r="25" spans="1:11" x14ac:dyDescent="0.25">
      <c r="A25">
        <v>47</v>
      </c>
      <c r="B25">
        <v>11</v>
      </c>
      <c r="C25">
        <v>36</v>
      </c>
      <c r="D25">
        <v>158</v>
      </c>
      <c r="E25">
        <v>184</v>
      </c>
      <c r="F25">
        <v>773</v>
      </c>
      <c r="G25">
        <v>2993</v>
      </c>
      <c r="H25">
        <v>4217</v>
      </c>
      <c r="I25">
        <v>8344</v>
      </c>
      <c r="J25">
        <v>13141</v>
      </c>
      <c r="K25">
        <v>8338</v>
      </c>
    </row>
    <row r="26" spans="1:11" x14ac:dyDescent="0.25">
      <c r="A26">
        <v>49</v>
      </c>
      <c r="B26">
        <v>9</v>
      </c>
      <c r="C26">
        <v>26</v>
      </c>
      <c r="D26">
        <v>91</v>
      </c>
      <c r="E26">
        <v>177</v>
      </c>
      <c r="F26">
        <v>409</v>
      </c>
      <c r="G26">
        <v>2981</v>
      </c>
      <c r="H26">
        <v>3019</v>
      </c>
      <c r="I26">
        <v>2291</v>
      </c>
      <c r="J26">
        <v>5896</v>
      </c>
      <c r="K26">
        <v>3098</v>
      </c>
    </row>
    <row r="27" spans="1:11" x14ac:dyDescent="0.25">
      <c r="A27">
        <v>51</v>
      </c>
      <c r="B27">
        <v>9</v>
      </c>
      <c r="C27">
        <v>20</v>
      </c>
      <c r="D27">
        <v>41</v>
      </c>
      <c r="E27">
        <v>21</v>
      </c>
      <c r="F27">
        <v>308</v>
      </c>
      <c r="G27">
        <v>848</v>
      </c>
      <c r="H27">
        <v>860</v>
      </c>
      <c r="I27">
        <v>916</v>
      </c>
      <c r="J27">
        <v>694</v>
      </c>
      <c r="K27">
        <v>922</v>
      </c>
    </row>
    <row r="28" spans="1:11" x14ac:dyDescent="0.25">
      <c r="A28">
        <v>53</v>
      </c>
      <c r="B28">
        <v>6</v>
      </c>
      <c r="C28">
        <v>11</v>
      </c>
      <c r="D28">
        <v>12</v>
      </c>
      <c r="E28">
        <v>10</v>
      </c>
      <c r="F28">
        <v>79</v>
      </c>
      <c r="G28">
        <v>274</v>
      </c>
      <c r="H28">
        <v>220</v>
      </c>
      <c r="I28">
        <v>569</v>
      </c>
      <c r="J28">
        <v>109</v>
      </c>
      <c r="K28">
        <v>334</v>
      </c>
    </row>
    <row r="29" spans="1:11" x14ac:dyDescent="0.25">
      <c r="A29">
        <v>55</v>
      </c>
      <c r="B29">
        <v>8</v>
      </c>
      <c r="C29">
        <v>5</v>
      </c>
      <c r="D29">
        <v>2</v>
      </c>
      <c r="E29">
        <v>38</v>
      </c>
      <c r="F29">
        <v>76</v>
      </c>
      <c r="G29">
        <v>281</v>
      </c>
      <c r="H29">
        <v>247</v>
      </c>
      <c r="I29">
        <v>24</v>
      </c>
      <c r="K29">
        <v>66</v>
      </c>
    </row>
    <row r="30" spans="1:11" x14ac:dyDescent="0.25">
      <c r="A30">
        <v>57</v>
      </c>
      <c r="B30">
        <v>2</v>
      </c>
      <c r="C30">
        <v>2</v>
      </c>
      <c r="D30">
        <v>11</v>
      </c>
      <c r="E30">
        <v>2</v>
      </c>
      <c r="F30">
        <v>256</v>
      </c>
      <c r="G30">
        <v>21</v>
      </c>
      <c r="H30">
        <v>5</v>
      </c>
      <c r="K30">
        <v>6</v>
      </c>
    </row>
    <row r="31" spans="1:11" x14ac:dyDescent="0.25">
      <c r="A31">
        <v>59</v>
      </c>
      <c r="B31">
        <v>2</v>
      </c>
      <c r="C31">
        <v>3</v>
      </c>
      <c r="D31">
        <v>5</v>
      </c>
      <c r="E31">
        <v>13</v>
      </c>
      <c r="F31">
        <v>6</v>
      </c>
      <c r="G31">
        <v>1</v>
      </c>
      <c r="K31">
        <v>1</v>
      </c>
    </row>
    <row r="32" spans="1:11" x14ac:dyDescent="0.25">
      <c r="A32">
        <v>61</v>
      </c>
      <c r="B32">
        <v>1</v>
      </c>
      <c r="K32">
        <v>1</v>
      </c>
    </row>
    <row r="34" spans="2:11" x14ac:dyDescent="0.25">
      <c r="B34">
        <f>SUM(res_sh_1_10[1+1])</f>
        <v>347</v>
      </c>
      <c r="C34">
        <f>SUM(res_sh_1_10[2+1])</f>
        <v>1138</v>
      </c>
      <c r="D34">
        <f>SUM(res_sh_1_10[3+1])</f>
        <v>4561</v>
      </c>
      <c r="E34">
        <f>SUM(res_sh_1_10[4+1])</f>
        <v>30252</v>
      </c>
      <c r="F34">
        <f>SUM(res_sh_1_10[5+1])</f>
        <v>114104</v>
      </c>
      <c r="G34">
        <f>SUM(res_sh_1_10[6+1])</f>
        <v>796578</v>
      </c>
      <c r="H34">
        <f>SUM(res_sh_1_10[7+1])</f>
        <v>1636923</v>
      </c>
      <c r="I34">
        <f>SUM(res_sh_1_10[8+1])</f>
        <v>9993458</v>
      </c>
      <c r="J34">
        <f>SUM(res_sh_1_10[9+1])</f>
        <v>14476954</v>
      </c>
      <c r="K34">
        <f>SUM(res_sh_1_10[10+1])</f>
        <v>146214834</v>
      </c>
    </row>
    <row r="35" spans="2:11" x14ac:dyDescent="0.25">
      <c r="B35">
        <f>B34/100</f>
        <v>3.47</v>
      </c>
      <c r="C35">
        <f t="shared" ref="C35:K35" si="0">C34/100</f>
        <v>11.38</v>
      </c>
      <c r="D35">
        <f t="shared" si="0"/>
        <v>45.61</v>
      </c>
      <c r="E35">
        <f t="shared" si="0"/>
        <v>302.52</v>
      </c>
      <c r="F35">
        <f t="shared" si="0"/>
        <v>1141.04</v>
      </c>
      <c r="G35">
        <f t="shared" si="0"/>
        <v>7965.78</v>
      </c>
      <c r="H35">
        <f t="shared" si="0"/>
        <v>16369.23</v>
      </c>
      <c r="I35">
        <f t="shared" si="0"/>
        <v>99934.58</v>
      </c>
      <c r="J35">
        <f t="shared" si="0"/>
        <v>144769.54</v>
      </c>
      <c r="K35">
        <f t="shared" si="0"/>
        <v>1462148.34</v>
      </c>
    </row>
    <row r="36" spans="2:11" x14ac:dyDescent="0.25">
      <c r="B36">
        <f>B35/1000/1000</f>
        <v>3.4699999999999998E-6</v>
      </c>
      <c r="C36">
        <f t="shared" ref="C36:K36" si="1">C35/1000/1000</f>
        <v>1.1380000000000001E-5</v>
      </c>
      <c r="D36">
        <f t="shared" si="1"/>
        <v>4.5609999999999999E-5</v>
      </c>
      <c r="E36">
        <f t="shared" si="1"/>
        <v>3.0251999999999997E-4</v>
      </c>
      <c r="F36">
        <f t="shared" si="1"/>
        <v>1.1410400000000001E-3</v>
      </c>
      <c r="G36">
        <f t="shared" si="1"/>
        <v>7.9657800000000004E-3</v>
      </c>
      <c r="H36">
        <f t="shared" si="1"/>
        <v>1.6369229999999999E-2</v>
      </c>
      <c r="I36">
        <f t="shared" si="1"/>
        <v>9.9934579999999995E-2</v>
      </c>
      <c r="J36">
        <f t="shared" si="1"/>
        <v>0.14476954</v>
      </c>
      <c r="K36">
        <f t="shared" si="1"/>
        <v>1.4621483400000002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FE60-709E-42E4-8111-1D5DBAA7283D}">
  <dimension ref="A1:K36"/>
  <sheetViews>
    <sheetView tabSelected="1" workbookViewId="0">
      <selection activeCell="Q27" sqref="Q27"/>
    </sheetView>
  </sheetViews>
  <sheetFormatPr baseColWidth="10" defaultRowHeight="15" x14ac:dyDescent="0.25"/>
  <cols>
    <col min="1" max="1" width="7.28515625" bestFit="1" customWidth="1"/>
    <col min="2" max="7" width="8" bestFit="1" customWidth="1"/>
    <col min="8" max="11" width="9" bestFit="1" customWidth="1"/>
    <col min="12" max="20" width="18.5703125" bestFit="1" customWidth="1"/>
    <col min="21" max="21" width="19.5703125" bestFit="1" customWidth="1"/>
  </cols>
  <sheetData>
    <row r="1" spans="1:11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5">
      <c r="A2" s="1">
        <v>1</v>
      </c>
      <c r="B2" s="1">
        <v>206076</v>
      </c>
      <c r="C2" s="1">
        <v>362396</v>
      </c>
      <c r="D2" s="1">
        <v>550820</v>
      </c>
      <c r="E2" s="1">
        <v>732745</v>
      </c>
      <c r="F2" s="1">
        <v>921777</v>
      </c>
      <c r="G2" s="1">
        <v>1084360</v>
      </c>
      <c r="H2" s="1">
        <v>1272094</v>
      </c>
      <c r="I2" s="1">
        <v>1483580</v>
      </c>
      <c r="J2" s="1">
        <v>1641525</v>
      </c>
      <c r="K2" s="1">
        <v>1824047</v>
      </c>
    </row>
    <row r="3" spans="1:11" x14ac:dyDescent="0.25">
      <c r="A3" s="1">
        <v>3</v>
      </c>
      <c r="B3" s="1">
        <v>184582</v>
      </c>
      <c r="C3" s="1">
        <v>331310</v>
      </c>
      <c r="D3" s="1">
        <v>495913</v>
      </c>
      <c r="E3" s="1">
        <v>652973</v>
      </c>
      <c r="F3" s="1">
        <v>833416</v>
      </c>
      <c r="G3" s="1">
        <v>971075</v>
      </c>
      <c r="H3" s="1">
        <v>1127532</v>
      </c>
      <c r="I3" s="1">
        <v>1309141</v>
      </c>
      <c r="J3" s="1">
        <v>1472194</v>
      </c>
      <c r="K3" s="1">
        <v>1631687</v>
      </c>
    </row>
    <row r="4" spans="1:11" x14ac:dyDescent="0.25">
      <c r="A4" s="1">
        <v>5</v>
      </c>
      <c r="B4" s="1">
        <v>177422</v>
      </c>
      <c r="C4" s="1">
        <v>313387</v>
      </c>
      <c r="D4" s="1">
        <v>460539</v>
      </c>
      <c r="E4" s="1">
        <v>631290</v>
      </c>
      <c r="F4" s="1">
        <v>788347</v>
      </c>
      <c r="G4" s="1">
        <v>936511</v>
      </c>
      <c r="H4" s="1">
        <v>1118980</v>
      </c>
      <c r="I4" s="1">
        <v>1298405</v>
      </c>
      <c r="J4" s="1">
        <v>1447346</v>
      </c>
      <c r="K4" s="1">
        <v>1577380</v>
      </c>
    </row>
    <row r="5" spans="1:11" x14ac:dyDescent="0.25">
      <c r="A5" s="1">
        <v>7</v>
      </c>
      <c r="B5" s="1">
        <v>164633</v>
      </c>
      <c r="C5" s="1">
        <v>300541</v>
      </c>
      <c r="D5" s="1">
        <v>448030</v>
      </c>
      <c r="E5" s="1">
        <v>609040</v>
      </c>
      <c r="F5" s="1">
        <v>785195</v>
      </c>
      <c r="G5" s="1">
        <v>926713</v>
      </c>
      <c r="H5" s="1">
        <v>1090434</v>
      </c>
      <c r="I5" s="1">
        <v>1268880</v>
      </c>
      <c r="J5" s="1">
        <v>1356368</v>
      </c>
      <c r="K5" s="1">
        <v>1470618</v>
      </c>
    </row>
    <row r="6" spans="1:11" x14ac:dyDescent="0.25">
      <c r="A6" s="1">
        <v>9</v>
      </c>
      <c r="B6" s="1">
        <v>159639</v>
      </c>
      <c r="C6" s="1">
        <v>291619</v>
      </c>
      <c r="D6" s="1">
        <v>430822</v>
      </c>
      <c r="E6" s="1">
        <v>601789</v>
      </c>
      <c r="F6" s="1">
        <v>781285</v>
      </c>
      <c r="G6" s="1">
        <v>928493</v>
      </c>
      <c r="H6" s="1">
        <v>1062151</v>
      </c>
      <c r="I6" s="1">
        <v>1192241</v>
      </c>
      <c r="J6" s="1">
        <v>1307385</v>
      </c>
      <c r="K6" s="1">
        <v>1387670</v>
      </c>
    </row>
    <row r="7" spans="1:11" x14ac:dyDescent="0.25">
      <c r="A7" s="1">
        <v>11</v>
      </c>
      <c r="B7" s="1">
        <v>157498</v>
      </c>
      <c r="C7" s="1">
        <v>302650</v>
      </c>
      <c r="D7" s="1">
        <v>434164</v>
      </c>
      <c r="E7" s="1">
        <v>590646</v>
      </c>
      <c r="F7" s="1">
        <v>743022</v>
      </c>
      <c r="G7" s="1">
        <v>912391</v>
      </c>
      <c r="H7" s="1">
        <v>925491</v>
      </c>
      <c r="I7" s="1">
        <v>1103463</v>
      </c>
      <c r="J7" s="1">
        <v>1235640</v>
      </c>
      <c r="K7" s="1">
        <v>1238572</v>
      </c>
    </row>
    <row r="8" spans="1:11" x14ac:dyDescent="0.25">
      <c r="A8" s="1">
        <v>13</v>
      </c>
      <c r="B8" s="1">
        <v>158935</v>
      </c>
      <c r="C8" s="1">
        <v>301071</v>
      </c>
      <c r="D8" s="1">
        <v>424599</v>
      </c>
      <c r="E8" s="1">
        <v>569253</v>
      </c>
      <c r="F8" s="1">
        <v>664960</v>
      </c>
      <c r="G8" s="1">
        <v>775787</v>
      </c>
      <c r="H8" s="1">
        <v>839471</v>
      </c>
      <c r="I8" s="1">
        <v>987042</v>
      </c>
      <c r="J8" s="1">
        <v>1058700</v>
      </c>
      <c r="K8" s="1">
        <v>966500</v>
      </c>
    </row>
    <row r="9" spans="1:11" x14ac:dyDescent="0.25">
      <c r="A9" s="1">
        <v>15</v>
      </c>
      <c r="B9" s="1">
        <v>156943</v>
      </c>
      <c r="C9" s="1">
        <v>298289</v>
      </c>
      <c r="D9" s="1">
        <v>402886</v>
      </c>
      <c r="E9" s="1">
        <v>530449</v>
      </c>
      <c r="F9" s="1">
        <v>624583</v>
      </c>
      <c r="G9" s="1">
        <v>670787</v>
      </c>
      <c r="H9" s="1">
        <v>743891</v>
      </c>
      <c r="I9" s="1">
        <v>780910</v>
      </c>
      <c r="J9" s="1">
        <v>801508</v>
      </c>
      <c r="K9" s="1">
        <v>822767</v>
      </c>
    </row>
    <row r="10" spans="1:11" x14ac:dyDescent="0.25">
      <c r="A10" s="1">
        <v>17</v>
      </c>
      <c r="B10" s="1">
        <v>153822</v>
      </c>
      <c r="C10" s="1">
        <v>292204</v>
      </c>
      <c r="D10" s="1">
        <v>382186</v>
      </c>
      <c r="E10" s="1">
        <v>504030</v>
      </c>
      <c r="F10" s="1">
        <v>536751</v>
      </c>
      <c r="G10" s="1">
        <v>562135</v>
      </c>
      <c r="H10" s="1">
        <v>626267</v>
      </c>
      <c r="I10" s="1">
        <v>646869</v>
      </c>
      <c r="J10" s="1">
        <v>628648</v>
      </c>
      <c r="K10" s="1">
        <v>674215</v>
      </c>
    </row>
    <row r="11" spans="1:11" x14ac:dyDescent="0.25">
      <c r="A11" s="1">
        <v>19</v>
      </c>
      <c r="B11" s="1">
        <v>160444</v>
      </c>
      <c r="C11" s="1">
        <v>269052</v>
      </c>
      <c r="D11" s="1">
        <v>335352</v>
      </c>
      <c r="E11" s="1">
        <v>407902</v>
      </c>
      <c r="F11" s="1">
        <v>434934</v>
      </c>
      <c r="G11" s="1">
        <v>434296</v>
      </c>
      <c r="H11" s="1">
        <v>452250</v>
      </c>
      <c r="I11" s="1">
        <v>499110</v>
      </c>
      <c r="J11" s="1">
        <v>501439</v>
      </c>
      <c r="K11" s="1">
        <v>504613</v>
      </c>
    </row>
    <row r="12" spans="1:11" x14ac:dyDescent="0.25">
      <c r="A12" s="1">
        <v>21</v>
      </c>
      <c r="B12" s="1">
        <v>143456</v>
      </c>
      <c r="C12" s="1">
        <v>227521</v>
      </c>
      <c r="D12" s="1">
        <v>276639</v>
      </c>
      <c r="E12" s="1">
        <v>325393</v>
      </c>
      <c r="F12" s="1">
        <v>333395</v>
      </c>
      <c r="G12" s="1">
        <v>328189</v>
      </c>
      <c r="H12" s="1">
        <v>368161</v>
      </c>
      <c r="I12" s="1">
        <v>389685</v>
      </c>
      <c r="J12" s="1">
        <v>370897</v>
      </c>
      <c r="K12" s="1">
        <v>373042</v>
      </c>
    </row>
    <row r="13" spans="1:11" x14ac:dyDescent="0.25">
      <c r="A13" s="1">
        <v>23</v>
      </c>
      <c r="B13" s="1">
        <v>127141</v>
      </c>
      <c r="C13" s="1">
        <v>178863</v>
      </c>
      <c r="D13" s="1">
        <v>205145</v>
      </c>
      <c r="E13" s="1">
        <v>255602</v>
      </c>
      <c r="F13" s="1">
        <v>240968</v>
      </c>
      <c r="G13" s="1">
        <v>230025</v>
      </c>
      <c r="H13" s="1">
        <v>268770</v>
      </c>
      <c r="I13" s="1">
        <v>270369</v>
      </c>
      <c r="J13" s="1">
        <v>282284</v>
      </c>
      <c r="K13" s="1">
        <v>248122</v>
      </c>
    </row>
    <row r="14" spans="1:11" x14ac:dyDescent="0.25">
      <c r="A14" s="1">
        <v>25</v>
      </c>
      <c r="B14" s="1">
        <v>109980</v>
      </c>
      <c r="C14" s="1">
        <v>139699</v>
      </c>
      <c r="D14" s="1">
        <v>156282</v>
      </c>
      <c r="E14" s="1">
        <v>177595</v>
      </c>
      <c r="F14" s="1">
        <v>159619</v>
      </c>
      <c r="G14" s="1">
        <v>164533</v>
      </c>
      <c r="H14" s="1">
        <v>207680</v>
      </c>
      <c r="I14" s="1">
        <v>193170</v>
      </c>
      <c r="J14" s="1">
        <v>191349</v>
      </c>
      <c r="K14" s="1">
        <v>204107</v>
      </c>
    </row>
    <row r="15" spans="1:11" x14ac:dyDescent="0.25">
      <c r="A15" s="1">
        <v>27</v>
      </c>
      <c r="B15" s="1">
        <v>88812</v>
      </c>
      <c r="C15" s="1">
        <v>96447</v>
      </c>
      <c r="D15" s="1">
        <v>110749</v>
      </c>
      <c r="E15" s="1">
        <v>123455</v>
      </c>
      <c r="F15" s="1">
        <v>107085</v>
      </c>
      <c r="G15" s="1">
        <v>115861</v>
      </c>
      <c r="H15" s="1">
        <v>132462</v>
      </c>
      <c r="I15" s="1">
        <v>135790</v>
      </c>
      <c r="J15" s="1">
        <v>136074</v>
      </c>
      <c r="K15" s="1">
        <v>138938</v>
      </c>
    </row>
    <row r="16" spans="1:11" x14ac:dyDescent="0.25">
      <c r="A16" s="1">
        <v>29</v>
      </c>
      <c r="B16" s="1">
        <v>64023</v>
      </c>
      <c r="C16" s="1">
        <v>61567</v>
      </c>
      <c r="D16" s="1">
        <v>78041</v>
      </c>
      <c r="E16" s="1">
        <v>80308</v>
      </c>
      <c r="F16" s="1">
        <v>73479</v>
      </c>
      <c r="G16" s="1">
        <v>73475</v>
      </c>
      <c r="H16" s="1">
        <v>84358</v>
      </c>
      <c r="I16" s="1">
        <v>100485</v>
      </c>
      <c r="J16" s="1">
        <v>95383</v>
      </c>
      <c r="K16" s="1">
        <v>83464</v>
      </c>
    </row>
    <row r="17" spans="1:11" x14ac:dyDescent="0.25">
      <c r="A17" s="1">
        <v>31</v>
      </c>
      <c r="B17" s="1">
        <v>34008</v>
      </c>
      <c r="C17" s="1">
        <v>36775</v>
      </c>
      <c r="D17" s="1">
        <v>40922</v>
      </c>
      <c r="E17" s="1">
        <v>62858</v>
      </c>
      <c r="F17" s="1">
        <v>50761</v>
      </c>
      <c r="G17" s="1">
        <v>47654</v>
      </c>
      <c r="H17" s="1">
        <v>62472</v>
      </c>
      <c r="I17" s="1">
        <v>49771</v>
      </c>
      <c r="J17" s="1">
        <v>60113</v>
      </c>
      <c r="K17" s="1">
        <v>52507</v>
      </c>
    </row>
    <row r="18" spans="1:11" x14ac:dyDescent="0.25">
      <c r="A18" s="1">
        <v>33</v>
      </c>
      <c r="B18" s="1">
        <v>25499</v>
      </c>
      <c r="C18" s="1">
        <v>24750</v>
      </c>
      <c r="D18" s="1">
        <v>28270</v>
      </c>
      <c r="E18" s="1">
        <v>27088</v>
      </c>
      <c r="F18" s="1">
        <v>35371</v>
      </c>
      <c r="G18" s="1">
        <v>31079</v>
      </c>
      <c r="H18" s="1">
        <v>35158</v>
      </c>
      <c r="I18" s="1">
        <v>26195</v>
      </c>
      <c r="J18" s="1">
        <v>37216</v>
      </c>
      <c r="K18" s="1">
        <v>28743</v>
      </c>
    </row>
    <row r="19" spans="1:11" x14ac:dyDescent="0.25">
      <c r="A19" s="1">
        <v>35</v>
      </c>
      <c r="B19" s="1">
        <v>15500</v>
      </c>
      <c r="C19" s="1">
        <v>14789</v>
      </c>
      <c r="D19" s="1">
        <v>15112</v>
      </c>
      <c r="E19" s="1">
        <v>15543</v>
      </c>
      <c r="F19" s="1">
        <v>16342</v>
      </c>
      <c r="G19" s="1">
        <v>17790</v>
      </c>
      <c r="H19" s="1">
        <v>15376</v>
      </c>
      <c r="I19" s="1">
        <v>17723</v>
      </c>
      <c r="J19" s="1">
        <v>23921</v>
      </c>
      <c r="K19" s="1">
        <v>19102</v>
      </c>
    </row>
    <row r="20" spans="1:11" x14ac:dyDescent="0.25">
      <c r="A20" s="1">
        <v>37</v>
      </c>
      <c r="B20" s="1">
        <v>9878</v>
      </c>
      <c r="C20" s="1">
        <v>8946</v>
      </c>
      <c r="D20" s="1">
        <v>8003</v>
      </c>
      <c r="E20" s="1">
        <v>7310</v>
      </c>
      <c r="F20" s="1">
        <v>7527</v>
      </c>
      <c r="G20" s="1">
        <v>10208</v>
      </c>
      <c r="H20" s="1">
        <v>9652</v>
      </c>
      <c r="I20" s="1">
        <v>9911</v>
      </c>
      <c r="J20" s="1">
        <v>11869</v>
      </c>
      <c r="K20" s="1">
        <v>9505</v>
      </c>
    </row>
    <row r="21" spans="1:11" x14ac:dyDescent="0.25">
      <c r="A21" s="1">
        <v>39</v>
      </c>
      <c r="B21" s="1">
        <v>4914</v>
      </c>
      <c r="C21" s="1">
        <v>4309</v>
      </c>
      <c r="D21" s="1">
        <v>3251</v>
      </c>
      <c r="E21" s="1">
        <v>4105</v>
      </c>
      <c r="F21" s="1">
        <v>5479</v>
      </c>
      <c r="G21" s="1">
        <v>4681</v>
      </c>
      <c r="H21" s="1">
        <v>5725</v>
      </c>
      <c r="I21" s="1">
        <v>6008</v>
      </c>
      <c r="J21" s="1">
        <v>4634</v>
      </c>
      <c r="K21" s="1">
        <v>5395</v>
      </c>
    </row>
    <row r="22" spans="1:11" x14ac:dyDescent="0.25">
      <c r="A22" s="1">
        <v>41</v>
      </c>
      <c r="B22" s="1">
        <v>3107</v>
      </c>
      <c r="C22" s="1">
        <v>2539</v>
      </c>
      <c r="D22" s="1">
        <v>1873</v>
      </c>
      <c r="E22" s="1">
        <v>2482</v>
      </c>
      <c r="F22" s="1">
        <v>4049</v>
      </c>
      <c r="G22" s="1">
        <v>4158</v>
      </c>
      <c r="H22" s="1">
        <v>4217</v>
      </c>
      <c r="I22" s="1">
        <v>3409</v>
      </c>
      <c r="J22" s="1">
        <v>2630</v>
      </c>
      <c r="K22" s="1">
        <v>2504</v>
      </c>
    </row>
    <row r="23" spans="1:11" x14ac:dyDescent="0.25">
      <c r="A23" s="1">
        <v>43</v>
      </c>
      <c r="B23" s="1">
        <v>2167</v>
      </c>
      <c r="C23" s="1">
        <v>1311</v>
      </c>
      <c r="D23" s="1">
        <v>1205</v>
      </c>
      <c r="E23" s="1">
        <v>1564</v>
      </c>
      <c r="F23" s="1">
        <v>1820</v>
      </c>
      <c r="G23" s="1">
        <v>1993</v>
      </c>
      <c r="H23" s="1">
        <v>3300</v>
      </c>
      <c r="I23" s="1">
        <v>2358</v>
      </c>
      <c r="J23" s="1">
        <v>2054</v>
      </c>
      <c r="K23" s="1">
        <v>1941</v>
      </c>
    </row>
    <row r="24" spans="1:11" x14ac:dyDescent="0.25">
      <c r="A24" s="1">
        <v>45</v>
      </c>
      <c r="B24" s="1">
        <v>1287</v>
      </c>
      <c r="C24" s="1">
        <v>583</v>
      </c>
      <c r="D24" s="1">
        <v>880</v>
      </c>
      <c r="E24" s="1">
        <v>876</v>
      </c>
      <c r="F24" s="1">
        <v>1488</v>
      </c>
      <c r="G24" s="1">
        <v>1243</v>
      </c>
      <c r="H24" s="1">
        <v>2844</v>
      </c>
      <c r="I24" s="1">
        <v>1499</v>
      </c>
      <c r="J24" s="1">
        <v>1724</v>
      </c>
      <c r="K24" s="1">
        <v>1586</v>
      </c>
    </row>
    <row r="25" spans="1:11" x14ac:dyDescent="0.25">
      <c r="A25" s="1">
        <v>47</v>
      </c>
      <c r="B25" s="1">
        <v>422</v>
      </c>
      <c r="C25" s="1">
        <v>485</v>
      </c>
      <c r="D25" s="1">
        <v>645</v>
      </c>
      <c r="E25" s="1">
        <v>649</v>
      </c>
      <c r="F25" s="1">
        <v>1009</v>
      </c>
      <c r="G25" s="1">
        <v>1038</v>
      </c>
      <c r="H25" s="1">
        <v>1128</v>
      </c>
      <c r="I25" s="1">
        <v>1001</v>
      </c>
      <c r="J25" s="1">
        <v>1210</v>
      </c>
      <c r="K25" s="1">
        <v>1086</v>
      </c>
    </row>
    <row r="26" spans="1:11" x14ac:dyDescent="0.25">
      <c r="A26" s="1">
        <v>49</v>
      </c>
      <c r="B26" s="1">
        <v>340</v>
      </c>
      <c r="C26" s="1">
        <v>234</v>
      </c>
      <c r="D26" s="1">
        <v>352</v>
      </c>
      <c r="E26" s="1">
        <v>401</v>
      </c>
      <c r="F26" s="1">
        <v>628</v>
      </c>
      <c r="G26" s="1">
        <v>747</v>
      </c>
      <c r="H26" s="1">
        <v>862</v>
      </c>
      <c r="I26" s="1">
        <v>862</v>
      </c>
      <c r="J26" s="1">
        <v>1052</v>
      </c>
      <c r="K26" s="1">
        <v>1045</v>
      </c>
    </row>
    <row r="27" spans="1:11" x14ac:dyDescent="0.25">
      <c r="A27" s="1">
        <v>51</v>
      </c>
      <c r="B27" s="1">
        <v>172</v>
      </c>
      <c r="C27" s="1">
        <v>185</v>
      </c>
      <c r="D27" s="1">
        <v>344</v>
      </c>
      <c r="E27" s="1">
        <v>408</v>
      </c>
      <c r="F27" s="1">
        <v>1168</v>
      </c>
      <c r="G27" s="1">
        <v>681</v>
      </c>
      <c r="H27" s="1">
        <v>905</v>
      </c>
      <c r="I27" s="1">
        <v>940</v>
      </c>
      <c r="J27" s="1">
        <v>773</v>
      </c>
      <c r="K27" s="1">
        <v>869</v>
      </c>
    </row>
    <row r="28" spans="1:11" x14ac:dyDescent="0.25">
      <c r="A28" s="1">
        <v>53</v>
      </c>
      <c r="B28" s="1">
        <v>207</v>
      </c>
      <c r="C28" s="1">
        <v>191</v>
      </c>
      <c r="D28" s="1">
        <v>221</v>
      </c>
      <c r="E28" s="1">
        <v>308</v>
      </c>
      <c r="F28" s="1">
        <v>430</v>
      </c>
      <c r="G28" s="1">
        <v>575</v>
      </c>
      <c r="H28" s="1">
        <v>639</v>
      </c>
      <c r="I28" s="1">
        <v>515</v>
      </c>
      <c r="J28" s="1">
        <v>554</v>
      </c>
      <c r="K28" s="1">
        <v>583</v>
      </c>
    </row>
    <row r="29" spans="1:11" x14ac:dyDescent="0.25">
      <c r="A29" s="1">
        <v>55</v>
      </c>
      <c r="B29" s="1">
        <v>93</v>
      </c>
      <c r="C29" s="1">
        <v>131</v>
      </c>
      <c r="D29" s="1">
        <v>283</v>
      </c>
      <c r="E29" s="1">
        <v>727</v>
      </c>
      <c r="F29" s="1">
        <v>582</v>
      </c>
      <c r="G29" s="1">
        <v>548</v>
      </c>
      <c r="H29" s="1">
        <v>1120</v>
      </c>
      <c r="I29" s="1">
        <v>582</v>
      </c>
      <c r="J29" s="1">
        <v>437</v>
      </c>
      <c r="K29" s="1">
        <v>1240</v>
      </c>
    </row>
    <row r="30" spans="1:11" x14ac:dyDescent="0.25">
      <c r="A30" s="1">
        <v>57</v>
      </c>
      <c r="B30" s="1">
        <v>84</v>
      </c>
      <c r="C30" s="1">
        <v>96</v>
      </c>
      <c r="D30" s="1">
        <v>127</v>
      </c>
      <c r="E30" s="1">
        <v>81</v>
      </c>
      <c r="F30" s="1">
        <v>208</v>
      </c>
      <c r="G30" s="1">
        <v>951</v>
      </c>
      <c r="H30" s="1">
        <v>715</v>
      </c>
      <c r="I30" s="1">
        <v>716</v>
      </c>
      <c r="J30" s="1">
        <v>1142</v>
      </c>
      <c r="K30" s="1">
        <v>555</v>
      </c>
    </row>
    <row r="31" spans="1:11" x14ac:dyDescent="0.25">
      <c r="A31" s="1">
        <v>59</v>
      </c>
      <c r="B31" s="1">
        <v>58</v>
      </c>
      <c r="C31" s="1">
        <v>509</v>
      </c>
      <c r="D31" s="1">
        <v>461</v>
      </c>
      <c r="E31" s="1">
        <v>1084</v>
      </c>
      <c r="F31" s="1">
        <v>430</v>
      </c>
      <c r="G31" s="1"/>
      <c r="H31" s="1"/>
      <c r="I31" s="1"/>
      <c r="J31" s="1"/>
      <c r="K31" s="1">
        <v>222</v>
      </c>
    </row>
    <row r="32" spans="1:11" x14ac:dyDescent="0.25">
      <c r="A32" s="1">
        <v>61</v>
      </c>
      <c r="B32" s="1">
        <v>48</v>
      </c>
      <c r="C32" s="1">
        <v>1323</v>
      </c>
      <c r="D32" s="1"/>
      <c r="E32" s="1"/>
      <c r="F32" s="1"/>
      <c r="G32" s="1"/>
      <c r="H32" s="1"/>
      <c r="I32" s="1"/>
      <c r="J32" s="1"/>
      <c r="K32" s="1">
        <v>270</v>
      </c>
    </row>
    <row r="33" spans="1:11" x14ac:dyDescent="0.25">
      <c r="A33" s="1">
        <v>63</v>
      </c>
      <c r="B33" s="1">
        <v>333</v>
      </c>
      <c r="C33" s="1"/>
      <c r="D33" s="1"/>
      <c r="E33" s="1"/>
      <c r="F33" s="1"/>
      <c r="G33" s="1"/>
      <c r="H33" s="1"/>
      <c r="I33" s="1"/>
      <c r="J33" s="1"/>
      <c r="K33" s="1"/>
    </row>
    <row r="35" spans="1:11" x14ac:dyDescent="0.25">
      <c r="B35">
        <f>SUM(res_mcts_1000_10000[1000])</f>
        <v>2311523</v>
      </c>
      <c r="C35">
        <f>SUM(res_mcts_1000_10000[2000])</f>
        <v>3863772</v>
      </c>
      <c r="D35">
        <f>SUM(res_mcts_1000_10000[3000])</f>
        <v>5294116</v>
      </c>
      <c r="E35">
        <f>SUM(res_mcts_1000_10000[4000])</f>
        <v>6917954</v>
      </c>
      <c r="F35">
        <f>SUM(res_mcts_1000_10000[5000])</f>
        <v>8156108</v>
      </c>
      <c r="G35">
        <f>SUM(res_mcts_1000_10000[6000])</f>
        <v>9237977</v>
      </c>
      <c r="H35">
        <f>SUM(res_mcts_1000_10000[7000])</f>
        <v>10464105</v>
      </c>
      <c r="I35">
        <f>SUM(res_mcts_1000_10000[8000])</f>
        <v>11780630</v>
      </c>
      <c r="J35">
        <f>SUM(res_mcts_1000_10000[9000])</f>
        <v>12676069</v>
      </c>
      <c r="K35">
        <f>SUM(res_mcts_1000_10000[10000])</f>
        <v>13272895</v>
      </c>
    </row>
    <row r="36" spans="1:11" x14ac:dyDescent="0.25">
      <c r="B36">
        <f>B35/100/1000/1000</f>
        <v>2.311523E-2</v>
      </c>
      <c r="C36">
        <f t="shared" ref="C36:K36" si="0">C35/100/1000/1000</f>
        <v>3.863772E-2</v>
      </c>
      <c r="D36">
        <f t="shared" si="0"/>
        <v>5.2941160000000001E-2</v>
      </c>
      <c r="E36">
        <f t="shared" si="0"/>
        <v>6.9179539999999984E-2</v>
      </c>
      <c r="F36">
        <f t="shared" si="0"/>
        <v>8.1561080000000008E-2</v>
      </c>
      <c r="G36">
        <f t="shared" si="0"/>
        <v>9.2379770000000014E-2</v>
      </c>
      <c r="H36">
        <f t="shared" si="0"/>
        <v>0.10464105000000001</v>
      </c>
      <c r="I36">
        <f t="shared" si="0"/>
        <v>0.1178063</v>
      </c>
      <c r="J36">
        <f t="shared" si="0"/>
        <v>0.12676069000000001</v>
      </c>
      <c r="K36">
        <f t="shared" si="0"/>
        <v>0.13272894999999998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9 d 5 8 3 8 - 6 6 3 e - 4 7 1 6 - a 9 2 9 - 3 2 a 0 5 e 9 9 c 5 1 7 "   x m l n s = " h t t p : / / s c h e m a s . m i c r o s o f t . c o m / D a t a M a s h u p " > A A A A A K I F A A B Q S w M E F A A C A A g A / b U C W X Y 8 d t e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X q h w t Q Y y R S D v D / w B U E s D B B Q A A g A I A P 2 1 A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t Q J Z G G 0 k B Z s C A A B I C Q A A E w A c A E Z v c m 1 1 b G F z L 1 N l Y 3 R p b 2 4 x L m 0 g o h g A K K A U A A A A A A A A A A A A A A A A A A A A A A A A A A A A z Z R f b t p A E M b f k b j D y n l x F A f Z g P n T y g 8 I 0 i a q l L Q 1 U a X G V b W Y A a z Y a 7 S 7 R o p Q b t M z 9 A K 5 W H f t b d Y 1 S 9 V W a l U e Y P j Z 6 / n m 8 8 w w i H m S E x R W v 9 7 L d q v d Y h t M Y Y l O L A o M s Q 3 y z j 3 X Q g F K g b d b S H z e F Z C m I M i U 7 T q z P C 4 y I N x + l a T Q m e a E i z / M t q Y v o l s G l E U k i e 9 Z d E N g R p M d R J e T D 1 H o R 2 + u o g 0 u G K Y L S H j E g X E W 1 f J 1 Y r a z T p 2 7 G a R J l n C g g e V Y D p r m a Z E R F n i e g y 5 I n C 8 T s g 6 8 r t 9 1 h K i c Q 8 g f U g h 0 2 L n O C X w 6 d S r d J 9 b l 0 9 c N U L Q W 6 Y o V B 3 Q J e A l U F j f H C 3 H 7 W 5 p n 4 m y F m V 0 V 6 q A 7 x S d p G s Y 4 x Z Q F n B b 1 B 7 + G p y 9 E n B F K 0 f x h q 5 8 4 p 5 i w V U 6 z S r q 4 B s w + K s T Z 7 6 1 5 Q Y k o 9 Y r w Q b 8 j 7 3 9 0 0 N 7 y z j w D d E 2 0 a 4 I 9 E + y b o G + C A x M c m u D I B M d N + K i t u 4 Y C Y b K G n C 4 J C C v C L U 5 F D 2 k L 3 8 t L Q N W 7 t w / N d p 5 N U z Y p C 1 T R q k x V m C p F i V d y l c D K 0 J q 2 M K c 8 k Y n Q R x D t X R M l r 9 j H x d d e 5 I 0 U 3 5 m w G I h s V 1 3 6 Z L l M 5 N Q x V h 4 6 1 j K y 4 g M d w t T n B I D j D f q M z p A Y C i 7 M R a T I F k B F o n Y r I c Z c h 3 O e x Z w h z 3 X d c / n 1 7 + a 9 k f c v z f 3 v 9 p g a / L 1 V g b I 3 q r C r w 7 4 O f R 0 O d D j U 4 U i H Y x 2 K v a r j W p J e v Q d v x c s k m B C z b I I z 0 H 3 y s 3 a s 6 Z d W W + V g f s + n 4 A + 0 r K / b g G W l v Q Y s a + 4 3 Y F m 9 3 4 C l D 4 M G L B 0 Z N m D l z a h J q 2 l t U g n L a a g v l g v C V 0 C l b 7 k Y B 2 Y a 4 v t k a x s d d r w / 3 + 1 H 8 9 a W Q n 1 O q 0 3 u u g b c N e O e G f f N 2 D f j g R k P z X h k x m M z r n q p u Y 5 + f a 0 e b v j / e 5 1 + A 1 B L A Q I t A B Q A A g A I A P 2 1 A l l 2 P H b X p Q A A A P Y A A A A S A A A A A A A A A A A A A A A A A A A A A A B D b 2 5 m a W c v U G F j a 2 F n Z S 5 4 b W x Q S w E C L Q A U A A I A C A D 9 t Q J Z D 8 r p q 6 Q A A A D p A A A A E w A A A A A A A A A A A A A A A A D x A A A A W 0 N v b n R l b n R f V H l w Z X N d L n h t b F B L A Q I t A B Q A A g A I A P 2 1 A l k Y b S Q F m w I A A E g J A A A T A A A A A A A A A A A A A A A A A O I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h A A A A A A A A 4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y U y M H N o J T I w M S 0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h O G N h N G V k L T I 1 O D g t N G N j Y y 0 4 Y m U x L W F l Y z E 1 O G E 2 N D A y O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X 3 N o X z F f M T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y B z a C A x L T E w L 0 F 1 d G 9 S Z W 1 v d m V k Q 2 9 s d W 1 u c z E u e 1 R 1 c m 4 s M H 0 m c X V v d D s s J n F 1 b 3 Q 7 U 2 V j d G l v b j E v c m V z I H N o I D E t M T A v Q X V 0 b 1 J l b W 9 2 Z W R D b 2 x 1 b W 5 z M S 5 7 M S s x L D F 9 J n F 1 b 3 Q 7 L C Z x d W 9 0 O 1 N l Y 3 R p b 2 4 x L 3 J l c y B z a C A x L T E w L 0 F 1 d G 9 S Z W 1 v d m V k Q 2 9 s d W 1 u c z E u e z I r M S w y f S Z x d W 9 0 O y w m c X V v d D t T Z W N 0 a W 9 u M S 9 y Z X M g c 2 g g M S 0 x M C 9 B d X R v U m V t b 3 Z l Z E N v b H V t b n M x L n s z K z E s M 3 0 m c X V v d D s s J n F 1 b 3 Q 7 U 2 V j d G l v b j E v c m V z I H N o I D E t M T A v Q X V 0 b 1 J l b W 9 2 Z W R D b 2 x 1 b W 5 z M S 5 7 N C s x L D R 9 J n F 1 b 3 Q 7 L C Z x d W 9 0 O 1 N l Y 3 R p b 2 4 x L 3 J l c y B z a C A x L T E w L 0 F 1 d G 9 S Z W 1 v d m V k Q 2 9 s d W 1 u c z E u e z U r M S w 1 f S Z x d W 9 0 O y w m c X V v d D t T Z W N 0 a W 9 u M S 9 y Z X M g c 2 g g M S 0 x M C 9 B d X R v U m V t b 3 Z l Z E N v b H V t b n M x L n s 2 K z E s N n 0 m c X V v d D s s J n F 1 b 3 Q 7 U 2 V j d G l v b j E v c m V z I H N o I D E t M T A v Q X V 0 b 1 J l b W 9 2 Z W R D b 2 x 1 b W 5 z M S 5 7 N y s x L D d 9 J n F 1 b 3 Q 7 L C Z x d W 9 0 O 1 N l Y 3 R p b 2 4 x L 3 J l c y B z a C A x L T E w L 0 F 1 d G 9 S Z W 1 v d m V k Q 2 9 s d W 1 u c z E u e z g r M S w 4 f S Z x d W 9 0 O y w m c X V v d D t T Z W N 0 a W 9 u M S 9 y Z X M g c 2 g g M S 0 x M C 9 B d X R v U m V t b 3 Z l Z E N v b H V t b n M x L n s 5 K z E s O X 0 m c X V v d D s s J n F 1 b 3 Q 7 U 2 V j d G l v b j E v c m V z I H N o I D E t M T A v Q X V 0 b 1 J l b W 9 2 Z W R D b 2 x 1 b W 5 z M S 5 7 M T A r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y B z a C A x L T E w L 0 F 1 d G 9 S Z W 1 v d m V k Q 2 9 s d W 1 u c z E u e 1 R 1 c m 4 s M H 0 m c X V v d D s s J n F 1 b 3 Q 7 U 2 V j d G l v b j E v c m V z I H N o I D E t M T A v Q X V 0 b 1 J l b W 9 2 Z W R D b 2 x 1 b W 5 z M S 5 7 M S s x L D F 9 J n F 1 b 3 Q 7 L C Z x d W 9 0 O 1 N l Y 3 R p b 2 4 x L 3 J l c y B z a C A x L T E w L 0 F 1 d G 9 S Z W 1 v d m V k Q 2 9 s d W 1 u c z E u e z I r M S w y f S Z x d W 9 0 O y w m c X V v d D t T Z W N 0 a W 9 u M S 9 y Z X M g c 2 g g M S 0 x M C 9 B d X R v U m V t b 3 Z l Z E N v b H V t b n M x L n s z K z E s M 3 0 m c X V v d D s s J n F 1 b 3 Q 7 U 2 V j d G l v b j E v c m V z I H N o I D E t M T A v Q X V 0 b 1 J l b W 9 2 Z W R D b 2 x 1 b W 5 z M S 5 7 N C s x L D R 9 J n F 1 b 3 Q 7 L C Z x d W 9 0 O 1 N l Y 3 R p b 2 4 x L 3 J l c y B z a C A x L T E w L 0 F 1 d G 9 S Z W 1 v d m V k Q 2 9 s d W 1 u c z E u e z U r M S w 1 f S Z x d W 9 0 O y w m c X V v d D t T Z W N 0 a W 9 u M S 9 y Z X M g c 2 g g M S 0 x M C 9 B d X R v U m V t b 3 Z l Z E N v b H V t b n M x L n s 2 K z E s N n 0 m c X V v d D s s J n F 1 b 3 Q 7 U 2 V j d G l v b j E v c m V z I H N o I D E t M T A v Q X V 0 b 1 J l b W 9 2 Z W R D b 2 x 1 b W 5 z M S 5 7 N y s x L D d 9 J n F 1 b 3 Q 7 L C Z x d W 9 0 O 1 N l Y 3 R p b 2 4 x L 3 J l c y B z a C A x L T E w L 0 F 1 d G 9 S Z W 1 v d m V k Q 2 9 s d W 1 u c z E u e z g r M S w 4 f S Z x d W 9 0 O y w m c X V v d D t T Z W N 0 a W 9 u M S 9 y Z X M g c 2 g g M S 0 x M C 9 B d X R v U m V t b 3 Z l Z E N v b H V t b n M x L n s 5 K z E s O X 0 m c X V v d D s s J n F 1 b 3 Q 7 U 2 V j d G l v b j E v c m V z I H N o I D E t M T A v Q X V 0 b 1 J l b W 9 2 Z W R D b 2 x 1 b W 5 z M S 5 7 M T A r M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1 c m 4 m c X V v d D s s J n F 1 b 3 Q 7 M S s x J n F 1 b 3 Q 7 L C Z x d W 9 0 O z I r M S Z x d W 9 0 O y w m c X V v d D s z K z E m c X V v d D s s J n F 1 b 3 Q 7 N C s x J n F 1 b 3 Q 7 L C Z x d W 9 0 O z U r M S Z x d W 9 0 O y w m c X V v d D s 2 K z E m c X V v d D s s J n F 1 b 3 Q 7 N y s x J n F 1 b 3 Q 7 L C Z x d W 9 0 O z g r M S Z x d W 9 0 O y w m c X V v d D s 5 K z E m c X V v d D s s J n F 1 b 3 Q 7 M T A r M S Z x d W 9 0 O 1 0 i I C 8 + P E V u d H J 5 I F R 5 c G U 9 I k Z p b G x D b 2 x 1 b W 5 U e X B l c y I g V m F s d W U 9 I n N C U U 1 E Q X d N R E F 3 T U R B d 0 0 9 I i A v P j x F b n R y e S B U e X B l P S J G a W x s T G F z d F V w Z G F 0 Z W Q i I F Z h b H V l P S J k M j A y N C 0 w O C 0 w M l Q y M D o 0 N T o 1 M i 4 2 M T I 1 N z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M l M j B z a C U y M D E t M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J T I w c 2 g l M j A x L T E w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y U y M H N o J T I w M S 0 x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l M j B z a C U y M D E t M T A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J T I w c 2 g l M j A x L T E w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y U y M G 1 j d H M l M j A x M D A w L T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c 3 Z j R i Z j E t Z W Y w Z C 0 0 N D M z L W I 0 Y j Y t O W R l N m J k M D h j O G N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f b W N 0 c 1 8 x M D A w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y V D I w O j Q 1 O j Q w L j Q z N D Q y O T J a I i A v P j x F b n R y e S B U e X B l P S J G a W x s Q 2 9 s d W 1 u V H l w Z X M i I F Z h b H V l P S J z Q l F V R k J R V U Z C U V V G Q l F V P S I g L z 4 8 R W 5 0 c n k g V H l w Z T 0 i R m l s b E N v b H V t b k 5 h b W V z I i B W Y W x 1 Z T 0 i c 1 s m c X V v d D t U d X J u J n F 1 b 3 Q 7 L C Z x d W 9 0 O z E w M D A m c X V v d D s s J n F 1 b 3 Q 7 M j A w M C Z x d W 9 0 O y w m c X V v d D s z M D A w J n F 1 b 3 Q 7 L C Z x d W 9 0 O z Q w M D A m c X V v d D s s J n F 1 b 3 Q 7 N T A w M C Z x d W 9 0 O y w m c X V v d D s 2 M D A w J n F 1 b 3 Q 7 L C Z x d W 9 0 O z c w M D A m c X V v d D s s J n F 1 b 3 Q 7 O D A w M C Z x d W 9 0 O y w m c X V v d D s 5 M D A w J n F 1 b 3 Q 7 L C Z x d W 9 0 O z E w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y B t Y 3 R z I D E w M D A t M T A w M D A v Q X V 0 b 1 J l b W 9 2 Z W R D b 2 x 1 b W 5 z M S 5 7 V H V y b i w w f S Z x d W 9 0 O y w m c X V v d D t T Z W N 0 a W 9 u M S 9 y Z X M g b W N 0 c y A x M D A w L T E w M D A w L 0 F 1 d G 9 S Z W 1 v d m V k Q 2 9 s d W 1 u c z E u e z E w M D A s M X 0 m c X V v d D s s J n F 1 b 3 Q 7 U 2 V j d G l v b j E v c m V z I G 1 j d H M g M T A w M C 0 x M D A w M C 9 B d X R v U m V t b 3 Z l Z E N v b H V t b n M x L n s y M D A w L D J 9 J n F 1 b 3 Q 7 L C Z x d W 9 0 O 1 N l Y 3 R p b 2 4 x L 3 J l c y B t Y 3 R z I D E w M D A t M T A w M D A v Q X V 0 b 1 J l b W 9 2 Z W R D b 2 x 1 b W 5 z M S 5 7 M z A w M C w z f S Z x d W 9 0 O y w m c X V v d D t T Z W N 0 a W 9 u M S 9 y Z X M g b W N 0 c y A x M D A w L T E w M D A w L 0 F 1 d G 9 S Z W 1 v d m V k Q 2 9 s d W 1 u c z E u e z Q w M D A s N H 0 m c X V v d D s s J n F 1 b 3 Q 7 U 2 V j d G l v b j E v c m V z I G 1 j d H M g M T A w M C 0 x M D A w M C 9 B d X R v U m V t b 3 Z l Z E N v b H V t b n M x L n s 1 M D A w L D V 9 J n F 1 b 3 Q 7 L C Z x d W 9 0 O 1 N l Y 3 R p b 2 4 x L 3 J l c y B t Y 3 R z I D E w M D A t M T A w M D A v Q X V 0 b 1 J l b W 9 2 Z W R D b 2 x 1 b W 5 z M S 5 7 N j A w M C w 2 f S Z x d W 9 0 O y w m c X V v d D t T Z W N 0 a W 9 u M S 9 y Z X M g b W N 0 c y A x M D A w L T E w M D A w L 0 F 1 d G 9 S Z W 1 v d m V k Q 2 9 s d W 1 u c z E u e z c w M D A s N 3 0 m c X V v d D s s J n F 1 b 3 Q 7 U 2 V j d G l v b j E v c m V z I G 1 j d H M g M T A w M C 0 x M D A w M C 9 B d X R v U m V t b 3 Z l Z E N v b H V t b n M x L n s 4 M D A w L D h 9 J n F 1 b 3 Q 7 L C Z x d W 9 0 O 1 N l Y 3 R p b 2 4 x L 3 J l c y B t Y 3 R z I D E w M D A t M T A w M D A v Q X V 0 b 1 J l b W 9 2 Z W R D b 2 x 1 b W 5 z M S 5 7 O T A w M C w 5 f S Z x d W 9 0 O y w m c X V v d D t T Z W N 0 a W 9 u M S 9 y Z X M g b W N 0 c y A x M D A w L T E w M D A w L 0 F 1 d G 9 S Z W 1 v d m V k Q 2 9 s d W 1 u c z E u e z E w M D A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I G 1 j d H M g M T A w M C 0 x M D A w M C 9 B d X R v U m V t b 3 Z l Z E N v b H V t b n M x L n t U d X J u L D B 9 J n F 1 b 3 Q 7 L C Z x d W 9 0 O 1 N l Y 3 R p b 2 4 x L 3 J l c y B t Y 3 R z I D E w M D A t M T A w M D A v Q X V 0 b 1 J l b W 9 2 Z W R D b 2 x 1 b W 5 z M S 5 7 M T A w M C w x f S Z x d W 9 0 O y w m c X V v d D t T Z W N 0 a W 9 u M S 9 y Z X M g b W N 0 c y A x M D A w L T E w M D A w L 0 F 1 d G 9 S Z W 1 v d m V k Q 2 9 s d W 1 u c z E u e z I w M D A s M n 0 m c X V v d D s s J n F 1 b 3 Q 7 U 2 V j d G l v b j E v c m V z I G 1 j d H M g M T A w M C 0 x M D A w M C 9 B d X R v U m V t b 3 Z l Z E N v b H V t b n M x L n s z M D A w L D N 9 J n F 1 b 3 Q 7 L C Z x d W 9 0 O 1 N l Y 3 R p b 2 4 x L 3 J l c y B t Y 3 R z I D E w M D A t M T A w M D A v Q X V 0 b 1 J l b W 9 2 Z W R D b 2 x 1 b W 5 z M S 5 7 N D A w M C w 0 f S Z x d W 9 0 O y w m c X V v d D t T Z W N 0 a W 9 u M S 9 y Z X M g b W N 0 c y A x M D A w L T E w M D A w L 0 F 1 d G 9 S Z W 1 v d m V k Q 2 9 s d W 1 u c z E u e z U w M D A s N X 0 m c X V v d D s s J n F 1 b 3 Q 7 U 2 V j d G l v b j E v c m V z I G 1 j d H M g M T A w M C 0 x M D A w M C 9 B d X R v U m V t b 3 Z l Z E N v b H V t b n M x L n s 2 M D A w L D Z 9 J n F 1 b 3 Q 7 L C Z x d W 9 0 O 1 N l Y 3 R p b 2 4 x L 3 J l c y B t Y 3 R z I D E w M D A t M T A w M D A v Q X V 0 b 1 J l b W 9 2 Z W R D b 2 x 1 b W 5 z M S 5 7 N z A w M C w 3 f S Z x d W 9 0 O y w m c X V v d D t T Z W N 0 a W 9 u M S 9 y Z X M g b W N 0 c y A x M D A w L T E w M D A w L 0 F 1 d G 9 S Z W 1 v d m V k Q 2 9 s d W 1 u c z E u e z g w M D A s O H 0 m c X V v d D s s J n F 1 b 3 Q 7 U 2 V j d G l v b j E v c m V z I G 1 j d H M g M T A w M C 0 x M D A w M C 9 B d X R v U m V t b 3 Z l Z E N v b H V t b n M x L n s 5 M D A w L D l 9 J n F 1 b 3 Q 7 L C Z x d W 9 0 O 1 N l Y 3 R p b 2 4 x L 3 J l c y B t Y 3 R z I D E w M D A t M T A w M D A v Q X V 0 b 1 J l b W 9 2 Z W R D b 2 x 1 b W 5 z M S 5 7 M T A w M D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M l M j B t Y 3 R z J T I w M T A w M C 0 x M D A w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l M j B t Y 3 R z J T I w M T A w M C 0 x M D A w M C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l M j B t Y 3 R z J T I w M T A w M C 0 x M D A w M C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y U y M G 1 j d H M l M j A x M D A w L T E w M D A w L 0 V u d G Z l c m 5 0 Z S U y M G 9 i Z X J z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l M j B t Y 3 R z J T I w M T A w M C 0 x M D A w M C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l M j B t Y 3 R z J T I w M T A w M C 0 x M D A w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l M j B t Y 3 R z J T I w M T A w M C 0 x M D A w M C 9 B Z G R p d G l v b n N z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l M j B z a C U y M D E t M T A v Q W R k a X R p b 2 5 z c 3 B h b H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8 b 4 R e M m Z H o D D g p 6 l Z g d 4 A A A A A A g A A A A A A E G Y A A A A B A A A g A A A A V B X D T A d b t X p y D b F i Y r T 3 P u E C v w Y Q F m 9 i N F f b h M Q m 4 G o A A A A A D o A A A A A C A A A g A A A A 7 R o J C i A h a p S j J o W v f h Z s h z a T y f 8 n Z J i g o B k M o Q h / O M t Q A A A A y b O i z A / 7 f W b l 2 Y Y s 7 V t L X i B 6 q L N / e m T c 1 O d I h / 0 v l 2 q b q r n F 7 o w z R x j / 3 C L V 2 2 D L / / 8 c v A F e A O L V Q P 0 y l p z L g F f I N f v v x x g t O U K o H w c X d 8 p A A A A A d v p X W C f V D Y 5 Y T s + R j W R A M d Q y 8 F V Y q Q B o f E i 8 b y K 9 m z Z H 5 5 J X D J J o P B s F B m 8 s F p a G u z 9 Y E V P t 1 4 V + X F + J Z 2 f A 2 Q = = < / D a t a M a s h u p > 
</file>

<file path=customXml/itemProps1.xml><?xml version="1.0" encoding="utf-8"?>
<ds:datastoreItem xmlns:ds="http://schemas.openxmlformats.org/officeDocument/2006/customXml" ds:itemID="{FEE40E33-D7BF-4B49-A4B1-354C580D42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res sh 1-10</vt:lpstr>
      <vt:lpstr>res mcts 1000-10000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Schirm</dc:creator>
  <cp:lastModifiedBy>Nick Schirm</cp:lastModifiedBy>
  <dcterms:created xsi:type="dcterms:W3CDTF">2015-06-05T18:19:34Z</dcterms:created>
  <dcterms:modified xsi:type="dcterms:W3CDTF">2024-08-03T10:26:19Z</dcterms:modified>
</cp:coreProperties>
</file>