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epe\Documents\ECE303\report\lab_4\"/>
    </mc:Choice>
  </mc:AlternateContent>
  <xr:revisionPtr revIDLastSave="0" documentId="13_ncr:1_{7A253972-0B3F-464F-9040-539B74B6CDFA}" xr6:coauthVersionLast="45" xr6:coauthVersionMax="45" xr10:uidLastSave="{00000000-0000-0000-0000-000000000000}"/>
  <bookViews>
    <workbookView xWindow="28680" yWindow="-120" windowWidth="29040" windowHeight="15840" xr2:uid="{A9081A4D-6623-45BE-A5E7-61C4D64EF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97" i="1"/>
  <c r="E96" i="1"/>
  <c r="E95" i="1"/>
  <c r="E88" i="1"/>
  <c r="E84" i="1"/>
  <c r="E80" i="1"/>
  <c r="E76" i="1"/>
  <c r="E74" i="1"/>
  <c r="E73" i="1"/>
  <c r="E72" i="1"/>
  <c r="E65" i="1"/>
  <c r="E61" i="1"/>
  <c r="E57" i="1"/>
  <c r="E53" i="1"/>
  <c r="E51" i="1"/>
  <c r="E50" i="1"/>
  <c r="E49" i="1"/>
  <c r="E43" i="1"/>
  <c r="E42" i="1"/>
  <c r="E39" i="1"/>
  <c r="E38" i="1"/>
  <c r="E35" i="1"/>
  <c r="E34" i="1"/>
  <c r="E31" i="1"/>
  <c r="E30" i="1"/>
  <c r="E28" i="1"/>
  <c r="E27" i="1"/>
  <c r="E26" i="1"/>
  <c r="E4" i="1"/>
  <c r="E5" i="1"/>
  <c r="E3" i="1"/>
  <c r="E6" i="1"/>
  <c r="D114" i="1"/>
  <c r="D113" i="1"/>
  <c r="D112" i="1"/>
  <c r="E112" i="1" s="1"/>
  <c r="D111" i="1"/>
  <c r="D110" i="1"/>
  <c r="D109" i="1"/>
  <c r="D108" i="1"/>
  <c r="E108" i="1" s="1"/>
  <c r="D107" i="1"/>
  <c r="D106" i="1"/>
  <c r="D105" i="1"/>
  <c r="D104" i="1"/>
  <c r="E104" i="1" s="1"/>
  <c r="D103" i="1"/>
  <c r="D102" i="1"/>
  <c r="D101" i="1"/>
  <c r="D100" i="1"/>
  <c r="E100" i="1" s="1"/>
  <c r="D99" i="1"/>
  <c r="D98" i="1"/>
  <c r="D91" i="1"/>
  <c r="D90" i="1"/>
  <c r="D89" i="1"/>
  <c r="E89" i="1" s="1"/>
  <c r="D88" i="1"/>
  <c r="D87" i="1"/>
  <c r="D86" i="1"/>
  <c r="D85" i="1"/>
  <c r="E85" i="1" s="1"/>
  <c r="D84" i="1"/>
  <c r="D83" i="1"/>
  <c r="D82" i="1"/>
  <c r="D81" i="1"/>
  <c r="E81" i="1" s="1"/>
  <c r="D80" i="1"/>
  <c r="D79" i="1"/>
  <c r="D78" i="1"/>
  <c r="D77" i="1"/>
  <c r="E77" i="1" s="1"/>
  <c r="D76" i="1"/>
  <c r="D75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7" i="1"/>
  <c r="D8" i="1"/>
  <c r="D9" i="1"/>
  <c r="E9" i="1" s="1"/>
  <c r="D10" i="1"/>
  <c r="E10" i="1" s="1"/>
  <c r="D11" i="1"/>
  <c r="D12" i="1"/>
  <c r="D13" i="1"/>
  <c r="E13" i="1" s="1"/>
  <c r="D14" i="1"/>
  <c r="E14" i="1" s="1"/>
  <c r="D15" i="1"/>
  <c r="D16" i="1"/>
  <c r="D17" i="1"/>
  <c r="E17" i="1" s="1"/>
  <c r="D18" i="1"/>
  <c r="E18" i="1" s="1"/>
  <c r="D19" i="1"/>
  <c r="D20" i="1"/>
  <c r="D21" i="1"/>
  <c r="E21" i="1" s="1"/>
  <c r="D22" i="1"/>
  <c r="E22" i="1" s="1"/>
  <c r="D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6" i="1"/>
  <c r="C27" i="1"/>
  <c r="C28" i="1"/>
  <c r="C29" i="1"/>
  <c r="E29" i="1" s="1"/>
  <c r="C30" i="1"/>
  <c r="C31" i="1"/>
  <c r="C32" i="1"/>
  <c r="E32" i="1" s="1"/>
  <c r="C33" i="1"/>
  <c r="E33" i="1" s="1"/>
  <c r="C34" i="1"/>
  <c r="C35" i="1"/>
  <c r="C36" i="1"/>
  <c r="E36" i="1" s="1"/>
  <c r="C37" i="1"/>
  <c r="E37" i="1" s="1"/>
  <c r="C38" i="1"/>
  <c r="C39" i="1"/>
  <c r="C40" i="1"/>
  <c r="E40" i="1" s="1"/>
  <c r="C41" i="1"/>
  <c r="E41" i="1" s="1"/>
  <c r="C42" i="1"/>
  <c r="C43" i="1"/>
  <c r="C44" i="1"/>
  <c r="E44" i="1" s="1"/>
  <c r="C45" i="1"/>
  <c r="E45" i="1" s="1"/>
  <c r="C26" i="1"/>
  <c r="H27" i="1"/>
  <c r="H28" i="1"/>
  <c r="H29" i="1"/>
  <c r="H30" i="1"/>
  <c r="H31" i="1"/>
  <c r="H32" i="1"/>
  <c r="H33" i="1"/>
  <c r="H34" i="1"/>
  <c r="H35" i="1"/>
  <c r="H36" i="1"/>
  <c r="H37" i="1"/>
  <c r="J37" i="1" s="1"/>
  <c r="H38" i="1"/>
  <c r="H39" i="1"/>
  <c r="H40" i="1"/>
  <c r="J40" i="1" s="1"/>
  <c r="H41" i="1"/>
  <c r="J41" i="1" s="1"/>
  <c r="H42" i="1"/>
  <c r="H43" i="1"/>
  <c r="J43" i="1" s="1"/>
  <c r="H44" i="1"/>
  <c r="H45" i="1"/>
  <c r="H26" i="1"/>
  <c r="J27" i="1"/>
  <c r="J45" i="1"/>
  <c r="I114" i="1"/>
  <c r="H114" i="1"/>
  <c r="J114" i="1" s="1"/>
  <c r="C114" i="1"/>
  <c r="E114" i="1" s="1"/>
  <c r="I113" i="1"/>
  <c r="J113" i="1" s="1"/>
  <c r="H113" i="1"/>
  <c r="C113" i="1"/>
  <c r="E113" i="1" s="1"/>
  <c r="I112" i="1"/>
  <c r="H112" i="1"/>
  <c r="J112" i="1" s="1"/>
  <c r="C112" i="1"/>
  <c r="I111" i="1"/>
  <c r="H111" i="1"/>
  <c r="C111" i="1"/>
  <c r="E111" i="1" s="1"/>
  <c r="I110" i="1"/>
  <c r="H110" i="1"/>
  <c r="J110" i="1" s="1"/>
  <c r="C110" i="1"/>
  <c r="E110" i="1" s="1"/>
  <c r="I109" i="1"/>
  <c r="H109" i="1"/>
  <c r="C109" i="1"/>
  <c r="E109" i="1" s="1"/>
  <c r="I108" i="1"/>
  <c r="H108" i="1"/>
  <c r="C108" i="1"/>
  <c r="I107" i="1"/>
  <c r="H107" i="1"/>
  <c r="C107" i="1"/>
  <c r="E107" i="1" s="1"/>
  <c r="I106" i="1"/>
  <c r="H106" i="1"/>
  <c r="J106" i="1" s="1"/>
  <c r="C106" i="1"/>
  <c r="E106" i="1" s="1"/>
  <c r="I105" i="1"/>
  <c r="H105" i="1"/>
  <c r="C105" i="1"/>
  <c r="E105" i="1" s="1"/>
  <c r="I104" i="1"/>
  <c r="H104" i="1"/>
  <c r="C104" i="1"/>
  <c r="I103" i="1"/>
  <c r="H103" i="1"/>
  <c r="C103" i="1"/>
  <c r="E103" i="1" s="1"/>
  <c r="I102" i="1"/>
  <c r="H102" i="1"/>
  <c r="J102" i="1" s="1"/>
  <c r="C102" i="1"/>
  <c r="E102" i="1" s="1"/>
  <c r="I101" i="1"/>
  <c r="H101" i="1"/>
  <c r="C101" i="1"/>
  <c r="E101" i="1" s="1"/>
  <c r="I100" i="1"/>
  <c r="H100" i="1"/>
  <c r="J100" i="1" s="1"/>
  <c r="C100" i="1"/>
  <c r="I99" i="1"/>
  <c r="H99" i="1"/>
  <c r="C99" i="1"/>
  <c r="E99" i="1" s="1"/>
  <c r="I98" i="1"/>
  <c r="H98" i="1"/>
  <c r="J98" i="1" s="1"/>
  <c r="C98" i="1"/>
  <c r="E98" i="1" s="1"/>
  <c r="I97" i="1"/>
  <c r="H97" i="1"/>
  <c r="C97" i="1"/>
  <c r="I96" i="1"/>
  <c r="H96" i="1"/>
  <c r="J96" i="1" s="1"/>
  <c r="C96" i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I95" i="1"/>
  <c r="H95" i="1"/>
  <c r="C95" i="1"/>
  <c r="I91" i="1"/>
  <c r="H91" i="1"/>
  <c r="C91" i="1"/>
  <c r="E91" i="1" s="1"/>
  <c r="I90" i="1"/>
  <c r="H90" i="1"/>
  <c r="C90" i="1"/>
  <c r="E90" i="1" s="1"/>
  <c r="I89" i="1"/>
  <c r="H89" i="1"/>
  <c r="C89" i="1"/>
  <c r="I88" i="1"/>
  <c r="H88" i="1"/>
  <c r="C88" i="1"/>
  <c r="I87" i="1"/>
  <c r="H87" i="1"/>
  <c r="C87" i="1"/>
  <c r="E87" i="1" s="1"/>
  <c r="I86" i="1"/>
  <c r="H86" i="1"/>
  <c r="C86" i="1"/>
  <c r="E86" i="1" s="1"/>
  <c r="I85" i="1"/>
  <c r="H85" i="1"/>
  <c r="C85" i="1"/>
  <c r="I84" i="1"/>
  <c r="H84" i="1"/>
  <c r="C84" i="1"/>
  <c r="I83" i="1"/>
  <c r="H83" i="1"/>
  <c r="C83" i="1"/>
  <c r="E83" i="1" s="1"/>
  <c r="I82" i="1"/>
  <c r="H82" i="1"/>
  <c r="C82" i="1"/>
  <c r="E82" i="1" s="1"/>
  <c r="I81" i="1"/>
  <c r="H81" i="1"/>
  <c r="C81" i="1"/>
  <c r="I80" i="1"/>
  <c r="H80" i="1"/>
  <c r="C80" i="1"/>
  <c r="I79" i="1"/>
  <c r="H79" i="1"/>
  <c r="C79" i="1"/>
  <c r="E79" i="1" s="1"/>
  <c r="I78" i="1"/>
  <c r="H78" i="1"/>
  <c r="C78" i="1"/>
  <c r="E78" i="1" s="1"/>
  <c r="I77" i="1"/>
  <c r="H77" i="1"/>
  <c r="C77" i="1"/>
  <c r="I76" i="1"/>
  <c r="H76" i="1"/>
  <c r="C76" i="1"/>
  <c r="I75" i="1"/>
  <c r="H75" i="1"/>
  <c r="C75" i="1"/>
  <c r="E75" i="1" s="1"/>
  <c r="I74" i="1"/>
  <c r="H74" i="1"/>
  <c r="C74" i="1"/>
  <c r="I73" i="1"/>
  <c r="H73" i="1"/>
  <c r="C73" i="1"/>
  <c r="A73" i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I72" i="1"/>
  <c r="H72" i="1"/>
  <c r="C72" i="1"/>
  <c r="I68" i="1"/>
  <c r="H68" i="1"/>
  <c r="J68" i="1" s="1"/>
  <c r="C68" i="1"/>
  <c r="E68" i="1" s="1"/>
  <c r="I67" i="1"/>
  <c r="H67" i="1"/>
  <c r="C67" i="1"/>
  <c r="E67" i="1" s="1"/>
  <c r="I66" i="1"/>
  <c r="H66" i="1"/>
  <c r="J66" i="1" s="1"/>
  <c r="C66" i="1"/>
  <c r="E66" i="1" s="1"/>
  <c r="I65" i="1"/>
  <c r="H65" i="1"/>
  <c r="C65" i="1"/>
  <c r="I64" i="1"/>
  <c r="H64" i="1"/>
  <c r="J64" i="1" s="1"/>
  <c r="C64" i="1"/>
  <c r="E64" i="1" s="1"/>
  <c r="I63" i="1"/>
  <c r="H63" i="1"/>
  <c r="C63" i="1"/>
  <c r="E63" i="1" s="1"/>
  <c r="I62" i="1"/>
  <c r="H62" i="1"/>
  <c r="J62" i="1" s="1"/>
  <c r="C62" i="1"/>
  <c r="E62" i="1" s="1"/>
  <c r="I61" i="1"/>
  <c r="H61" i="1"/>
  <c r="C61" i="1"/>
  <c r="I60" i="1"/>
  <c r="H60" i="1"/>
  <c r="J60" i="1" s="1"/>
  <c r="C60" i="1"/>
  <c r="E60" i="1" s="1"/>
  <c r="I59" i="1"/>
  <c r="H59" i="1"/>
  <c r="C59" i="1"/>
  <c r="E59" i="1" s="1"/>
  <c r="I58" i="1"/>
  <c r="H58" i="1"/>
  <c r="C58" i="1"/>
  <c r="E58" i="1" s="1"/>
  <c r="I57" i="1"/>
  <c r="H57" i="1"/>
  <c r="C57" i="1"/>
  <c r="I56" i="1"/>
  <c r="H56" i="1"/>
  <c r="J56" i="1" s="1"/>
  <c r="C56" i="1"/>
  <c r="E56" i="1" s="1"/>
  <c r="I55" i="1"/>
  <c r="H55" i="1"/>
  <c r="C55" i="1"/>
  <c r="E55" i="1" s="1"/>
  <c r="I54" i="1"/>
  <c r="H54" i="1"/>
  <c r="C54" i="1"/>
  <c r="E54" i="1" s="1"/>
  <c r="I53" i="1"/>
  <c r="J53" i="1" s="1"/>
  <c r="H53" i="1"/>
  <c r="C53" i="1"/>
  <c r="I52" i="1"/>
  <c r="H52" i="1"/>
  <c r="J52" i="1" s="1"/>
  <c r="C52" i="1"/>
  <c r="E52" i="1" s="1"/>
  <c r="I51" i="1"/>
  <c r="H51" i="1"/>
  <c r="C51" i="1"/>
  <c r="I50" i="1"/>
  <c r="H50" i="1"/>
  <c r="J50" i="1" s="1"/>
  <c r="C50" i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I49" i="1"/>
  <c r="H49" i="1"/>
  <c r="D49" i="1"/>
  <c r="C49" i="1"/>
  <c r="J39" i="1"/>
  <c r="J33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J4" i="1"/>
  <c r="J5" i="1"/>
  <c r="J6" i="1"/>
  <c r="J12" i="1"/>
  <c r="J16" i="1"/>
  <c r="J17" i="1"/>
  <c r="J20" i="1"/>
  <c r="J21" i="1"/>
  <c r="J22" i="1"/>
  <c r="H4" i="1"/>
  <c r="H5" i="1"/>
  <c r="H6" i="1"/>
  <c r="H7" i="1"/>
  <c r="H8" i="1"/>
  <c r="J8" i="1" s="1"/>
  <c r="H9" i="1"/>
  <c r="J9" i="1" s="1"/>
  <c r="H10" i="1"/>
  <c r="J10" i="1" s="1"/>
  <c r="H11" i="1"/>
  <c r="H12" i="1"/>
  <c r="H13" i="1"/>
  <c r="J13" i="1" s="1"/>
  <c r="H14" i="1"/>
  <c r="J14" i="1" s="1"/>
  <c r="H15" i="1"/>
  <c r="H16" i="1"/>
  <c r="H17" i="1"/>
  <c r="H18" i="1"/>
  <c r="J18" i="1" s="1"/>
  <c r="H19" i="1"/>
  <c r="H20" i="1"/>
  <c r="H21" i="1"/>
  <c r="H22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C4" i="1"/>
  <c r="C5" i="1"/>
  <c r="C6" i="1"/>
  <c r="C7" i="1"/>
  <c r="E7" i="1" s="1"/>
  <c r="C8" i="1"/>
  <c r="E8" i="1" s="1"/>
  <c r="C9" i="1"/>
  <c r="C10" i="1"/>
  <c r="C11" i="1"/>
  <c r="E11" i="1" s="1"/>
  <c r="C12" i="1"/>
  <c r="E12" i="1" s="1"/>
  <c r="C13" i="1"/>
  <c r="C14" i="1"/>
  <c r="C15" i="1"/>
  <c r="E15" i="1" s="1"/>
  <c r="C16" i="1"/>
  <c r="E16" i="1" s="1"/>
  <c r="C17" i="1"/>
  <c r="C18" i="1"/>
  <c r="C19" i="1"/>
  <c r="E19" i="1" s="1"/>
  <c r="C20" i="1"/>
  <c r="E20" i="1" s="1"/>
  <c r="C21" i="1"/>
  <c r="C22" i="1"/>
  <c r="C3" i="1"/>
  <c r="J19" i="1" l="1"/>
  <c r="J15" i="1"/>
  <c r="J11" i="1"/>
  <c r="J7" i="1"/>
  <c r="J3" i="1"/>
  <c r="J77" i="1"/>
  <c r="J81" i="1"/>
  <c r="J85" i="1"/>
  <c r="J89" i="1"/>
  <c r="J99" i="1"/>
  <c r="J83" i="1"/>
  <c r="J91" i="1"/>
  <c r="J63" i="1"/>
  <c r="J67" i="1"/>
  <c r="J30" i="1"/>
  <c r="J29" i="1"/>
  <c r="J78" i="1"/>
  <c r="J86" i="1"/>
  <c r="J44" i="1"/>
  <c r="J73" i="1"/>
  <c r="J75" i="1"/>
  <c r="J57" i="1"/>
  <c r="J61" i="1"/>
  <c r="J49" i="1"/>
  <c r="J51" i="1"/>
  <c r="J65" i="1"/>
  <c r="J54" i="1"/>
  <c r="J55" i="1"/>
  <c r="J58" i="1"/>
  <c r="J59" i="1"/>
  <c r="J72" i="1"/>
  <c r="J76" i="1"/>
  <c r="J84" i="1"/>
  <c r="J74" i="1"/>
  <c r="J82" i="1"/>
  <c r="J90" i="1"/>
  <c r="J79" i="1"/>
  <c r="J80" i="1"/>
  <c r="J87" i="1"/>
  <c r="J88" i="1"/>
  <c r="J103" i="1"/>
  <c r="J107" i="1"/>
  <c r="J95" i="1"/>
  <c r="J97" i="1"/>
  <c r="J101" i="1"/>
  <c r="J111" i="1"/>
  <c r="J104" i="1"/>
  <c r="J105" i="1"/>
  <c r="J108" i="1"/>
  <c r="J109" i="1"/>
  <c r="J34" i="1"/>
  <c r="J38" i="1"/>
  <c r="J26" i="1"/>
  <c r="J28" i="1"/>
  <c r="J42" i="1"/>
  <c r="J31" i="1"/>
  <c r="J32" i="1"/>
  <c r="J35" i="1"/>
  <c r="J3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<sst xmlns="http://schemas.openxmlformats.org/spreadsheetml/2006/main" count="55" uniqueCount="15">
  <si>
    <t>PWM</t>
  </si>
  <si>
    <t>Red LED</t>
  </si>
  <si>
    <t>Yellow LED</t>
  </si>
  <si>
    <t>Blue LED</t>
  </si>
  <si>
    <t>Green LED</t>
  </si>
  <si>
    <t>White LED</t>
  </si>
  <si>
    <t>LED Current (A)</t>
  </si>
  <si>
    <t>LED Resistance (Ohms)</t>
  </si>
  <si>
    <t>LED Voltage (V)</t>
  </si>
  <si>
    <t>LED Resistor Voltage (V)</t>
  </si>
  <si>
    <t>Photocell Resistance (Ohms)</t>
  </si>
  <si>
    <t>Photocell Current (A)</t>
  </si>
  <si>
    <t>Photocell Resistor Voltage (V)</t>
  </si>
  <si>
    <t>Photocell Voltage (V)</t>
  </si>
  <si>
    <t>LED Circuit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</si>
</sst>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Red 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Sheet1!$J$3:$J$22</c:f>
              <c:numCache>
                <c:formatCode>General</c:formatCode>
                <c:ptCount val="20"/>
                <c:pt idx="0">
                  <c:v>2.3E-5</c:v>
                </c:pt>
                <c:pt idx="1">
                  <c:v>5.3000000000000001E-5</c:v>
                </c:pt>
                <c:pt idx="2">
                  <c:v>7.9000000000000009E-5</c:v>
                </c:pt>
                <c:pt idx="3">
                  <c:v>1.0100000000000002E-4</c:v>
                </c:pt>
                <c:pt idx="4">
                  <c:v>1.1899999999999999E-4</c:v>
                </c:pt>
                <c:pt idx="5">
                  <c:v>1.34E-4</c:v>
                </c:pt>
                <c:pt idx="6">
                  <c:v>1.4799999999999999E-4</c:v>
                </c:pt>
                <c:pt idx="7">
                  <c:v>1.5999999999999999E-4</c:v>
                </c:pt>
                <c:pt idx="8">
                  <c:v>1.7100000000000001E-4</c:v>
                </c:pt>
                <c:pt idx="9">
                  <c:v>1.8100000000000001E-4</c:v>
                </c:pt>
                <c:pt idx="10">
                  <c:v>1.9000000000000001E-4</c:v>
                </c:pt>
                <c:pt idx="11">
                  <c:v>1.9699999999999999E-4</c:v>
                </c:pt>
                <c:pt idx="12">
                  <c:v>2.05E-4</c:v>
                </c:pt>
                <c:pt idx="13">
                  <c:v>2.12E-4</c:v>
                </c:pt>
                <c:pt idx="14">
                  <c:v>2.1799999999999999E-4</c:v>
                </c:pt>
                <c:pt idx="15">
                  <c:v>2.2400000000000002E-4</c:v>
                </c:pt>
                <c:pt idx="16">
                  <c:v>2.2899999999999998E-4</c:v>
                </c:pt>
                <c:pt idx="17">
                  <c:v>2.3400000000000002E-4</c:v>
                </c:pt>
                <c:pt idx="18">
                  <c:v>2.3900000000000004E-4</c:v>
                </c:pt>
                <c:pt idx="19">
                  <c:v>2.4300000000000002E-4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B-4E9C-BDED-84E03CF89D39}"/>
            </c:ext>
          </c:extLst>
        </c:ser>
        <c:ser>
          <c:idx val="1"/>
          <c:order val="1"/>
          <c:tx>
            <c:v>Yellow LED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Sheet1!$J$26:$J$45</c:f>
              <c:numCache>
                <c:formatCode>General</c:formatCode>
                <c:ptCount val="20"/>
                <c:pt idx="0">
                  <c:v>1.9000000000000001E-5</c:v>
                </c:pt>
                <c:pt idx="1">
                  <c:v>4.4999999999999996E-5</c:v>
                </c:pt>
                <c:pt idx="2">
                  <c:v>6.7000000000000002E-5</c:v>
                </c:pt>
                <c:pt idx="3">
                  <c:v>8.599999999999999E-5</c:v>
                </c:pt>
                <c:pt idx="4">
                  <c:v>1.0200000000000001E-4</c:v>
                </c:pt>
                <c:pt idx="5">
                  <c:v>1.1599999999999999E-4</c:v>
                </c:pt>
                <c:pt idx="6">
                  <c:v>1.2900000000000002E-4</c:v>
                </c:pt>
                <c:pt idx="7">
                  <c:v>1.3999999999999999E-4</c:v>
                </c:pt>
                <c:pt idx="8">
                  <c:v>1.5099999999999998E-4</c:v>
                </c:pt>
                <c:pt idx="9">
                  <c:v>1.5999999999999999E-4</c:v>
                </c:pt>
                <c:pt idx="10">
                  <c:v>1.6799999999999999E-4</c:v>
                </c:pt>
                <c:pt idx="11">
                  <c:v>1.7600000000000002E-4</c:v>
                </c:pt>
                <c:pt idx="12">
                  <c:v>1.8299999999999998E-4</c:v>
                </c:pt>
                <c:pt idx="13">
                  <c:v>1.9000000000000001E-4</c:v>
                </c:pt>
                <c:pt idx="14">
                  <c:v>1.9599999999999997E-4</c:v>
                </c:pt>
                <c:pt idx="15">
                  <c:v>2.0099999999999998E-4</c:v>
                </c:pt>
                <c:pt idx="16">
                  <c:v>2.0699999999999999E-4</c:v>
                </c:pt>
                <c:pt idx="17">
                  <c:v>2.12E-4</c:v>
                </c:pt>
                <c:pt idx="18">
                  <c:v>2.1600000000000002E-4</c:v>
                </c:pt>
                <c:pt idx="19">
                  <c:v>2.2000000000000003E-4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B-4E9C-BDED-84E03CF89D39}"/>
            </c:ext>
          </c:extLst>
        </c:ser>
        <c:ser>
          <c:idx val="2"/>
          <c:order val="2"/>
          <c:tx>
            <c:v>Blue LED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Sheet1!$J$49:$J$68</c:f>
              <c:numCache>
                <c:formatCode>General</c:formatCode>
                <c:ptCount val="20"/>
                <c:pt idx="0">
                  <c:v>1.1299999999999998E-4</c:v>
                </c:pt>
                <c:pt idx="1">
                  <c:v>1.7799999999999999E-4</c:v>
                </c:pt>
                <c:pt idx="2">
                  <c:v>2.1699999999999999E-4</c:v>
                </c:pt>
                <c:pt idx="3">
                  <c:v>2.3999999999999995E-4</c:v>
                </c:pt>
                <c:pt idx="4">
                  <c:v>2.5900000000000001E-4</c:v>
                </c:pt>
                <c:pt idx="5">
                  <c:v>2.7300000000000002E-4</c:v>
                </c:pt>
                <c:pt idx="6">
                  <c:v>2.8300000000000005E-4</c:v>
                </c:pt>
                <c:pt idx="7">
                  <c:v>2.9200000000000005E-4</c:v>
                </c:pt>
                <c:pt idx="8">
                  <c:v>2.9899999999999995E-4</c:v>
                </c:pt>
                <c:pt idx="9">
                  <c:v>3.0499999999999999E-4</c:v>
                </c:pt>
                <c:pt idx="10">
                  <c:v>3.1000000000000005E-4</c:v>
                </c:pt>
                <c:pt idx="11">
                  <c:v>3.1500000000000001E-4</c:v>
                </c:pt>
                <c:pt idx="12">
                  <c:v>3.19E-4</c:v>
                </c:pt>
                <c:pt idx="13">
                  <c:v>3.2299999999999999E-4</c:v>
                </c:pt>
                <c:pt idx="14">
                  <c:v>3.2599999999999996E-4</c:v>
                </c:pt>
                <c:pt idx="15">
                  <c:v>3.2899999999999997E-4</c:v>
                </c:pt>
                <c:pt idx="16">
                  <c:v>3.3200000000000005E-4</c:v>
                </c:pt>
                <c:pt idx="17">
                  <c:v>3.3399999999999999E-4</c:v>
                </c:pt>
                <c:pt idx="18">
                  <c:v>3.3700000000000006E-4</c:v>
                </c:pt>
                <c:pt idx="19">
                  <c:v>3.3900000000000005E-4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B-4E9C-BDED-84E03CF89D39}"/>
            </c:ext>
          </c:extLst>
        </c:ser>
        <c:ser>
          <c:idx val="3"/>
          <c:order val="3"/>
          <c:tx>
            <c:v>Green LED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Sheet1!$J$72:$J$91</c:f>
              <c:numCache>
                <c:formatCode>General</c:formatCode>
                <c:ptCount val="20"/>
                <c:pt idx="0">
                  <c:v>1.5699999999999999E-4</c:v>
                </c:pt>
                <c:pt idx="1">
                  <c:v>2.3199999999999997E-4</c:v>
                </c:pt>
                <c:pt idx="2">
                  <c:v>2.7300000000000002E-4</c:v>
                </c:pt>
                <c:pt idx="3">
                  <c:v>2.9699999999999996E-4</c:v>
                </c:pt>
                <c:pt idx="4">
                  <c:v>3.1500000000000001E-4</c:v>
                </c:pt>
                <c:pt idx="5">
                  <c:v>3.2800000000000006E-4</c:v>
                </c:pt>
                <c:pt idx="6">
                  <c:v>3.3900000000000005E-4</c:v>
                </c:pt>
                <c:pt idx="7">
                  <c:v>3.4800000000000006E-4</c:v>
                </c:pt>
                <c:pt idx="8">
                  <c:v>3.5400000000000004E-4</c:v>
                </c:pt>
                <c:pt idx="9">
                  <c:v>3.6000000000000002E-4</c:v>
                </c:pt>
                <c:pt idx="10">
                  <c:v>3.6500000000000004E-4</c:v>
                </c:pt>
                <c:pt idx="11">
                  <c:v>3.6899999999999992E-4</c:v>
                </c:pt>
                <c:pt idx="12">
                  <c:v>3.7300000000000001E-4</c:v>
                </c:pt>
                <c:pt idx="13">
                  <c:v>3.7599999999999998E-4</c:v>
                </c:pt>
                <c:pt idx="14">
                  <c:v>3.7899999999999994E-4</c:v>
                </c:pt>
                <c:pt idx="15">
                  <c:v>3.8199999999999996E-4</c:v>
                </c:pt>
                <c:pt idx="16">
                  <c:v>3.8399999999999996E-4</c:v>
                </c:pt>
                <c:pt idx="17">
                  <c:v>3.8599999999999995E-4</c:v>
                </c:pt>
                <c:pt idx="18">
                  <c:v>3.88E-4</c:v>
                </c:pt>
                <c:pt idx="19">
                  <c:v>3.9000000000000005E-4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8B-4E9C-BDED-84E03CF89D39}"/>
            </c:ext>
          </c:extLst>
        </c:ser>
        <c:ser>
          <c:idx val="4"/>
          <c:order val="4"/>
          <c:tx>
            <c:v>White LED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Sheet1!$J$95:$J$114</c:f>
              <c:numCache>
                <c:formatCode>General</c:formatCode>
                <c:ptCount val="20"/>
                <c:pt idx="0">
                  <c:v>2.8999999999999995E-4</c:v>
                </c:pt>
                <c:pt idx="1">
                  <c:v>3.569999999999999E-4</c:v>
                </c:pt>
                <c:pt idx="2">
                  <c:v>3.8599999999999995E-4</c:v>
                </c:pt>
                <c:pt idx="3">
                  <c:v>4.0199999999999991E-4</c:v>
                </c:pt>
                <c:pt idx="4">
                  <c:v>4.1300000000000017E-4</c:v>
                </c:pt>
                <c:pt idx="5">
                  <c:v>4.1999999999999996E-4</c:v>
                </c:pt>
                <c:pt idx="6">
                  <c:v>4.2500000000000014E-4</c:v>
                </c:pt>
                <c:pt idx="7">
                  <c:v>4.2999999999999988E-4</c:v>
                </c:pt>
                <c:pt idx="8">
                  <c:v>4.3399999999999982E-4</c:v>
                </c:pt>
                <c:pt idx="9">
                  <c:v>4.3599999999999986E-4</c:v>
                </c:pt>
                <c:pt idx="10">
                  <c:v>4.3899999999999977E-4</c:v>
                </c:pt>
                <c:pt idx="11">
                  <c:v>4.4100000000000004E-4</c:v>
                </c:pt>
                <c:pt idx="12">
                  <c:v>4.4299999999999993E-4</c:v>
                </c:pt>
                <c:pt idx="13">
                  <c:v>4.4399999999999973E-4</c:v>
                </c:pt>
                <c:pt idx="14">
                  <c:v>4.4499999999999992E-4</c:v>
                </c:pt>
                <c:pt idx="15">
                  <c:v>4.4600000000000005E-4</c:v>
                </c:pt>
                <c:pt idx="16">
                  <c:v>4.4800000000000016E-4</c:v>
                </c:pt>
                <c:pt idx="17">
                  <c:v>4.4800000000000016E-4</c:v>
                </c:pt>
                <c:pt idx="18">
                  <c:v>4.4900000000000023E-4</c:v>
                </c:pt>
                <c:pt idx="19">
                  <c:v>4.4999999999999993E-4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8B-4E9C-BDED-84E03CF89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142000"/>
        <c:axId val="1445644752"/>
      </c:lineChart>
      <c:catAx>
        <c:axId val="172214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4752"/>
        <c:crosses val="autoZero"/>
        <c:auto val="1"/>
        <c:lblAlgn val="ctr"/>
        <c:lblOffset val="100"/>
        <c:noMultiLvlLbl val="0"/>
      </c:catAx>
      <c:valAx>
        <c:axId val="14456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Photocell Current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Red 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Sheet1!$D$3:$D$22</c:f>
              <c:numCache>
                <c:formatCode>General</c:formatCode>
                <c:ptCount val="20"/>
                <c:pt idx="3">
                  <c:v>633.9869281045751</c:v>
                </c:pt>
                <c:pt idx="4">
                  <c:v>633.9869281045751</c:v>
                </c:pt>
                <c:pt idx="5">
                  <c:v>633.9869281045751</c:v>
                </c:pt>
                <c:pt idx="6">
                  <c:v>633.9869281045751</c:v>
                </c:pt>
                <c:pt idx="7">
                  <c:v>633.9869281045751</c:v>
                </c:pt>
                <c:pt idx="8">
                  <c:v>633.9869281045751</c:v>
                </c:pt>
                <c:pt idx="9">
                  <c:v>633.9869281045751</c:v>
                </c:pt>
                <c:pt idx="10">
                  <c:v>633.9869281045751</c:v>
                </c:pt>
                <c:pt idx="11">
                  <c:v>633.9869281045751</c:v>
                </c:pt>
                <c:pt idx="12">
                  <c:v>633.9869281045751</c:v>
                </c:pt>
                <c:pt idx="13">
                  <c:v>633.9869281045751</c:v>
                </c:pt>
                <c:pt idx="14">
                  <c:v>633.9869281045751</c:v>
                </c:pt>
                <c:pt idx="15">
                  <c:v>633.9869281045751</c:v>
                </c:pt>
                <c:pt idx="16">
                  <c:v>633.9869281045751</c:v>
                </c:pt>
                <c:pt idx="17">
                  <c:v>633.9869281045751</c:v>
                </c:pt>
                <c:pt idx="18">
                  <c:v>633.9869281045751</c:v>
                </c:pt>
                <c:pt idx="19">
                  <c:v>633.9869281045751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6C5-A0B5-3B648EC987E4}"/>
            </c:ext>
          </c:extLst>
        </c:ser>
        <c:ser>
          <c:idx val="1"/>
          <c:order val="1"/>
          <c:tx>
            <c:v>Yellow LED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Sheet1!$D$26:$D$45</c:f>
              <c:numCache>
                <c:formatCode>General</c:formatCode>
                <c:ptCount val="20"/>
                <c:pt idx="3">
                  <c:v>724.13793103448279</c:v>
                </c:pt>
                <c:pt idx="4">
                  <c:v>724.13793103448279</c:v>
                </c:pt>
                <c:pt idx="5">
                  <c:v>724.13793103448279</c:v>
                </c:pt>
                <c:pt idx="6">
                  <c:v>724.13793103448279</c:v>
                </c:pt>
                <c:pt idx="7">
                  <c:v>724.13793103448279</c:v>
                </c:pt>
                <c:pt idx="8">
                  <c:v>724.13793103448279</c:v>
                </c:pt>
                <c:pt idx="9">
                  <c:v>724.13793103448279</c:v>
                </c:pt>
                <c:pt idx="10">
                  <c:v>724.13793103448279</c:v>
                </c:pt>
                <c:pt idx="11">
                  <c:v>724.13793103448279</c:v>
                </c:pt>
                <c:pt idx="12">
                  <c:v>724.13793103448279</c:v>
                </c:pt>
                <c:pt idx="13">
                  <c:v>724.13793103448279</c:v>
                </c:pt>
                <c:pt idx="14">
                  <c:v>724.13793103448279</c:v>
                </c:pt>
                <c:pt idx="15">
                  <c:v>724.13793103448279</c:v>
                </c:pt>
                <c:pt idx="16">
                  <c:v>724.13793103448279</c:v>
                </c:pt>
                <c:pt idx="17">
                  <c:v>724.13793103448279</c:v>
                </c:pt>
                <c:pt idx="18">
                  <c:v>724.13793103448279</c:v>
                </c:pt>
                <c:pt idx="19">
                  <c:v>724.13793103448279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6C5-A0B5-3B648EC987E4}"/>
            </c:ext>
          </c:extLst>
        </c:ser>
        <c:ser>
          <c:idx val="2"/>
          <c:order val="2"/>
          <c:tx>
            <c:v>Blue LED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Sheet1!$D$49:$D$68</c:f>
              <c:numCache>
                <c:formatCode>General</c:formatCode>
                <c:ptCount val="20"/>
                <c:pt idx="0">
                  <c:v>1183.406113537118</c:v>
                </c:pt>
                <c:pt idx="3">
                  <c:v>1183.406113537118</c:v>
                </c:pt>
                <c:pt idx="4">
                  <c:v>1183.406113537118</c:v>
                </c:pt>
                <c:pt idx="5">
                  <c:v>1183.406113537118</c:v>
                </c:pt>
                <c:pt idx="6">
                  <c:v>1183.406113537118</c:v>
                </c:pt>
                <c:pt idx="7">
                  <c:v>1183.406113537118</c:v>
                </c:pt>
                <c:pt idx="8">
                  <c:v>1183.406113537118</c:v>
                </c:pt>
                <c:pt idx="9">
                  <c:v>1183.406113537118</c:v>
                </c:pt>
                <c:pt idx="10">
                  <c:v>1183.406113537118</c:v>
                </c:pt>
                <c:pt idx="11">
                  <c:v>1183.406113537118</c:v>
                </c:pt>
                <c:pt idx="12">
                  <c:v>1183.406113537118</c:v>
                </c:pt>
                <c:pt idx="13">
                  <c:v>1183.406113537118</c:v>
                </c:pt>
                <c:pt idx="14">
                  <c:v>1183.406113537118</c:v>
                </c:pt>
                <c:pt idx="15">
                  <c:v>1183.406113537118</c:v>
                </c:pt>
                <c:pt idx="16">
                  <c:v>1183.406113537118</c:v>
                </c:pt>
                <c:pt idx="17">
                  <c:v>1183.406113537118</c:v>
                </c:pt>
                <c:pt idx="18">
                  <c:v>1183.406113537118</c:v>
                </c:pt>
                <c:pt idx="19">
                  <c:v>1183.406113537118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6C5-A0B5-3B648EC987E4}"/>
            </c:ext>
          </c:extLst>
        </c:ser>
        <c:ser>
          <c:idx val="3"/>
          <c:order val="3"/>
          <c:tx>
            <c:v>Green LED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Sheet1!$D$72:$D$91</c:f>
              <c:numCache>
                <c:formatCode>General</c:formatCode>
                <c:ptCount val="20"/>
                <c:pt idx="3">
                  <c:v>1024.2914979757084</c:v>
                </c:pt>
                <c:pt idx="4">
                  <c:v>1024.2914979757084</c:v>
                </c:pt>
                <c:pt idx="5">
                  <c:v>1024.2914979757084</c:v>
                </c:pt>
                <c:pt idx="6">
                  <c:v>1024.2914979757084</c:v>
                </c:pt>
                <c:pt idx="7">
                  <c:v>1024.2914979757084</c:v>
                </c:pt>
                <c:pt idx="8">
                  <c:v>1024.2914979757084</c:v>
                </c:pt>
                <c:pt idx="9">
                  <c:v>1024.2914979757084</c:v>
                </c:pt>
                <c:pt idx="10">
                  <c:v>1024.2914979757084</c:v>
                </c:pt>
                <c:pt idx="11">
                  <c:v>1024.2914979757084</c:v>
                </c:pt>
                <c:pt idx="12">
                  <c:v>1024.2914979757084</c:v>
                </c:pt>
                <c:pt idx="13">
                  <c:v>1016.1290322580646</c:v>
                </c:pt>
                <c:pt idx="14">
                  <c:v>1016.1290322580646</c:v>
                </c:pt>
                <c:pt idx="15">
                  <c:v>1016.1290322580646</c:v>
                </c:pt>
                <c:pt idx="16">
                  <c:v>1016.1290322580646</c:v>
                </c:pt>
                <c:pt idx="17">
                  <c:v>1016.1290322580646</c:v>
                </c:pt>
                <c:pt idx="18">
                  <c:v>1016.1290322580646</c:v>
                </c:pt>
                <c:pt idx="19">
                  <c:v>1016.1290322580646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6C5-A0B5-3B648EC987E4}"/>
            </c:ext>
          </c:extLst>
        </c:ser>
        <c:ser>
          <c:idx val="4"/>
          <c:order val="4"/>
          <c:tx>
            <c:v>White LED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Sheet1!$D$95:$D$114</c:f>
              <c:numCache>
                <c:formatCode>General</c:formatCode>
                <c:ptCount val="20"/>
                <c:pt idx="3">
                  <c:v>1262.4434389140274</c:v>
                </c:pt>
                <c:pt idx="4">
                  <c:v>1262.4434389140274</c:v>
                </c:pt>
                <c:pt idx="5">
                  <c:v>1262.4434389140274</c:v>
                </c:pt>
                <c:pt idx="6">
                  <c:v>1262.4434389140274</c:v>
                </c:pt>
                <c:pt idx="7">
                  <c:v>1262.4434389140274</c:v>
                </c:pt>
                <c:pt idx="8">
                  <c:v>1262.4434389140274</c:v>
                </c:pt>
                <c:pt idx="9">
                  <c:v>1262.4434389140274</c:v>
                </c:pt>
                <c:pt idx="10">
                  <c:v>1262.4434389140274</c:v>
                </c:pt>
                <c:pt idx="11">
                  <c:v>1262.4434389140274</c:v>
                </c:pt>
                <c:pt idx="12">
                  <c:v>1262.4434389140274</c:v>
                </c:pt>
                <c:pt idx="13">
                  <c:v>1262.4434389140274</c:v>
                </c:pt>
                <c:pt idx="14">
                  <c:v>1252.2522522522522</c:v>
                </c:pt>
                <c:pt idx="15">
                  <c:v>1252.2522522522522</c:v>
                </c:pt>
                <c:pt idx="16">
                  <c:v>1252.2522522522522</c:v>
                </c:pt>
                <c:pt idx="17">
                  <c:v>1252.2522522522522</c:v>
                </c:pt>
                <c:pt idx="18">
                  <c:v>1252.2522522522522</c:v>
                </c:pt>
                <c:pt idx="19">
                  <c:v>1252.2522522522522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C-46C5-A0B5-3B648EC98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142000"/>
        <c:axId val="1445644752"/>
      </c:lineChart>
      <c:catAx>
        <c:axId val="172214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4752"/>
        <c:crosses val="autoZero"/>
        <c:auto val="1"/>
        <c:lblAlgn val="ctr"/>
        <c:lblOffset val="100"/>
        <c:noMultiLvlLbl val="0"/>
      </c:catAx>
      <c:valAx>
        <c:axId val="14456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</a:t>
                </a:r>
                <a:r>
                  <a:rPr lang="en-US" baseline="0"/>
                  <a:t> Resistance (Ohm)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Red 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6.1200000000000004E-3</c:v>
                </c:pt>
                <c:pt idx="4">
                  <c:v>6.1200000000000004E-3</c:v>
                </c:pt>
                <c:pt idx="5">
                  <c:v>6.1200000000000004E-3</c:v>
                </c:pt>
                <c:pt idx="6">
                  <c:v>6.1200000000000004E-3</c:v>
                </c:pt>
                <c:pt idx="7">
                  <c:v>6.1200000000000004E-3</c:v>
                </c:pt>
                <c:pt idx="8">
                  <c:v>6.1200000000000004E-3</c:v>
                </c:pt>
                <c:pt idx="9">
                  <c:v>6.1200000000000004E-3</c:v>
                </c:pt>
                <c:pt idx="10">
                  <c:v>6.1200000000000004E-3</c:v>
                </c:pt>
                <c:pt idx="11">
                  <c:v>6.1200000000000004E-3</c:v>
                </c:pt>
                <c:pt idx="12">
                  <c:v>6.1200000000000004E-3</c:v>
                </c:pt>
                <c:pt idx="13">
                  <c:v>6.1200000000000004E-3</c:v>
                </c:pt>
                <c:pt idx="14">
                  <c:v>6.1200000000000004E-3</c:v>
                </c:pt>
                <c:pt idx="15">
                  <c:v>6.1200000000000004E-3</c:v>
                </c:pt>
                <c:pt idx="16">
                  <c:v>6.1200000000000004E-3</c:v>
                </c:pt>
                <c:pt idx="17">
                  <c:v>6.1200000000000004E-3</c:v>
                </c:pt>
                <c:pt idx="18">
                  <c:v>6.1200000000000004E-3</c:v>
                </c:pt>
                <c:pt idx="19">
                  <c:v>6.1200000000000004E-3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5-4AA2-914F-95FA5F2482BB}"/>
            </c:ext>
          </c:extLst>
        </c:ser>
        <c:ser>
          <c:idx val="1"/>
          <c:order val="1"/>
          <c:tx>
            <c:v>Yellow LED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Sheet1!$E$26:$E$45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5.7999999999999996E-3</c:v>
                </c:pt>
                <c:pt idx="4">
                  <c:v>5.7999999999999996E-3</c:v>
                </c:pt>
                <c:pt idx="5">
                  <c:v>5.7999999999999996E-3</c:v>
                </c:pt>
                <c:pt idx="6">
                  <c:v>5.7999999999999996E-3</c:v>
                </c:pt>
                <c:pt idx="7">
                  <c:v>5.7999999999999996E-3</c:v>
                </c:pt>
                <c:pt idx="8">
                  <c:v>5.7999999999999996E-3</c:v>
                </c:pt>
                <c:pt idx="9">
                  <c:v>5.7999999999999996E-3</c:v>
                </c:pt>
                <c:pt idx="10">
                  <c:v>5.7999999999999996E-3</c:v>
                </c:pt>
                <c:pt idx="11">
                  <c:v>5.7999999999999996E-3</c:v>
                </c:pt>
                <c:pt idx="12">
                  <c:v>5.7999999999999996E-3</c:v>
                </c:pt>
                <c:pt idx="13">
                  <c:v>5.7999999999999996E-3</c:v>
                </c:pt>
                <c:pt idx="14">
                  <c:v>5.7999999999999996E-3</c:v>
                </c:pt>
                <c:pt idx="15">
                  <c:v>5.7999999999999996E-3</c:v>
                </c:pt>
                <c:pt idx="16">
                  <c:v>5.7999999999999996E-3</c:v>
                </c:pt>
                <c:pt idx="17">
                  <c:v>5.7999999999999996E-3</c:v>
                </c:pt>
                <c:pt idx="18">
                  <c:v>5.7999999999999996E-3</c:v>
                </c:pt>
                <c:pt idx="19">
                  <c:v>5.7999999999999996E-3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5-4AA2-914F-95FA5F2482BB}"/>
            </c:ext>
          </c:extLst>
        </c:ser>
        <c:ser>
          <c:idx val="2"/>
          <c:order val="2"/>
          <c:tx>
            <c:v>Blue LED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Sheet1!$E$49:$E$68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4.5799999999999999E-3</c:v>
                </c:pt>
                <c:pt idx="4">
                  <c:v>4.5799999999999999E-3</c:v>
                </c:pt>
                <c:pt idx="5">
                  <c:v>4.5799999999999999E-3</c:v>
                </c:pt>
                <c:pt idx="6">
                  <c:v>4.5799999999999999E-3</c:v>
                </c:pt>
                <c:pt idx="7">
                  <c:v>4.5799999999999999E-3</c:v>
                </c:pt>
                <c:pt idx="8">
                  <c:v>4.5799999999999999E-3</c:v>
                </c:pt>
                <c:pt idx="9">
                  <c:v>4.5799999999999999E-3</c:v>
                </c:pt>
                <c:pt idx="10">
                  <c:v>4.5799999999999999E-3</c:v>
                </c:pt>
                <c:pt idx="11">
                  <c:v>4.5799999999999999E-3</c:v>
                </c:pt>
                <c:pt idx="12">
                  <c:v>4.5799999999999999E-3</c:v>
                </c:pt>
                <c:pt idx="13">
                  <c:v>4.5799999999999999E-3</c:v>
                </c:pt>
                <c:pt idx="14">
                  <c:v>4.5799999999999999E-3</c:v>
                </c:pt>
                <c:pt idx="15">
                  <c:v>4.5799999999999999E-3</c:v>
                </c:pt>
                <c:pt idx="16">
                  <c:v>4.5799999999999999E-3</c:v>
                </c:pt>
                <c:pt idx="17">
                  <c:v>4.5799999999999999E-3</c:v>
                </c:pt>
                <c:pt idx="18">
                  <c:v>4.5799999999999999E-3</c:v>
                </c:pt>
                <c:pt idx="19">
                  <c:v>4.5799999999999999E-3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5-4AA2-914F-95FA5F2482BB}"/>
            </c:ext>
          </c:extLst>
        </c:ser>
        <c:ser>
          <c:idx val="3"/>
          <c:order val="3"/>
          <c:tx>
            <c:v>Green LED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Sheet1!$E$72:$E$91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4.9399999999999999E-3</c:v>
                </c:pt>
                <c:pt idx="4">
                  <c:v>4.9399999999999999E-3</c:v>
                </c:pt>
                <c:pt idx="5">
                  <c:v>4.9399999999999999E-3</c:v>
                </c:pt>
                <c:pt idx="6">
                  <c:v>4.9399999999999999E-3</c:v>
                </c:pt>
                <c:pt idx="7">
                  <c:v>4.9399999999999999E-3</c:v>
                </c:pt>
                <c:pt idx="8">
                  <c:v>4.9399999999999999E-3</c:v>
                </c:pt>
                <c:pt idx="9">
                  <c:v>4.9399999999999999E-3</c:v>
                </c:pt>
                <c:pt idx="10">
                  <c:v>4.9399999999999999E-3</c:v>
                </c:pt>
                <c:pt idx="11">
                  <c:v>4.9399999999999999E-3</c:v>
                </c:pt>
                <c:pt idx="12">
                  <c:v>4.9399999999999999E-3</c:v>
                </c:pt>
                <c:pt idx="13">
                  <c:v>4.9599999999999991E-3</c:v>
                </c:pt>
                <c:pt idx="14">
                  <c:v>4.9599999999999991E-3</c:v>
                </c:pt>
                <c:pt idx="15">
                  <c:v>4.9599999999999991E-3</c:v>
                </c:pt>
                <c:pt idx="16">
                  <c:v>4.9599999999999991E-3</c:v>
                </c:pt>
                <c:pt idx="17">
                  <c:v>4.9599999999999991E-3</c:v>
                </c:pt>
                <c:pt idx="18">
                  <c:v>4.9599999999999991E-3</c:v>
                </c:pt>
                <c:pt idx="19">
                  <c:v>4.9599999999999991E-3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5-4AA2-914F-95FA5F2482BB}"/>
            </c:ext>
          </c:extLst>
        </c:ser>
        <c:ser>
          <c:idx val="4"/>
          <c:order val="4"/>
          <c:tx>
            <c:v>White LED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Sheet1!$E$95:$E$114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4.4200000000000003E-3</c:v>
                </c:pt>
                <c:pt idx="4">
                  <c:v>4.4200000000000003E-3</c:v>
                </c:pt>
                <c:pt idx="5">
                  <c:v>4.4200000000000003E-3</c:v>
                </c:pt>
                <c:pt idx="6">
                  <c:v>4.4200000000000003E-3</c:v>
                </c:pt>
                <c:pt idx="7">
                  <c:v>4.4200000000000003E-3</c:v>
                </c:pt>
                <c:pt idx="8">
                  <c:v>4.4200000000000003E-3</c:v>
                </c:pt>
                <c:pt idx="9">
                  <c:v>4.4200000000000003E-3</c:v>
                </c:pt>
                <c:pt idx="10">
                  <c:v>4.4200000000000003E-3</c:v>
                </c:pt>
                <c:pt idx="11">
                  <c:v>4.4200000000000003E-3</c:v>
                </c:pt>
                <c:pt idx="12">
                  <c:v>4.4200000000000003E-3</c:v>
                </c:pt>
                <c:pt idx="13">
                  <c:v>4.4200000000000003E-3</c:v>
                </c:pt>
                <c:pt idx="14">
                  <c:v>4.4399999999999995E-3</c:v>
                </c:pt>
                <c:pt idx="15">
                  <c:v>4.4399999999999995E-3</c:v>
                </c:pt>
                <c:pt idx="16">
                  <c:v>4.4399999999999995E-3</c:v>
                </c:pt>
                <c:pt idx="17">
                  <c:v>4.4399999999999995E-3</c:v>
                </c:pt>
                <c:pt idx="18">
                  <c:v>4.4399999999999995E-3</c:v>
                </c:pt>
                <c:pt idx="19">
                  <c:v>4.4399999999999995E-3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5-4AA2-914F-95FA5F248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142000"/>
        <c:axId val="1445644752"/>
      </c:lineChart>
      <c:catAx>
        <c:axId val="172214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4752"/>
        <c:crosses val="autoZero"/>
        <c:auto val="1"/>
        <c:lblAlgn val="ctr"/>
        <c:lblOffset val="100"/>
        <c:noMultiLvlLbl val="0"/>
      </c:catAx>
      <c:valAx>
        <c:axId val="14456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</a:t>
                </a:r>
                <a:r>
                  <a:rPr lang="en-US" baseline="0"/>
                  <a:t> Circuit Current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Red 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Sheet1!$I$3:$I$22</c:f>
              <c:numCache>
                <c:formatCode>General</c:formatCode>
                <c:ptCount val="20"/>
                <c:pt idx="0">
                  <c:v>207391.30434782608</c:v>
                </c:pt>
                <c:pt idx="1">
                  <c:v>84339.622641509428</c:v>
                </c:pt>
                <c:pt idx="2">
                  <c:v>53291.139240506323</c:v>
                </c:pt>
                <c:pt idx="3">
                  <c:v>39504.950495049503</c:v>
                </c:pt>
                <c:pt idx="4">
                  <c:v>32016.806722689078</c:v>
                </c:pt>
                <c:pt idx="5">
                  <c:v>27313.432835820895</c:v>
                </c:pt>
                <c:pt idx="6">
                  <c:v>23783.783783783787</c:v>
                </c:pt>
                <c:pt idx="7">
                  <c:v>21250</c:v>
                </c:pt>
                <c:pt idx="8">
                  <c:v>19239.766081871345</c:v>
                </c:pt>
                <c:pt idx="9">
                  <c:v>17624.309392265193</c:v>
                </c:pt>
                <c:pt idx="10">
                  <c:v>16315.78947368421</c:v>
                </c:pt>
                <c:pt idx="11">
                  <c:v>15380.710659898479</c:v>
                </c:pt>
                <c:pt idx="12">
                  <c:v>14390.243902439026</c:v>
                </c:pt>
                <c:pt idx="13">
                  <c:v>13584.905660377357</c:v>
                </c:pt>
                <c:pt idx="14">
                  <c:v>12935.779816513761</c:v>
                </c:pt>
                <c:pt idx="15">
                  <c:v>12321.428571428569</c:v>
                </c:pt>
                <c:pt idx="16">
                  <c:v>11834.061135371179</c:v>
                </c:pt>
                <c:pt idx="17">
                  <c:v>11367.521367521367</c:v>
                </c:pt>
                <c:pt idx="18">
                  <c:v>10920.502092050207</c:v>
                </c:pt>
                <c:pt idx="19">
                  <c:v>10576.131687242796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B-457D-B936-DFDB83A1B538}"/>
            </c:ext>
          </c:extLst>
        </c:ser>
        <c:ser>
          <c:idx val="1"/>
          <c:order val="1"/>
          <c:tx>
            <c:v>Yellow LED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Sheet1!$I$26:$I$45</c:f>
              <c:numCache>
                <c:formatCode>General</c:formatCode>
                <c:ptCount val="20"/>
                <c:pt idx="0">
                  <c:v>253157.89473684208</c:v>
                </c:pt>
                <c:pt idx="1">
                  <c:v>101111.11111111111</c:v>
                </c:pt>
                <c:pt idx="2">
                  <c:v>64626.86567164179</c:v>
                </c:pt>
                <c:pt idx="3">
                  <c:v>48139.534883720931</c:v>
                </c:pt>
                <c:pt idx="4">
                  <c:v>39019.607843137252</c:v>
                </c:pt>
                <c:pt idx="5">
                  <c:v>33103.448275862072</c:v>
                </c:pt>
                <c:pt idx="6">
                  <c:v>28759.689922480618</c:v>
                </c:pt>
                <c:pt idx="7">
                  <c:v>25714.285714285717</c:v>
                </c:pt>
                <c:pt idx="8">
                  <c:v>23112.582781456957</c:v>
                </c:pt>
                <c:pt idx="9">
                  <c:v>21250</c:v>
                </c:pt>
                <c:pt idx="10">
                  <c:v>19761.904761904763</c:v>
                </c:pt>
                <c:pt idx="11">
                  <c:v>18409.090909090908</c:v>
                </c:pt>
                <c:pt idx="12">
                  <c:v>17322.4043715847</c:v>
                </c:pt>
                <c:pt idx="13">
                  <c:v>16315.78947368421</c:v>
                </c:pt>
                <c:pt idx="14">
                  <c:v>15510.204081632655</c:v>
                </c:pt>
                <c:pt idx="15">
                  <c:v>14875.621890547267</c:v>
                </c:pt>
                <c:pt idx="16">
                  <c:v>14154.589371980677</c:v>
                </c:pt>
                <c:pt idx="17">
                  <c:v>13584.905660377357</c:v>
                </c:pt>
                <c:pt idx="18">
                  <c:v>13148.148148148146</c:v>
                </c:pt>
                <c:pt idx="19">
                  <c:v>12727.272727272724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B-457D-B936-DFDB83A1B538}"/>
            </c:ext>
          </c:extLst>
        </c:ser>
        <c:ser>
          <c:idx val="2"/>
          <c:order val="2"/>
          <c:tx>
            <c:v>Blue LED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Sheet1!$I$49:$I$68</c:f>
              <c:numCache>
                <c:formatCode>General</c:formatCode>
                <c:ptCount val="20"/>
                <c:pt idx="0">
                  <c:v>34247.787610619474</c:v>
                </c:pt>
                <c:pt idx="1">
                  <c:v>18089.887640449437</c:v>
                </c:pt>
                <c:pt idx="2">
                  <c:v>13041.474654377882</c:v>
                </c:pt>
                <c:pt idx="3">
                  <c:v>10833.333333333336</c:v>
                </c:pt>
                <c:pt idx="4">
                  <c:v>9305.0193050193047</c:v>
                </c:pt>
                <c:pt idx="5">
                  <c:v>8315.0183150183148</c:v>
                </c:pt>
                <c:pt idx="6">
                  <c:v>7667.8445229681965</c:v>
                </c:pt>
                <c:pt idx="7">
                  <c:v>7123.2876712328762</c:v>
                </c:pt>
                <c:pt idx="8">
                  <c:v>6722.4080267558529</c:v>
                </c:pt>
                <c:pt idx="9">
                  <c:v>6393.4426229508208</c:v>
                </c:pt>
                <c:pt idx="10">
                  <c:v>6129.0322580645152</c:v>
                </c:pt>
                <c:pt idx="11">
                  <c:v>5873.0158730158728</c:v>
                </c:pt>
                <c:pt idx="12">
                  <c:v>5673.9811912225705</c:v>
                </c:pt>
                <c:pt idx="13">
                  <c:v>5479.8761609907124</c:v>
                </c:pt>
                <c:pt idx="14">
                  <c:v>5337.4233128834367</c:v>
                </c:pt>
                <c:pt idx="15">
                  <c:v>5197.5683890577511</c:v>
                </c:pt>
                <c:pt idx="16">
                  <c:v>5060.2409638554218</c:v>
                </c:pt>
                <c:pt idx="17">
                  <c:v>4970.0598802395216</c:v>
                </c:pt>
                <c:pt idx="18">
                  <c:v>4836.7952522255182</c:v>
                </c:pt>
                <c:pt idx="19">
                  <c:v>4749.2625368731551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B-457D-B936-DFDB83A1B538}"/>
            </c:ext>
          </c:extLst>
        </c:ser>
        <c:ser>
          <c:idx val="3"/>
          <c:order val="3"/>
          <c:tx>
            <c:v>Green LED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Sheet1!$I$72:$I$91</c:f>
              <c:numCache>
                <c:formatCode>General</c:formatCode>
                <c:ptCount val="20"/>
                <c:pt idx="0">
                  <c:v>21847.133757961783</c:v>
                </c:pt>
                <c:pt idx="1">
                  <c:v>11551.724137931036</c:v>
                </c:pt>
                <c:pt idx="2">
                  <c:v>8315.0183150183148</c:v>
                </c:pt>
                <c:pt idx="3">
                  <c:v>6835.0168350168351</c:v>
                </c:pt>
                <c:pt idx="4">
                  <c:v>5873.0158730158728</c:v>
                </c:pt>
                <c:pt idx="5">
                  <c:v>5243.9024390243903</c:v>
                </c:pt>
                <c:pt idx="6">
                  <c:v>4749.2625368731551</c:v>
                </c:pt>
                <c:pt idx="7">
                  <c:v>4367.8160919540223</c:v>
                </c:pt>
                <c:pt idx="8">
                  <c:v>4124.2937853107342</c:v>
                </c:pt>
                <c:pt idx="9">
                  <c:v>3888.8888888888887</c:v>
                </c:pt>
                <c:pt idx="10">
                  <c:v>3698.6301369863013</c:v>
                </c:pt>
                <c:pt idx="11">
                  <c:v>3550.1355013550146</c:v>
                </c:pt>
                <c:pt idx="12">
                  <c:v>3404.8257372654152</c:v>
                </c:pt>
                <c:pt idx="13">
                  <c:v>3297.8723404255325</c:v>
                </c:pt>
                <c:pt idx="14">
                  <c:v>3192.6121372031666</c:v>
                </c:pt>
                <c:pt idx="15">
                  <c:v>3089.0052356020951</c:v>
                </c:pt>
                <c:pt idx="16">
                  <c:v>3020.8333333333339</c:v>
                </c:pt>
                <c:pt idx="17">
                  <c:v>2953.3678756476693</c:v>
                </c:pt>
                <c:pt idx="18">
                  <c:v>2886.5979381443303</c:v>
                </c:pt>
                <c:pt idx="19">
                  <c:v>2820.5128205128203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9B-457D-B936-DFDB83A1B538}"/>
            </c:ext>
          </c:extLst>
        </c:ser>
        <c:ser>
          <c:idx val="4"/>
          <c:order val="4"/>
          <c:tx>
            <c:v>White LED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Sheet1!$I$95:$I$114</c:f>
              <c:numCache>
                <c:formatCode>General</c:formatCode>
                <c:ptCount val="20"/>
                <c:pt idx="0">
                  <c:v>7241.3793103448297</c:v>
                </c:pt>
                <c:pt idx="1">
                  <c:v>4005.6022408963599</c:v>
                </c:pt>
                <c:pt idx="2">
                  <c:v>2953.3678756476693</c:v>
                </c:pt>
                <c:pt idx="3">
                  <c:v>2437.8109452736335</c:v>
                </c:pt>
                <c:pt idx="4">
                  <c:v>2106.5375302663433</c:v>
                </c:pt>
                <c:pt idx="5">
                  <c:v>1904.7619047619046</c:v>
                </c:pt>
                <c:pt idx="6">
                  <c:v>1764.7058823529405</c:v>
                </c:pt>
                <c:pt idx="7">
                  <c:v>1627.906976744187</c:v>
                </c:pt>
                <c:pt idx="8">
                  <c:v>1520.737327188941</c:v>
                </c:pt>
                <c:pt idx="9">
                  <c:v>1467.8899082568805</c:v>
                </c:pt>
                <c:pt idx="10">
                  <c:v>1389.5216400911177</c:v>
                </c:pt>
                <c:pt idx="11">
                  <c:v>1337.8684807256232</c:v>
                </c:pt>
                <c:pt idx="12">
                  <c:v>1286.6817155756216</c:v>
                </c:pt>
                <c:pt idx="13">
                  <c:v>1261.2612612612611</c:v>
                </c:pt>
                <c:pt idx="14">
                  <c:v>1235.9550561797751</c:v>
                </c:pt>
                <c:pt idx="15">
                  <c:v>1210.7623318385649</c:v>
                </c:pt>
                <c:pt idx="16">
                  <c:v>1160.7142857142844</c:v>
                </c:pt>
                <c:pt idx="17">
                  <c:v>1160.7142857142844</c:v>
                </c:pt>
                <c:pt idx="18">
                  <c:v>1135.8574610244978</c:v>
                </c:pt>
                <c:pt idx="19">
                  <c:v>1111.1111111111113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9B-457D-B936-DFDB83A1B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142000"/>
        <c:axId val="1445644752"/>
      </c:lineChart>
      <c:catAx>
        <c:axId val="172214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4752"/>
        <c:crosses val="autoZero"/>
        <c:auto val="1"/>
        <c:lblAlgn val="ctr"/>
        <c:lblOffset val="100"/>
        <c:noMultiLvlLbl val="0"/>
      </c:catAx>
      <c:valAx>
        <c:axId val="14456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 Resistance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 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Sheet1!$I$3:$I$22</c:f>
              <c:numCache>
                <c:formatCode>General</c:formatCode>
                <c:ptCount val="20"/>
                <c:pt idx="0">
                  <c:v>207391.30434782608</c:v>
                </c:pt>
                <c:pt idx="1">
                  <c:v>84339.622641509428</c:v>
                </c:pt>
                <c:pt idx="2">
                  <c:v>53291.139240506323</c:v>
                </c:pt>
                <c:pt idx="3">
                  <c:v>39504.950495049503</c:v>
                </c:pt>
                <c:pt idx="4">
                  <c:v>32016.806722689078</c:v>
                </c:pt>
                <c:pt idx="5">
                  <c:v>27313.432835820895</c:v>
                </c:pt>
                <c:pt idx="6">
                  <c:v>23783.783783783787</c:v>
                </c:pt>
                <c:pt idx="7">
                  <c:v>21250</c:v>
                </c:pt>
                <c:pt idx="8">
                  <c:v>19239.766081871345</c:v>
                </c:pt>
                <c:pt idx="9">
                  <c:v>17624.309392265193</c:v>
                </c:pt>
                <c:pt idx="10">
                  <c:v>16315.78947368421</c:v>
                </c:pt>
                <c:pt idx="11">
                  <c:v>15380.710659898479</c:v>
                </c:pt>
                <c:pt idx="12">
                  <c:v>14390.243902439026</c:v>
                </c:pt>
                <c:pt idx="13">
                  <c:v>13584.905660377357</c:v>
                </c:pt>
                <c:pt idx="14">
                  <c:v>12935.779816513761</c:v>
                </c:pt>
                <c:pt idx="15">
                  <c:v>12321.428571428569</c:v>
                </c:pt>
                <c:pt idx="16">
                  <c:v>11834.061135371179</c:v>
                </c:pt>
                <c:pt idx="17">
                  <c:v>11367.521367521367</c:v>
                </c:pt>
                <c:pt idx="18">
                  <c:v>10920.502092050207</c:v>
                </c:pt>
                <c:pt idx="19">
                  <c:v>10576.131687242796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3.0600000000000002E-3</c:v>
                </c:pt>
                <c:pt idx="4">
                  <c:v>3.0600000000000002E-3</c:v>
                </c:pt>
                <c:pt idx="5">
                  <c:v>3.0600000000000002E-3</c:v>
                </c:pt>
                <c:pt idx="6">
                  <c:v>3.0600000000000002E-3</c:v>
                </c:pt>
                <c:pt idx="7">
                  <c:v>3.0600000000000002E-3</c:v>
                </c:pt>
                <c:pt idx="8">
                  <c:v>3.0600000000000002E-3</c:v>
                </c:pt>
                <c:pt idx="9">
                  <c:v>3.0600000000000002E-3</c:v>
                </c:pt>
                <c:pt idx="10">
                  <c:v>3.0600000000000002E-3</c:v>
                </c:pt>
                <c:pt idx="11">
                  <c:v>3.0600000000000002E-3</c:v>
                </c:pt>
                <c:pt idx="12">
                  <c:v>3.0600000000000002E-3</c:v>
                </c:pt>
                <c:pt idx="13">
                  <c:v>3.0600000000000002E-3</c:v>
                </c:pt>
                <c:pt idx="14">
                  <c:v>3.0600000000000002E-3</c:v>
                </c:pt>
                <c:pt idx="15">
                  <c:v>3.0600000000000002E-3</c:v>
                </c:pt>
                <c:pt idx="16">
                  <c:v>3.0600000000000002E-3</c:v>
                </c:pt>
                <c:pt idx="17">
                  <c:v>3.0600000000000002E-3</c:v>
                </c:pt>
                <c:pt idx="18">
                  <c:v>3.0600000000000002E-3</c:v>
                </c:pt>
                <c:pt idx="19">
                  <c:v>3.0600000000000002E-3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3-4373-9A0D-377C2A8B9B8F}"/>
            </c:ext>
          </c:extLst>
        </c:ser>
        <c:ser>
          <c:idx val="1"/>
          <c:order val="1"/>
          <c:tx>
            <c:v>Yellow LED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Sheet1!$I$26:$I$45</c:f>
              <c:numCache>
                <c:formatCode>General</c:formatCode>
                <c:ptCount val="20"/>
                <c:pt idx="0">
                  <c:v>253157.89473684208</c:v>
                </c:pt>
                <c:pt idx="1">
                  <c:v>101111.11111111111</c:v>
                </c:pt>
                <c:pt idx="2">
                  <c:v>64626.86567164179</c:v>
                </c:pt>
                <c:pt idx="3">
                  <c:v>48139.534883720931</c:v>
                </c:pt>
                <c:pt idx="4">
                  <c:v>39019.607843137252</c:v>
                </c:pt>
                <c:pt idx="5">
                  <c:v>33103.448275862072</c:v>
                </c:pt>
                <c:pt idx="6">
                  <c:v>28759.689922480618</c:v>
                </c:pt>
                <c:pt idx="7">
                  <c:v>25714.285714285717</c:v>
                </c:pt>
                <c:pt idx="8">
                  <c:v>23112.582781456957</c:v>
                </c:pt>
                <c:pt idx="9">
                  <c:v>21250</c:v>
                </c:pt>
                <c:pt idx="10">
                  <c:v>19761.904761904763</c:v>
                </c:pt>
                <c:pt idx="11">
                  <c:v>18409.090909090908</c:v>
                </c:pt>
                <c:pt idx="12">
                  <c:v>17322.4043715847</c:v>
                </c:pt>
                <c:pt idx="13">
                  <c:v>16315.78947368421</c:v>
                </c:pt>
                <c:pt idx="14">
                  <c:v>15510.204081632655</c:v>
                </c:pt>
                <c:pt idx="15">
                  <c:v>14875.621890547267</c:v>
                </c:pt>
                <c:pt idx="16">
                  <c:v>14154.589371980677</c:v>
                </c:pt>
                <c:pt idx="17">
                  <c:v>13584.905660377357</c:v>
                </c:pt>
                <c:pt idx="18">
                  <c:v>13148.148148148146</c:v>
                </c:pt>
                <c:pt idx="19">
                  <c:v>12727.272727272724</c:v>
                </c:pt>
              </c:numCache>
            </c:numRef>
          </c:xVal>
          <c:yVal>
            <c:numRef>
              <c:f>Sheet1!$F$26:$F$45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2.8999999999999998E-3</c:v>
                </c:pt>
                <c:pt idx="4">
                  <c:v>2.8999999999999998E-3</c:v>
                </c:pt>
                <c:pt idx="5">
                  <c:v>2.8999999999999998E-3</c:v>
                </c:pt>
                <c:pt idx="6">
                  <c:v>2.8999999999999998E-3</c:v>
                </c:pt>
                <c:pt idx="7">
                  <c:v>2.8999999999999998E-3</c:v>
                </c:pt>
                <c:pt idx="8">
                  <c:v>2.8999999999999998E-3</c:v>
                </c:pt>
                <c:pt idx="9">
                  <c:v>2.8999999999999998E-3</c:v>
                </c:pt>
                <c:pt idx="10">
                  <c:v>2.8999999999999998E-3</c:v>
                </c:pt>
                <c:pt idx="11">
                  <c:v>2.8999999999999998E-3</c:v>
                </c:pt>
                <c:pt idx="12">
                  <c:v>2.8999999999999998E-3</c:v>
                </c:pt>
                <c:pt idx="13">
                  <c:v>2.8999999999999998E-3</c:v>
                </c:pt>
                <c:pt idx="14">
                  <c:v>2.8999999999999998E-3</c:v>
                </c:pt>
                <c:pt idx="15">
                  <c:v>2.8999999999999998E-3</c:v>
                </c:pt>
                <c:pt idx="16">
                  <c:v>2.8999999999999998E-3</c:v>
                </c:pt>
                <c:pt idx="17">
                  <c:v>2.8999999999999998E-3</c:v>
                </c:pt>
                <c:pt idx="18">
                  <c:v>2.8999999999999998E-3</c:v>
                </c:pt>
                <c:pt idx="19">
                  <c:v>2.8999999999999998E-3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83-4373-9A0D-377C2A8B9B8F}"/>
            </c:ext>
          </c:extLst>
        </c:ser>
        <c:ser>
          <c:idx val="2"/>
          <c:order val="2"/>
          <c:tx>
            <c:v>Blue LED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Sheet1!$I$49:$I$68</c:f>
              <c:numCache>
                <c:formatCode>General</c:formatCode>
                <c:ptCount val="20"/>
                <c:pt idx="0">
                  <c:v>34247.787610619474</c:v>
                </c:pt>
                <c:pt idx="1">
                  <c:v>18089.887640449437</c:v>
                </c:pt>
                <c:pt idx="2">
                  <c:v>13041.474654377882</c:v>
                </c:pt>
                <c:pt idx="3">
                  <c:v>10833.333333333336</c:v>
                </c:pt>
                <c:pt idx="4">
                  <c:v>9305.0193050193047</c:v>
                </c:pt>
                <c:pt idx="5">
                  <c:v>8315.0183150183148</c:v>
                </c:pt>
                <c:pt idx="6">
                  <c:v>7667.8445229681965</c:v>
                </c:pt>
                <c:pt idx="7">
                  <c:v>7123.2876712328762</c:v>
                </c:pt>
                <c:pt idx="8">
                  <c:v>6722.4080267558529</c:v>
                </c:pt>
                <c:pt idx="9">
                  <c:v>6393.4426229508208</c:v>
                </c:pt>
                <c:pt idx="10">
                  <c:v>6129.0322580645152</c:v>
                </c:pt>
                <c:pt idx="11">
                  <c:v>5873.0158730158728</c:v>
                </c:pt>
                <c:pt idx="12">
                  <c:v>5673.9811912225705</c:v>
                </c:pt>
                <c:pt idx="13">
                  <c:v>5479.8761609907124</c:v>
                </c:pt>
                <c:pt idx="14">
                  <c:v>5337.4233128834367</c:v>
                </c:pt>
                <c:pt idx="15">
                  <c:v>5197.5683890577511</c:v>
                </c:pt>
                <c:pt idx="16">
                  <c:v>5060.2409638554218</c:v>
                </c:pt>
                <c:pt idx="17">
                  <c:v>4970.0598802395216</c:v>
                </c:pt>
                <c:pt idx="18">
                  <c:v>4836.7952522255182</c:v>
                </c:pt>
                <c:pt idx="19">
                  <c:v>4749.2625368731551</c:v>
                </c:pt>
              </c:numCache>
            </c:numRef>
          </c:xVal>
          <c:yVal>
            <c:numRef>
              <c:f>Sheet1!$F$49:$F$68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2.2899999999999999E-3</c:v>
                </c:pt>
                <c:pt idx="4">
                  <c:v>2.2899999999999999E-3</c:v>
                </c:pt>
                <c:pt idx="5">
                  <c:v>2.2899999999999999E-3</c:v>
                </c:pt>
                <c:pt idx="6">
                  <c:v>2.2899999999999999E-3</c:v>
                </c:pt>
                <c:pt idx="7">
                  <c:v>2.2899999999999999E-3</c:v>
                </c:pt>
                <c:pt idx="8">
                  <c:v>2.2899999999999999E-3</c:v>
                </c:pt>
                <c:pt idx="9">
                  <c:v>2.2899999999999999E-3</c:v>
                </c:pt>
                <c:pt idx="10">
                  <c:v>2.2899999999999999E-3</c:v>
                </c:pt>
                <c:pt idx="11">
                  <c:v>2.2899999999999999E-3</c:v>
                </c:pt>
                <c:pt idx="12">
                  <c:v>2.2899999999999999E-3</c:v>
                </c:pt>
                <c:pt idx="13">
                  <c:v>2.2899999999999999E-3</c:v>
                </c:pt>
                <c:pt idx="14">
                  <c:v>2.2899999999999999E-3</c:v>
                </c:pt>
                <c:pt idx="15">
                  <c:v>2.2899999999999999E-3</c:v>
                </c:pt>
                <c:pt idx="16">
                  <c:v>2.2899999999999999E-3</c:v>
                </c:pt>
                <c:pt idx="17">
                  <c:v>2.2899999999999999E-3</c:v>
                </c:pt>
                <c:pt idx="18">
                  <c:v>2.2899999999999999E-3</c:v>
                </c:pt>
                <c:pt idx="19">
                  <c:v>2.2899999999999999E-3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83-4373-9A0D-377C2A8B9B8F}"/>
            </c:ext>
          </c:extLst>
        </c:ser>
        <c:ser>
          <c:idx val="3"/>
          <c:order val="3"/>
          <c:tx>
            <c:v>Green LED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Sheet1!$I$72:$I$91</c:f>
              <c:numCache>
                <c:formatCode>General</c:formatCode>
                <c:ptCount val="20"/>
                <c:pt idx="0">
                  <c:v>21847.133757961783</c:v>
                </c:pt>
                <c:pt idx="1">
                  <c:v>11551.724137931036</c:v>
                </c:pt>
                <c:pt idx="2">
                  <c:v>8315.0183150183148</c:v>
                </c:pt>
                <c:pt idx="3">
                  <c:v>6835.0168350168351</c:v>
                </c:pt>
                <c:pt idx="4">
                  <c:v>5873.0158730158728</c:v>
                </c:pt>
                <c:pt idx="5">
                  <c:v>5243.9024390243903</c:v>
                </c:pt>
                <c:pt idx="6">
                  <c:v>4749.2625368731551</c:v>
                </c:pt>
                <c:pt idx="7">
                  <c:v>4367.8160919540223</c:v>
                </c:pt>
                <c:pt idx="8">
                  <c:v>4124.2937853107342</c:v>
                </c:pt>
                <c:pt idx="9">
                  <c:v>3888.8888888888887</c:v>
                </c:pt>
                <c:pt idx="10">
                  <c:v>3698.6301369863013</c:v>
                </c:pt>
                <c:pt idx="11">
                  <c:v>3550.1355013550146</c:v>
                </c:pt>
                <c:pt idx="12">
                  <c:v>3404.8257372654152</c:v>
                </c:pt>
                <c:pt idx="13">
                  <c:v>3297.8723404255325</c:v>
                </c:pt>
                <c:pt idx="14">
                  <c:v>3192.6121372031666</c:v>
                </c:pt>
                <c:pt idx="15">
                  <c:v>3089.0052356020951</c:v>
                </c:pt>
                <c:pt idx="16">
                  <c:v>3020.8333333333339</c:v>
                </c:pt>
                <c:pt idx="17">
                  <c:v>2953.3678756476693</c:v>
                </c:pt>
                <c:pt idx="18">
                  <c:v>2886.5979381443303</c:v>
                </c:pt>
                <c:pt idx="19">
                  <c:v>2820.5128205128203</c:v>
                </c:pt>
              </c:numCache>
            </c:numRef>
          </c:xVal>
          <c:yVal>
            <c:numRef>
              <c:f>Sheet1!$F$72:$F$91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2.47E-3</c:v>
                </c:pt>
                <c:pt idx="4">
                  <c:v>2.47E-3</c:v>
                </c:pt>
                <c:pt idx="5">
                  <c:v>2.47E-3</c:v>
                </c:pt>
                <c:pt idx="6">
                  <c:v>2.47E-3</c:v>
                </c:pt>
                <c:pt idx="7">
                  <c:v>2.47E-3</c:v>
                </c:pt>
                <c:pt idx="8">
                  <c:v>2.47E-3</c:v>
                </c:pt>
                <c:pt idx="9">
                  <c:v>2.47E-3</c:v>
                </c:pt>
                <c:pt idx="10">
                  <c:v>2.47E-3</c:v>
                </c:pt>
                <c:pt idx="11">
                  <c:v>2.47E-3</c:v>
                </c:pt>
                <c:pt idx="12">
                  <c:v>2.47E-3</c:v>
                </c:pt>
                <c:pt idx="13">
                  <c:v>2.4799999999999996E-3</c:v>
                </c:pt>
                <c:pt idx="14">
                  <c:v>2.4799999999999996E-3</c:v>
                </c:pt>
                <c:pt idx="15">
                  <c:v>2.4799999999999996E-3</c:v>
                </c:pt>
                <c:pt idx="16">
                  <c:v>2.4799999999999996E-3</c:v>
                </c:pt>
                <c:pt idx="17">
                  <c:v>2.4799999999999996E-3</c:v>
                </c:pt>
                <c:pt idx="18">
                  <c:v>2.4799999999999996E-3</c:v>
                </c:pt>
                <c:pt idx="19">
                  <c:v>2.4799999999999996E-3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83-4373-9A0D-377C2A8B9B8F}"/>
            </c:ext>
          </c:extLst>
        </c:ser>
        <c:ser>
          <c:idx val="4"/>
          <c:order val="4"/>
          <c:tx>
            <c:v>White LED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Sheet1!$I$95:$I$114</c:f>
              <c:numCache>
                <c:formatCode>General</c:formatCode>
                <c:ptCount val="20"/>
                <c:pt idx="0">
                  <c:v>7241.3793103448297</c:v>
                </c:pt>
                <c:pt idx="1">
                  <c:v>4005.6022408963599</c:v>
                </c:pt>
                <c:pt idx="2">
                  <c:v>2953.3678756476693</c:v>
                </c:pt>
                <c:pt idx="3">
                  <c:v>2437.8109452736335</c:v>
                </c:pt>
                <c:pt idx="4">
                  <c:v>2106.5375302663433</c:v>
                </c:pt>
                <c:pt idx="5">
                  <c:v>1904.7619047619046</c:v>
                </c:pt>
                <c:pt idx="6">
                  <c:v>1764.7058823529405</c:v>
                </c:pt>
                <c:pt idx="7">
                  <c:v>1627.906976744187</c:v>
                </c:pt>
                <c:pt idx="8">
                  <c:v>1520.737327188941</c:v>
                </c:pt>
                <c:pt idx="9">
                  <c:v>1467.8899082568805</c:v>
                </c:pt>
                <c:pt idx="10">
                  <c:v>1389.5216400911177</c:v>
                </c:pt>
                <c:pt idx="11">
                  <c:v>1337.8684807256232</c:v>
                </c:pt>
                <c:pt idx="12">
                  <c:v>1286.6817155756216</c:v>
                </c:pt>
                <c:pt idx="13">
                  <c:v>1261.2612612612611</c:v>
                </c:pt>
                <c:pt idx="14">
                  <c:v>1235.9550561797751</c:v>
                </c:pt>
                <c:pt idx="15">
                  <c:v>1210.7623318385649</c:v>
                </c:pt>
                <c:pt idx="16">
                  <c:v>1160.7142857142844</c:v>
                </c:pt>
                <c:pt idx="17">
                  <c:v>1160.7142857142844</c:v>
                </c:pt>
                <c:pt idx="18">
                  <c:v>1135.8574610244978</c:v>
                </c:pt>
                <c:pt idx="19">
                  <c:v>1111.1111111111113</c:v>
                </c:pt>
              </c:numCache>
            </c:numRef>
          </c:xVal>
          <c:yVal>
            <c:numRef>
              <c:f>Sheet1!$F$95:$F$114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2.2099999999999997E-3</c:v>
                </c:pt>
                <c:pt idx="4">
                  <c:v>2.2099999999999997E-3</c:v>
                </c:pt>
                <c:pt idx="5">
                  <c:v>2.2099999999999997E-3</c:v>
                </c:pt>
                <c:pt idx="6">
                  <c:v>2.2099999999999997E-3</c:v>
                </c:pt>
                <c:pt idx="7">
                  <c:v>2.2099999999999997E-3</c:v>
                </c:pt>
                <c:pt idx="8">
                  <c:v>2.2099999999999997E-3</c:v>
                </c:pt>
                <c:pt idx="9">
                  <c:v>2.2099999999999997E-3</c:v>
                </c:pt>
                <c:pt idx="10">
                  <c:v>2.2099999999999997E-3</c:v>
                </c:pt>
                <c:pt idx="11">
                  <c:v>2.2099999999999997E-3</c:v>
                </c:pt>
                <c:pt idx="12">
                  <c:v>2.2099999999999997E-3</c:v>
                </c:pt>
                <c:pt idx="13">
                  <c:v>2.2099999999999997E-3</c:v>
                </c:pt>
                <c:pt idx="14">
                  <c:v>2.2199999999999998E-3</c:v>
                </c:pt>
                <c:pt idx="15">
                  <c:v>2.2199999999999998E-3</c:v>
                </c:pt>
                <c:pt idx="16">
                  <c:v>2.2199999999999998E-3</c:v>
                </c:pt>
                <c:pt idx="17">
                  <c:v>2.2199999999999998E-3</c:v>
                </c:pt>
                <c:pt idx="18">
                  <c:v>2.2199999999999998E-3</c:v>
                </c:pt>
                <c:pt idx="19">
                  <c:v>2.2199999999999998E-3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83-4373-9A0D-377C2A8B9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142000"/>
        <c:axId val="1445644752"/>
      </c:scatterChart>
      <c:valAx>
        <c:axId val="172214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 Resitance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4752"/>
        <c:crosses val="autoZero"/>
        <c:crossBetween val="midCat"/>
      </c:valAx>
      <c:valAx>
        <c:axId val="14456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4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420081</xdr:colOff>
      <xdr:row>3</xdr:row>
      <xdr:rowOff>50738</xdr:rowOff>
    </xdr:from>
    <xdr:to>
      <xdr:col>22</xdr:col>
      <xdr:colOff>345335</xdr:colOff>
      <xdr:row>29</xdr:row>
      <xdr:rowOff>60765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B8C728-A518-4015-9224-0844308C2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411552</xdr:colOff>
      <xdr:row>30</xdr:row>
      <xdr:rowOff>149817</xdr:rowOff>
    </xdr:from>
    <xdr:to>
      <xdr:col>22</xdr:col>
      <xdr:colOff>341569</xdr:colOff>
      <xdr:row>56</xdr:row>
      <xdr:rowOff>159844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2913A3-EFA4-498F-AC2C-AAEDC4F3E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480457</xdr:colOff>
      <xdr:row>58</xdr:row>
      <xdr:rowOff>139269</xdr:rowOff>
    </xdr:from>
    <xdr:to>
      <xdr:col>22</xdr:col>
      <xdr:colOff>410474</xdr:colOff>
      <xdr:row>84</xdr:row>
      <xdr:rowOff>149296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7268D4-2258-4D56-B52F-82B9AD914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1061430</xdr:colOff>
      <xdr:row>0</xdr:row>
      <xdr:rowOff>156831</xdr:rowOff>
    </xdr:from>
    <xdr:to>
      <xdr:col>23</xdr:col>
      <xdr:colOff>401108</xdr:colOff>
      <xdr:row>25</xdr:row>
      <xdr:rowOff>187272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199966-CA29-4826-B99A-C59D1E996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467657</xdr:colOff>
      <xdr:row>9</xdr:row>
      <xdr:rowOff>88682</xdr:rowOff>
    </xdr:from>
    <xdr:to>
      <xdr:col>25</xdr:col>
      <xdr:colOff>109752</xdr:colOff>
      <xdr:row>34</xdr:row>
      <xdr:rowOff>119123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DED73F-451B-4FB5-8007-DA86296F1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3F3F-C515-4AFF-9C80-36DAFE60DF03}">
  <dimension ref="A1:J114"/>
  <sheetViews>
    <sheetView tabSelected="1" zoomScale="80" zoomScaleNormal="115" workbookViewId="0">
      <selection activeCell="D6" sqref="D6"/>
    </sheetView>
  </sheetViews>
  <sheetFormatPr defaultRowHeight="15" x14ac:dyDescent="0.25"/>
  <cols>
    <col min="2" max="2" width="20.42578125" customWidth="1"/>
    <col min="3" max="3" width="13.5703125" customWidth="1"/>
    <col min="4" max="5" width="18.85546875" customWidth="1"/>
    <col min="6" max="6" width="14.42578125" customWidth="1"/>
    <col min="7" max="7" width="23.85546875" customWidth="1"/>
    <col min="8" max="8" width="19.28515625" customWidth="1"/>
    <col min="9" max="9" width="23.28515625" customWidth="1"/>
    <col min="10" max="10" width="17.42578125" customWidth="1"/>
    <col min="11" max="11" width="23.5703125" customWidth="1"/>
  </cols>
  <sheetData>
    <row r="1" spans="1:10" x14ac:dyDescent="0.25">
      <c r="A1" t="s">
        <v>1</v>
      </c>
    </row>
    <row r="2" spans="1:10" x14ac:dyDescent="0.25">
      <c r="A2" t="s">
        <v>0</v>
      </c>
      <c r="B2" t="s">
        <v>9</v>
      </c>
      <c r="C2" t="s">
        <v>8</v>
      </c>
      <c r="D2" t="s">
        <v>7</v>
      </c>
      <c r="E2" t="s">
        <v>14</v>
      </c>
      <c r="F2" t="s">
        <v>6</v>
      </c>
      <c r="G2" t="s">
        <v>12</v>
      </c>
      <c r="H2" t="s">
        <v>13</v>
      </c>
      <c r="I2" t="s">
        <v>10</v>
      </c>
      <c r="J2" t="s">
        <v>11</v>
      </c>
    </row>
    <row r="3" spans="1:10" x14ac:dyDescent="0.25">
      <c r="A3">
        <v>5</v>
      </c>
      <c r="B3">
        <v>0</v>
      </c>
      <c r="C3">
        <f>5-B3</f>
        <v>5</v>
      </c>
      <c r="E3">
        <f>B3/1000</f>
        <v>0</v>
      </c>
      <c r="F3">
        <v>0</v>
      </c>
      <c r="G3">
        <v>0.23</v>
      </c>
      <c r="H3">
        <f>5-G3</f>
        <v>4.7699999999999996</v>
      </c>
      <c r="I3">
        <f>50000 / G3 - 10000</f>
        <v>207391.30434782608</v>
      </c>
      <c r="J3">
        <f>H3/I3</f>
        <v>2.3E-5</v>
      </c>
    </row>
    <row r="4" spans="1:10" x14ac:dyDescent="0.25">
      <c r="A4">
        <f>A3+5</f>
        <v>10</v>
      </c>
      <c r="B4">
        <v>0</v>
      </c>
      <c r="C4">
        <f t="shared" ref="C4:C22" si="0">5-B4</f>
        <v>5</v>
      </c>
      <c r="E4">
        <f t="shared" ref="E4:E5" si="1">B4/1000</f>
        <v>0</v>
      </c>
      <c r="F4">
        <v>0</v>
      </c>
      <c r="G4">
        <v>0.53</v>
      </c>
      <c r="H4">
        <f t="shared" ref="H4:H22" si="2">5-G4</f>
        <v>4.47</v>
      </c>
      <c r="I4">
        <f t="shared" ref="I4:I22" si="3">50000 / G4 - 10000</f>
        <v>84339.622641509428</v>
      </c>
      <c r="J4">
        <f t="shared" ref="J4:J22" si="4">H4/I4</f>
        <v>5.3000000000000001E-5</v>
      </c>
    </row>
    <row r="5" spans="1:10" x14ac:dyDescent="0.25">
      <c r="A5">
        <f t="shared" ref="A5:A21" si="5">A4+5</f>
        <v>15</v>
      </c>
      <c r="B5">
        <v>0</v>
      </c>
      <c r="C5">
        <f t="shared" si="0"/>
        <v>5</v>
      </c>
      <c r="E5">
        <f t="shared" si="1"/>
        <v>0</v>
      </c>
      <c r="F5">
        <v>0</v>
      </c>
      <c r="G5">
        <v>0.79</v>
      </c>
      <c r="H5">
        <f t="shared" si="2"/>
        <v>4.21</v>
      </c>
      <c r="I5">
        <f t="shared" si="3"/>
        <v>53291.139240506323</v>
      </c>
      <c r="J5">
        <f t="shared" si="4"/>
        <v>7.9000000000000009E-5</v>
      </c>
    </row>
    <row r="6" spans="1:10" x14ac:dyDescent="0.25">
      <c r="A6">
        <f t="shared" si="5"/>
        <v>20</v>
      </c>
      <c r="B6">
        <v>3.06</v>
      </c>
      <c r="C6">
        <f t="shared" si="0"/>
        <v>1.94</v>
      </c>
      <c r="D6">
        <f t="shared" ref="D6:D22" si="6">5000 / B6 - 1000</f>
        <v>633.9869281045751</v>
      </c>
      <c r="E6">
        <f t="shared" ref="E6:E22" si="7">B6/1000 + C6/D6</f>
        <v>6.1200000000000004E-3</v>
      </c>
      <c r="F6">
        <f t="shared" ref="F6:F22" si="8">C6/D6</f>
        <v>3.0600000000000002E-3</v>
      </c>
      <c r="G6">
        <v>1.01</v>
      </c>
      <c r="H6">
        <f t="shared" si="2"/>
        <v>3.99</v>
      </c>
      <c r="I6">
        <f t="shared" si="3"/>
        <v>39504.950495049503</v>
      </c>
      <c r="J6">
        <f t="shared" si="4"/>
        <v>1.0100000000000002E-4</v>
      </c>
    </row>
    <row r="7" spans="1:10" x14ac:dyDescent="0.25">
      <c r="A7">
        <f t="shared" si="5"/>
        <v>25</v>
      </c>
      <c r="B7">
        <v>3.06</v>
      </c>
      <c r="C7">
        <f t="shared" si="0"/>
        <v>1.94</v>
      </c>
      <c r="D7">
        <f t="shared" si="6"/>
        <v>633.9869281045751</v>
      </c>
      <c r="E7">
        <f t="shared" si="7"/>
        <v>6.1200000000000004E-3</v>
      </c>
      <c r="F7">
        <f t="shared" si="8"/>
        <v>3.0600000000000002E-3</v>
      </c>
      <c r="G7">
        <v>1.19</v>
      </c>
      <c r="H7">
        <f t="shared" si="2"/>
        <v>3.81</v>
      </c>
      <c r="I7">
        <f t="shared" si="3"/>
        <v>32016.806722689078</v>
      </c>
      <c r="J7">
        <f t="shared" si="4"/>
        <v>1.1899999999999999E-4</v>
      </c>
    </row>
    <row r="8" spans="1:10" x14ac:dyDescent="0.25">
      <c r="A8">
        <f t="shared" si="5"/>
        <v>30</v>
      </c>
      <c r="B8">
        <v>3.06</v>
      </c>
      <c r="C8">
        <f t="shared" si="0"/>
        <v>1.94</v>
      </c>
      <c r="D8">
        <f t="shared" si="6"/>
        <v>633.9869281045751</v>
      </c>
      <c r="E8">
        <f t="shared" si="7"/>
        <v>6.1200000000000004E-3</v>
      </c>
      <c r="F8">
        <f t="shared" si="8"/>
        <v>3.0600000000000002E-3</v>
      </c>
      <c r="G8">
        <v>1.34</v>
      </c>
      <c r="H8">
        <f t="shared" si="2"/>
        <v>3.66</v>
      </c>
      <c r="I8">
        <f t="shared" si="3"/>
        <v>27313.432835820895</v>
      </c>
      <c r="J8">
        <f t="shared" si="4"/>
        <v>1.34E-4</v>
      </c>
    </row>
    <row r="9" spans="1:10" x14ac:dyDescent="0.25">
      <c r="A9">
        <f t="shared" si="5"/>
        <v>35</v>
      </c>
      <c r="B9">
        <v>3.06</v>
      </c>
      <c r="C9">
        <f t="shared" si="0"/>
        <v>1.94</v>
      </c>
      <c r="D9">
        <f t="shared" si="6"/>
        <v>633.9869281045751</v>
      </c>
      <c r="E9">
        <f t="shared" si="7"/>
        <v>6.1200000000000004E-3</v>
      </c>
      <c r="F9">
        <f t="shared" si="8"/>
        <v>3.0600000000000002E-3</v>
      </c>
      <c r="G9">
        <v>1.48</v>
      </c>
      <c r="H9">
        <f t="shared" si="2"/>
        <v>3.52</v>
      </c>
      <c r="I9">
        <f t="shared" si="3"/>
        <v>23783.783783783787</v>
      </c>
      <c r="J9">
        <f t="shared" si="4"/>
        <v>1.4799999999999999E-4</v>
      </c>
    </row>
    <row r="10" spans="1:10" x14ac:dyDescent="0.25">
      <c r="A10">
        <f t="shared" si="5"/>
        <v>40</v>
      </c>
      <c r="B10">
        <v>3.06</v>
      </c>
      <c r="C10">
        <f t="shared" si="0"/>
        <v>1.94</v>
      </c>
      <c r="D10">
        <f t="shared" si="6"/>
        <v>633.9869281045751</v>
      </c>
      <c r="E10">
        <f t="shared" si="7"/>
        <v>6.1200000000000004E-3</v>
      </c>
      <c r="F10">
        <f t="shared" si="8"/>
        <v>3.0600000000000002E-3</v>
      </c>
      <c r="G10">
        <v>1.6</v>
      </c>
      <c r="H10">
        <f t="shared" si="2"/>
        <v>3.4</v>
      </c>
      <c r="I10">
        <f t="shared" si="3"/>
        <v>21250</v>
      </c>
      <c r="J10">
        <f t="shared" si="4"/>
        <v>1.5999999999999999E-4</v>
      </c>
    </row>
    <row r="11" spans="1:10" x14ac:dyDescent="0.25">
      <c r="A11">
        <f t="shared" si="5"/>
        <v>45</v>
      </c>
      <c r="B11">
        <v>3.06</v>
      </c>
      <c r="C11">
        <f t="shared" si="0"/>
        <v>1.94</v>
      </c>
      <c r="D11">
        <f t="shared" si="6"/>
        <v>633.9869281045751</v>
      </c>
      <c r="E11">
        <f t="shared" si="7"/>
        <v>6.1200000000000004E-3</v>
      </c>
      <c r="F11">
        <f t="shared" si="8"/>
        <v>3.0600000000000002E-3</v>
      </c>
      <c r="G11">
        <v>1.71</v>
      </c>
      <c r="H11">
        <f t="shared" si="2"/>
        <v>3.29</v>
      </c>
      <c r="I11">
        <f t="shared" si="3"/>
        <v>19239.766081871345</v>
      </c>
      <c r="J11">
        <f t="shared" si="4"/>
        <v>1.7100000000000001E-4</v>
      </c>
    </row>
    <row r="12" spans="1:10" x14ac:dyDescent="0.25">
      <c r="A12">
        <f t="shared" si="5"/>
        <v>50</v>
      </c>
      <c r="B12">
        <v>3.06</v>
      </c>
      <c r="C12">
        <f t="shared" si="0"/>
        <v>1.94</v>
      </c>
      <c r="D12">
        <f t="shared" si="6"/>
        <v>633.9869281045751</v>
      </c>
      <c r="E12">
        <f t="shared" si="7"/>
        <v>6.1200000000000004E-3</v>
      </c>
      <c r="F12">
        <f t="shared" si="8"/>
        <v>3.0600000000000002E-3</v>
      </c>
      <c r="G12">
        <v>1.81</v>
      </c>
      <c r="H12">
        <f t="shared" si="2"/>
        <v>3.19</v>
      </c>
      <c r="I12">
        <f t="shared" si="3"/>
        <v>17624.309392265193</v>
      </c>
      <c r="J12">
        <f t="shared" si="4"/>
        <v>1.8100000000000001E-4</v>
      </c>
    </row>
    <row r="13" spans="1:10" x14ac:dyDescent="0.25">
      <c r="A13">
        <f t="shared" si="5"/>
        <v>55</v>
      </c>
      <c r="B13">
        <v>3.06</v>
      </c>
      <c r="C13">
        <f t="shared" si="0"/>
        <v>1.94</v>
      </c>
      <c r="D13">
        <f t="shared" si="6"/>
        <v>633.9869281045751</v>
      </c>
      <c r="E13">
        <f t="shared" si="7"/>
        <v>6.1200000000000004E-3</v>
      </c>
      <c r="F13">
        <f t="shared" si="8"/>
        <v>3.0600000000000002E-3</v>
      </c>
      <c r="G13">
        <v>1.9</v>
      </c>
      <c r="H13">
        <f t="shared" si="2"/>
        <v>3.1</v>
      </c>
      <c r="I13">
        <f t="shared" si="3"/>
        <v>16315.78947368421</v>
      </c>
      <c r="J13">
        <f t="shared" si="4"/>
        <v>1.9000000000000001E-4</v>
      </c>
    </row>
    <row r="14" spans="1:10" x14ac:dyDescent="0.25">
      <c r="A14">
        <f t="shared" si="5"/>
        <v>60</v>
      </c>
      <c r="B14">
        <v>3.06</v>
      </c>
      <c r="C14">
        <f t="shared" si="0"/>
        <v>1.94</v>
      </c>
      <c r="D14">
        <f t="shared" si="6"/>
        <v>633.9869281045751</v>
      </c>
      <c r="E14">
        <f t="shared" si="7"/>
        <v>6.1200000000000004E-3</v>
      </c>
      <c r="F14">
        <f t="shared" si="8"/>
        <v>3.0600000000000002E-3</v>
      </c>
      <c r="G14">
        <v>1.97</v>
      </c>
      <c r="H14">
        <f t="shared" si="2"/>
        <v>3.0300000000000002</v>
      </c>
      <c r="I14">
        <f t="shared" si="3"/>
        <v>15380.710659898479</v>
      </c>
      <c r="J14">
        <f t="shared" si="4"/>
        <v>1.9699999999999999E-4</v>
      </c>
    </row>
    <row r="15" spans="1:10" x14ac:dyDescent="0.25">
      <c r="A15">
        <f t="shared" si="5"/>
        <v>65</v>
      </c>
      <c r="B15">
        <v>3.06</v>
      </c>
      <c r="C15">
        <f t="shared" si="0"/>
        <v>1.94</v>
      </c>
      <c r="D15">
        <f t="shared" si="6"/>
        <v>633.9869281045751</v>
      </c>
      <c r="E15">
        <f t="shared" si="7"/>
        <v>6.1200000000000004E-3</v>
      </c>
      <c r="F15">
        <f t="shared" si="8"/>
        <v>3.0600000000000002E-3</v>
      </c>
      <c r="G15">
        <v>2.0499999999999998</v>
      </c>
      <c r="H15">
        <f t="shared" si="2"/>
        <v>2.95</v>
      </c>
      <c r="I15">
        <f t="shared" si="3"/>
        <v>14390.243902439026</v>
      </c>
      <c r="J15">
        <f t="shared" si="4"/>
        <v>2.05E-4</v>
      </c>
    </row>
    <row r="16" spans="1:10" x14ac:dyDescent="0.25">
      <c r="A16">
        <f t="shared" si="5"/>
        <v>70</v>
      </c>
      <c r="B16">
        <v>3.06</v>
      </c>
      <c r="C16">
        <f t="shared" si="0"/>
        <v>1.94</v>
      </c>
      <c r="D16">
        <f t="shared" si="6"/>
        <v>633.9869281045751</v>
      </c>
      <c r="E16">
        <f t="shared" si="7"/>
        <v>6.1200000000000004E-3</v>
      </c>
      <c r="F16">
        <f t="shared" si="8"/>
        <v>3.0600000000000002E-3</v>
      </c>
      <c r="G16">
        <v>2.12</v>
      </c>
      <c r="H16">
        <f t="shared" si="2"/>
        <v>2.88</v>
      </c>
      <c r="I16">
        <f t="shared" si="3"/>
        <v>13584.905660377357</v>
      </c>
      <c r="J16">
        <f t="shared" si="4"/>
        <v>2.12E-4</v>
      </c>
    </row>
    <row r="17" spans="1:10" x14ac:dyDescent="0.25">
      <c r="A17">
        <f t="shared" si="5"/>
        <v>75</v>
      </c>
      <c r="B17">
        <v>3.06</v>
      </c>
      <c r="C17">
        <f t="shared" si="0"/>
        <v>1.94</v>
      </c>
      <c r="D17">
        <f t="shared" si="6"/>
        <v>633.9869281045751</v>
      </c>
      <c r="E17">
        <f t="shared" si="7"/>
        <v>6.1200000000000004E-3</v>
      </c>
      <c r="F17">
        <f t="shared" si="8"/>
        <v>3.0600000000000002E-3</v>
      </c>
      <c r="G17">
        <v>2.1800000000000002</v>
      </c>
      <c r="H17">
        <f t="shared" si="2"/>
        <v>2.82</v>
      </c>
      <c r="I17">
        <f t="shared" si="3"/>
        <v>12935.779816513761</v>
      </c>
      <c r="J17">
        <f t="shared" si="4"/>
        <v>2.1799999999999999E-4</v>
      </c>
    </row>
    <row r="18" spans="1:10" x14ac:dyDescent="0.25">
      <c r="A18">
        <f t="shared" si="5"/>
        <v>80</v>
      </c>
      <c r="B18">
        <v>3.06</v>
      </c>
      <c r="C18">
        <f t="shared" si="0"/>
        <v>1.94</v>
      </c>
      <c r="D18">
        <f t="shared" si="6"/>
        <v>633.9869281045751</v>
      </c>
      <c r="E18">
        <f t="shared" si="7"/>
        <v>6.1200000000000004E-3</v>
      </c>
      <c r="F18">
        <f t="shared" si="8"/>
        <v>3.0600000000000002E-3</v>
      </c>
      <c r="G18">
        <v>2.2400000000000002</v>
      </c>
      <c r="H18">
        <f t="shared" si="2"/>
        <v>2.76</v>
      </c>
      <c r="I18">
        <f t="shared" si="3"/>
        <v>12321.428571428569</v>
      </c>
      <c r="J18">
        <f t="shared" si="4"/>
        <v>2.2400000000000002E-4</v>
      </c>
    </row>
    <row r="19" spans="1:10" x14ac:dyDescent="0.25">
      <c r="A19">
        <f t="shared" si="5"/>
        <v>85</v>
      </c>
      <c r="B19">
        <v>3.06</v>
      </c>
      <c r="C19">
        <f t="shared" si="0"/>
        <v>1.94</v>
      </c>
      <c r="D19">
        <f t="shared" si="6"/>
        <v>633.9869281045751</v>
      </c>
      <c r="E19">
        <f t="shared" si="7"/>
        <v>6.1200000000000004E-3</v>
      </c>
      <c r="F19">
        <f t="shared" si="8"/>
        <v>3.0600000000000002E-3</v>
      </c>
      <c r="G19">
        <v>2.29</v>
      </c>
      <c r="H19">
        <f t="shared" si="2"/>
        <v>2.71</v>
      </c>
      <c r="I19">
        <f t="shared" si="3"/>
        <v>11834.061135371179</v>
      </c>
      <c r="J19">
        <f t="shared" si="4"/>
        <v>2.2899999999999998E-4</v>
      </c>
    </row>
    <row r="20" spans="1:10" x14ac:dyDescent="0.25">
      <c r="A20">
        <f>A19+5</f>
        <v>90</v>
      </c>
      <c r="B20">
        <v>3.06</v>
      </c>
      <c r="C20">
        <f t="shared" si="0"/>
        <v>1.94</v>
      </c>
      <c r="D20">
        <f t="shared" si="6"/>
        <v>633.9869281045751</v>
      </c>
      <c r="E20">
        <f t="shared" si="7"/>
        <v>6.1200000000000004E-3</v>
      </c>
      <c r="F20">
        <f t="shared" si="8"/>
        <v>3.0600000000000002E-3</v>
      </c>
      <c r="G20">
        <v>2.34</v>
      </c>
      <c r="H20">
        <f t="shared" si="2"/>
        <v>2.66</v>
      </c>
      <c r="I20">
        <f t="shared" si="3"/>
        <v>11367.521367521367</v>
      </c>
      <c r="J20">
        <f t="shared" si="4"/>
        <v>2.3400000000000002E-4</v>
      </c>
    </row>
    <row r="21" spans="1:10" x14ac:dyDescent="0.25">
      <c r="A21">
        <f t="shared" si="5"/>
        <v>95</v>
      </c>
      <c r="B21">
        <v>3.06</v>
      </c>
      <c r="C21">
        <f t="shared" si="0"/>
        <v>1.94</v>
      </c>
      <c r="D21">
        <f t="shared" si="6"/>
        <v>633.9869281045751</v>
      </c>
      <c r="E21">
        <f t="shared" si="7"/>
        <v>6.1200000000000004E-3</v>
      </c>
      <c r="F21">
        <f t="shared" si="8"/>
        <v>3.0600000000000002E-3</v>
      </c>
      <c r="G21">
        <v>2.39</v>
      </c>
      <c r="H21">
        <f t="shared" si="2"/>
        <v>2.61</v>
      </c>
      <c r="I21">
        <f t="shared" si="3"/>
        <v>10920.502092050207</v>
      </c>
      <c r="J21">
        <f t="shared" si="4"/>
        <v>2.3900000000000004E-4</v>
      </c>
    </row>
    <row r="22" spans="1:10" x14ac:dyDescent="0.25">
      <c r="A22">
        <f>A21+5</f>
        <v>100</v>
      </c>
      <c r="B22">
        <v>3.06</v>
      </c>
      <c r="C22">
        <f t="shared" si="0"/>
        <v>1.94</v>
      </c>
      <c r="D22">
        <f t="shared" si="6"/>
        <v>633.9869281045751</v>
      </c>
      <c r="E22">
        <f t="shared" si="7"/>
        <v>6.1200000000000004E-3</v>
      </c>
      <c r="F22">
        <f t="shared" si="8"/>
        <v>3.0600000000000002E-3</v>
      </c>
      <c r="G22">
        <v>2.4300000000000002</v>
      </c>
      <c r="H22">
        <f t="shared" si="2"/>
        <v>2.57</v>
      </c>
      <c r="I22">
        <f t="shared" si="3"/>
        <v>10576.131687242796</v>
      </c>
      <c r="J22">
        <f t="shared" si="4"/>
        <v>2.4300000000000002E-4</v>
      </c>
    </row>
    <row r="24" spans="1:10" x14ac:dyDescent="0.25">
      <c r="A24" t="s">
        <v>2</v>
      </c>
    </row>
    <row r="25" spans="1:10" x14ac:dyDescent="0.25">
      <c r="A25" t="s">
        <v>0</v>
      </c>
      <c r="B25" t="s">
        <v>9</v>
      </c>
      <c r="C25" t="s">
        <v>8</v>
      </c>
      <c r="D25" t="s">
        <v>7</v>
      </c>
      <c r="E25" t="s">
        <v>14</v>
      </c>
      <c r="F25" t="s">
        <v>6</v>
      </c>
      <c r="G25" t="s">
        <v>12</v>
      </c>
      <c r="H25" t="s">
        <v>13</v>
      </c>
      <c r="I25" t="s">
        <v>10</v>
      </c>
      <c r="J25" t="s">
        <v>11</v>
      </c>
    </row>
    <row r="26" spans="1:10" x14ac:dyDescent="0.25">
      <c r="A26">
        <v>5</v>
      </c>
      <c r="B26">
        <v>0</v>
      </c>
      <c r="C26">
        <f>5-B26</f>
        <v>5</v>
      </c>
      <c r="E26">
        <f>B26/1000</f>
        <v>0</v>
      </c>
      <c r="F26">
        <v>0</v>
      </c>
      <c r="G26">
        <v>0.19</v>
      </c>
      <c r="H26">
        <f>5-G26</f>
        <v>4.8099999999999996</v>
      </c>
      <c r="I26">
        <f>50000 /G26 - 10000</f>
        <v>253157.89473684208</v>
      </c>
      <c r="J26">
        <f t="shared" ref="J26:J45" si="9">H26/I26</f>
        <v>1.9000000000000001E-5</v>
      </c>
    </row>
    <row r="27" spans="1:10" x14ac:dyDescent="0.25">
      <c r="A27">
        <f>A26+5</f>
        <v>10</v>
      </c>
      <c r="B27">
        <v>0</v>
      </c>
      <c r="C27">
        <f t="shared" ref="C27:C45" si="10">5-B27</f>
        <v>5</v>
      </c>
      <c r="E27">
        <f t="shared" ref="E27:E28" si="11">B27/1000</f>
        <v>0</v>
      </c>
      <c r="F27">
        <v>0</v>
      </c>
      <c r="G27">
        <v>0.45</v>
      </c>
      <c r="H27">
        <f t="shared" ref="H27:H45" si="12">5-G27</f>
        <v>4.55</v>
      </c>
      <c r="I27">
        <f t="shared" ref="I27:I45" si="13">50000 /G27 - 10000</f>
        <v>101111.11111111111</v>
      </c>
      <c r="J27">
        <f t="shared" si="9"/>
        <v>4.4999999999999996E-5</v>
      </c>
    </row>
    <row r="28" spans="1:10" x14ac:dyDescent="0.25">
      <c r="A28">
        <f t="shared" ref="A28:A44" si="14">A27+5</f>
        <v>15</v>
      </c>
      <c r="B28">
        <v>0</v>
      </c>
      <c r="C28">
        <f t="shared" si="10"/>
        <v>5</v>
      </c>
      <c r="E28">
        <f t="shared" si="11"/>
        <v>0</v>
      </c>
      <c r="F28">
        <v>0</v>
      </c>
      <c r="G28">
        <v>0.67</v>
      </c>
      <c r="H28">
        <f t="shared" si="12"/>
        <v>4.33</v>
      </c>
      <c r="I28">
        <f t="shared" si="13"/>
        <v>64626.86567164179</v>
      </c>
      <c r="J28">
        <f t="shared" si="9"/>
        <v>6.7000000000000002E-5</v>
      </c>
    </row>
    <row r="29" spans="1:10" x14ac:dyDescent="0.25">
      <c r="A29">
        <f t="shared" si="14"/>
        <v>20</v>
      </c>
      <c r="B29">
        <v>2.9</v>
      </c>
      <c r="C29">
        <f t="shared" si="10"/>
        <v>2.1</v>
      </c>
      <c r="D29">
        <f t="shared" ref="D29:D45" si="15">5000 / B29 - 1000</f>
        <v>724.13793103448279</v>
      </c>
      <c r="E29">
        <f t="shared" ref="E29:E45" si="16">B29/1000 + C29/D29</f>
        <v>5.7999999999999996E-3</v>
      </c>
      <c r="F29">
        <f t="shared" ref="F29:F45" si="17">C29/D29</f>
        <v>2.8999999999999998E-3</v>
      </c>
      <c r="G29">
        <v>0.86</v>
      </c>
      <c r="H29">
        <f t="shared" si="12"/>
        <v>4.1399999999999997</v>
      </c>
      <c r="I29">
        <f t="shared" si="13"/>
        <v>48139.534883720931</v>
      </c>
      <c r="J29">
        <f t="shared" si="9"/>
        <v>8.599999999999999E-5</v>
      </c>
    </row>
    <row r="30" spans="1:10" x14ac:dyDescent="0.25">
      <c r="A30">
        <f t="shared" si="14"/>
        <v>25</v>
      </c>
      <c r="B30">
        <v>2.9</v>
      </c>
      <c r="C30">
        <f t="shared" si="10"/>
        <v>2.1</v>
      </c>
      <c r="D30">
        <f t="shared" si="15"/>
        <v>724.13793103448279</v>
      </c>
      <c r="E30">
        <f t="shared" si="16"/>
        <v>5.7999999999999996E-3</v>
      </c>
      <c r="F30">
        <f t="shared" si="17"/>
        <v>2.8999999999999998E-3</v>
      </c>
      <c r="G30">
        <v>1.02</v>
      </c>
      <c r="H30">
        <f t="shared" si="12"/>
        <v>3.98</v>
      </c>
      <c r="I30">
        <f t="shared" si="13"/>
        <v>39019.607843137252</v>
      </c>
      <c r="J30">
        <f t="shared" si="9"/>
        <v>1.0200000000000001E-4</v>
      </c>
    </row>
    <row r="31" spans="1:10" x14ac:dyDescent="0.25">
      <c r="A31">
        <f t="shared" si="14"/>
        <v>30</v>
      </c>
      <c r="B31">
        <v>2.9</v>
      </c>
      <c r="C31">
        <f t="shared" si="10"/>
        <v>2.1</v>
      </c>
      <c r="D31">
        <f t="shared" si="15"/>
        <v>724.13793103448279</v>
      </c>
      <c r="E31">
        <f t="shared" si="16"/>
        <v>5.7999999999999996E-3</v>
      </c>
      <c r="F31">
        <f t="shared" si="17"/>
        <v>2.8999999999999998E-3</v>
      </c>
      <c r="G31">
        <v>1.1599999999999999</v>
      </c>
      <c r="H31">
        <f t="shared" si="12"/>
        <v>3.84</v>
      </c>
      <c r="I31">
        <f t="shared" si="13"/>
        <v>33103.448275862072</v>
      </c>
      <c r="J31">
        <f t="shared" si="9"/>
        <v>1.1599999999999999E-4</v>
      </c>
    </row>
    <row r="32" spans="1:10" x14ac:dyDescent="0.25">
      <c r="A32">
        <f t="shared" si="14"/>
        <v>35</v>
      </c>
      <c r="B32">
        <v>2.9</v>
      </c>
      <c r="C32">
        <f t="shared" si="10"/>
        <v>2.1</v>
      </c>
      <c r="D32">
        <f t="shared" si="15"/>
        <v>724.13793103448279</v>
      </c>
      <c r="E32">
        <f t="shared" si="16"/>
        <v>5.7999999999999996E-3</v>
      </c>
      <c r="F32">
        <f t="shared" si="17"/>
        <v>2.8999999999999998E-3</v>
      </c>
      <c r="G32">
        <v>1.29</v>
      </c>
      <c r="H32">
        <f t="shared" si="12"/>
        <v>3.71</v>
      </c>
      <c r="I32">
        <f t="shared" si="13"/>
        <v>28759.689922480618</v>
      </c>
      <c r="J32">
        <f t="shared" si="9"/>
        <v>1.2900000000000002E-4</v>
      </c>
    </row>
    <row r="33" spans="1:10" x14ac:dyDescent="0.25">
      <c r="A33">
        <f t="shared" si="14"/>
        <v>40</v>
      </c>
      <c r="B33">
        <v>2.9</v>
      </c>
      <c r="C33">
        <f t="shared" si="10"/>
        <v>2.1</v>
      </c>
      <c r="D33">
        <f t="shared" si="15"/>
        <v>724.13793103448279</v>
      </c>
      <c r="E33">
        <f t="shared" si="16"/>
        <v>5.7999999999999996E-3</v>
      </c>
      <c r="F33">
        <f t="shared" si="17"/>
        <v>2.8999999999999998E-3</v>
      </c>
      <c r="G33">
        <v>1.4</v>
      </c>
      <c r="H33">
        <f t="shared" si="12"/>
        <v>3.6</v>
      </c>
      <c r="I33">
        <f t="shared" si="13"/>
        <v>25714.285714285717</v>
      </c>
      <c r="J33">
        <f t="shared" si="9"/>
        <v>1.3999999999999999E-4</v>
      </c>
    </row>
    <row r="34" spans="1:10" x14ac:dyDescent="0.25">
      <c r="A34">
        <f t="shared" si="14"/>
        <v>45</v>
      </c>
      <c r="B34">
        <v>2.9</v>
      </c>
      <c r="C34">
        <f t="shared" si="10"/>
        <v>2.1</v>
      </c>
      <c r="D34">
        <f t="shared" si="15"/>
        <v>724.13793103448279</v>
      </c>
      <c r="E34">
        <f t="shared" si="16"/>
        <v>5.7999999999999996E-3</v>
      </c>
      <c r="F34">
        <f t="shared" si="17"/>
        <v>2.8999999999999998E-3</v>
      </c>
      <c r="G34">
        <v>1.51</v>
      </c>
      <c r="H34">
        <f t="shared" si="12"/>
        <v>3.49</v>
      </c>
      <c r="I34">
        <f t="shared" si="13"/>
        <v>23112.582781456957</v>
      </c>
      <c r="J34">
        <f t="shared" si="9"/>
        <v>1.5099999999999998E-4</v>
      </c>
    </row>
    <row r="35" spans="1:10" x14ac:dyDescent="0.25">
      <c r="A35">
        <f t="shared" si="14"/>
        <v>50</v>
      </c>
      <c r="B35">
        <v>2.9</v>
      </c>
      <c r="C35">
        <f t="shared" si="10"/>
        <v>2.1</v>
      </c>
      <c r="D35">
        <f t="shared" si="15"/>
        <v>724.13793103448279</v>
      </c>
      <c r="E35">
        <f t="shared" si="16"/>
        <v>5.7999999999999996E-3</v>
      </c>
      <c r="F35">
        <f t="shared" si="17"/>
        <v>2.8999999999999998E-3</v>
      </c>
      <c r="G35">
        <v>1.6</v>
      </c>
      <c r="H35">
        <f t="shared" si="12"/>
        <v>3.4</v>
      </c>
      <c r="I35">
        <f t="shared" si="13"/>
        <v>21250</v>
      </c>
      <c r="J35">
        <f t="shared" si="9"/>
        <v>1.5999999999999999E-4</v>
      </c>
    </row>
    <row r="36" spans="1:10" x14ac:dyDescent="0.25">
      <c r="A36">
        <f t="shared" si="14"/>
        <v>55</v>
      </c>
      <c r="B36">
        <v>2.9</v>
      </c>
      <c r="C36">
        <f t="shared" si="10"/>
        <v>2.1</v>
      </c>
      <c r="D36">
        <f t="shared" si="15"/>
        <v>724.13793103448279</v>
      </c>
      <c r="E36">
        <f t="shared" si="16"/>
        <v>5.7999999999999996E-3</v>
      </c>
      <c r="F36">
        <f t="shared" si="17"/>
        <v>2.8999999999999998E-3</v>
      </c>
      <c r="G36">
        <v>1.68</v>
      </c>
      <c r="H36">
        <f t="shared" si="12"/>
        <v>3.3200000000000003</v>
      </c>
      <c r="I36">
        <f t="shared" si="13"/>
        <v>19761.904761904763</v>
      </c>
      <c r="J36">
        <f t="shared" si="9"/>
        <v>1.6799999999999999E-4</v>
      </c>
    </row>
    <row r="37" spans="1:10" x14ac:dyDescent="0.25">
      <c r="A37">
        <f t="shared" si="14"/>
        <v>60</v>
      </c>
      <c r="B37">
        <v>2.9</v>
      </c>
      <c r="C37">
        <f t="shared" si="10"/>
        <v>2.1</v>
      </c>
      <c r="D37">
        <f t="shared" si="15"/>
        <v>724.13793103448279</v>
      </c>
      <c r="E37">
        <f t="shared" si="16"/>
        <v>5.7999999999999996E-3</v>
      </c>
      <c r="F37">
        <f t="shared" si="17"/>
        <v>2.8999999999999998E-3</v>
      </c>
      <c r="G37">
        <v>1.76</v>
      </c>
      <c r="H37">
        <f t="shared" si="12"/>
        <v>3.24</v>
      </c>
      <c r="I37">
        <f t="shared" si="13"/>
        <v>18409.090909090908</v>
      </c>
      <c r="J37">
        <f t="shared" si="9"/>
        <v>1.7600000000000002E-4</v>
      </c>
    </row>
    <row r="38" spans="1:10" x14ac:dyDescent="0.25">
      <c r="A38">
        <f t="shared" si="14"/>
        <v>65</v>
      </c>
      <c r="B38">
        <v>2.9</v>
      </c>
      <c r="C38">
        <f t="shared" si="10"/>
        <v>2.1</v>
      </c>
      <c r="D38">
        <f t="shared" si="15"/>
        <v>724.13793103448279</v>
      </c>
      <c r="E38">
        <f t="shared" si="16"/>
        <v>5.7999999999999996E-3</v>
      </c>
      <c r="F38">
        <f t="shared" si="17"/>
        <v>2.8999999999999998E-3</v>
      </c>
      <c r="G38">
        <v>1.83</v>
      </c>
      <c r="H38">
        <f t="shared" si="12"/>
        <v>3.17</v>
      </c>
      <c r="I38">
        <f t="shared" si="13"/>
        <v>17322.4043715847</v>
      </c>
      <c r="J38">
        <f t="shared" si="9"/>
        <v>1.8299999999999998E-4</v>
      </c>
    </row>
    <row r="39" spans="1:10" x14ac:dyDescent="0.25">
      <c r="A39">
        <f t="shared" si="14"/>
        <v>70</v>
      </c>
      <c r="B39">
        <v>2.9</v>
      </c>
      <c r="C39">
        <f t="shared" si="10"/>
        <v>2.1</v>
      </c>
      <c r="D39">
        <f t="shared" si="15"/>
        <v>724.13793103448279</v>
      </c>
      <c r="E39">
        <f t="shared" si="16"/>
        <v>5.7999999999999996E-3</v>
      </c>
      <c r="F39">
        <f t="shared" si="17"/>
        <v>2.8999999999999998E-3</v>
      </c>
      <c r="G39">
        <v>1.9</v>
      </c>
      <c r="H39">
        <f t="shared" si="12"/>
        <v>3.1</v>
      </c>
      <c r="I39">
        <f t="shared" si="13"/>
        <v>16315.78947368421</v>
      </c>
      <c r="J39">
        <f t="shared" si="9"/>
        <v>1.9000000000000001E-4</v>
      </c>
    </row>
    <row r="40" spans="1:10" x14ac:dyDescent="0.25">
      <c r="A40">
        <f t="shared" si="14"/>
        <v>75</v>
      </c>
      <c r="B40">
        <v>2.9</v>
      </c>
      <c r="C40">
        <f t="shared" si="10"/>
        <v>2.1</v>
      </c>
      <c r="D40">
        <f t="shared" si="15"/>
        <v>724.13793103448279</v>
      </c>
      <c r="E40">
        <f t="shared" si="16"/>
        <v>5.7999999999999996E-3</v>
      </c>
      <c r="F40">
        <f t="shared" si="17"/>
        <v>2.8999999999999998E-3</v>
      </c>
      <c r="G40">
        <v>1.96</v>
      </c>
      <c r="H40">
        <f t="shared" si="12"/>
        <v>3.04</v>
      </c>
      <c r="I40">
        <f t="shared" si="13"/>
        <v>15510.204081632655</v>
      </c>
      <c r="J40">
        <f t="shared" si="9"/>
        <v>1.9599999999999997E-4</v>
      </c>
    </row>
    <row r="41" spans="1:10" x14ac:dyDescent="0.25">
      <c r="A41">
        <f t="shared" si="14"/>
        <v>80</v>
      </c>
      <c r="B41">
        <v>2.9</v>
      </c>
      <c r="C41">
        <f t="shared" si="10"/>
        <v>2.1</v>
      </c>
      <c r="D41">
        <f t="shared" si="15"/>
        <v>724.13793103448279</v>
      </c>
      <c r="E41">
        <f t="shared" si="16"/>
        <v>5.7999999999999996E-3</v>
      </c>
      <c r="F41">
        <f t="shared" si="17"/>
        <v>2.8999999999999998E-3</v>
      </c>
      <c r="G41">
        <v>2.0099999999999998</v>
      </c>
      <c r="H41">
        <f t="shared" si="12"/>
        <v>2.99</v>
      </c>
      <c r="I41">
        <f t="shared" si="13"/>
        <v>14875.621890547267</v>
      </c>
      <c r="J41">
        <f t="shared" si="9"/>
        <v>2.0099999999999998E-4</v>
      </c>
    </row>
    <row r="42" spans="1:10" x14ac:dyDescent="0.25">
      <c r="A42">
        <f t="shared" si="14"/>
        <v>85</v>
      </c>
      <c r="B42">
        <v>2.9</v>
      </c>
      <c r="C42">
        <f t="shared" si="10"/>
        <v>2.1</v>
      </c>
      <c r="D42">
        <f t="shared" si="15"/>
        <v>724.13793103448279</v>
      </c>
      <c r="E42">
        <f t="shared" si="16"/>
        <v>5.7999999999999996E-3</v>
      </c>
      <c r="F42">
        <f t="shared" si="17"/>
        <v>2.8999999999999998E-3</v>
      </c>
      <c r="G42">
        <v>2.0699999999999998</v>
      </c>
      <c r="H42">
        <f t="shared" si="12"/>
        <v>2.93</v>
      </c>
      <c r="I42">
        <f t="shared" si="13"/>
        <v>14154.589371980677</v>
      </c>
      <c r="J42">
        <f t="shared" si="9"/>
        <v>2.0699999999999999E-4</v>
      </c>
    </row>
    <row r="43" spans="1:10" x14ac:dyDescent="0.25">
      <c r="A43">
        <f>A42+5</f>
        <v>90</v>
      </c>
      <c r="B43">
        <v>2.9</v>
      </c>
      <c r="C43">
        <f t="shared" si="10"/>
        <v>2.1</v>
      </c>
      <c r="D43">
        <f t="shared" si="15"/>
        <v>724.13793103448279</v>
      </c>
      <c r="E43">
        <f t="shared" si="16"/>
        <v>5.7999999999999996E-3</v>
      </c>
      <c r="F43">
        <f t="shared" si="17"/>
        <v>2.8999999999999998E-3</v>
      </c>
      <c r="G43">
        <v>2.12</v>
      </c>
      <c r="H43">
        <f t="shared" si="12"/>
        <v>2.88</v>
      </c>
      <c r="I43">
        <f t="shared" si="13"/>
        <v>13584.905660377357</v>
      </c>
      <c r="J43">
        <f t="shared" si="9"/>
        <v>2.12E-4</v>
      </c>
    </row>
    <row r="44" spans="1:10" x14ac:dyDescent="0.25">
      <c r="A44">
        <f t="shared" si="14"/>
        <v>95</v>
      </c>
      <c r="B44">
        <v>2.9</v>
      </c>
      <c r="C44">
        <f t="shared" si="10"/>
        <v>2.1</v>
      </c>
      <c r="D44">
        <f t="shared" si="15"/>
        <v>724.13793103448279</v>
      </c>
      <c r="E44">
        <f t="shared" si="16"/>
        <v>5.7999999999999996E-3</v>
      </c>
      <c r="F44">
        <f t="shared" si="17"/>
        <v>2.8999999999999998E-3</v>
      </c>
      <c r="G44">
        <v>2.16</v>
      </c>
      <c r="H44">
        <f t="shared" si="12"/>
        <v>2.84</v>
      </c>
      <c r="I44">
        <f t="shared" si="13"/>
        <v>13148.148148148146</v>
      </c>
      <c r="J44">
        <f t="shared" si="9"/>
        <v>2.1600000000000002E-4</v>
      </c>
    </row>
    <row r="45" spans="1:10" x14ac:dyDescent="0.25">
      <c r="A45">
        <f>A44+5</f>
        <v>100</v>
      </c>
      <c r="B45">
        <v>2.9</v>
      </c>
      <c r="C45">
        <f t="shared" si="10"/>
        <v>2.1</v>
      </c>
      <c r="D45">
        <f t="shared" si="15"/>
        <v>724.13793103448279</v>
      </c>
      <c r="E45">
        <f t="shared" si="16"/>
        <v>5.7999999999999996E-3</v>
      </c>
      <c r="F45">
        <f t="shared" si="17"/>
        <v>2.8999999999999998E-3</v>
      </c>
      <c r="G45">
        <v>2.2000000000000002</v>
      </c>
      <c r="H45">
        <f t="shared" si="12"/>
        <v>2.8</v>
      </c>
      <c r="I45">
        <f t="shared" si="13"/>
        <v>12727.272727272724</v>
      </c>
      <c r="J45">
        <f t="shared" si="9"/>
        <v>2.2000000000000003E-4</v>
      </c>
    </row>
    <row r="47" spans="1:10" x14ac:dyDescent="0.25">
      <c r="A47" t="s">
        <v>3</v>
      </c>
    </row>
    <row r="48" spans="1:10" x14ac:dyDescent="0.25">
      <c r="A48" t="s">
        <v>0</v>
      </c>
      <c r="B48" t="s">
        <v>9</v>
      </c>
      <c r="C48" t="s">
        <v>8</v>
      </c>
      <c r="D48" t="s">
        <v>7</v>
      </c>
      <c r="E48" t="s">
        <v>14</v>
      </c>
      <c r="F48" t="s">
        <v>6</v>
      </c>
      <c r="G48" t="s">
        <v>12</v>
      </c>
      <c r="H48" t="s">
        <v>13</v>
      </c>
      <c r="I48" t="s">
        <v>10</v>
      </c>
      <c r="J48" t="s">
        <v>11</v>
      </c>
    </row>
    <row r="49" spans="1:10" x14ac:dyDescent="0.25">
      <c r="A49">
        <v>5</v>
      </c>
      <c r="B49">
        <v>0</v>
      </c>
      <c r="C49">
        <f>5-B49</f>
        <v>5</v>
      </c>
      <c r="D49">
        <f>5000 / B52 - 1000</f>
        <v>1183.406113537118</v>
      </c>
      <c r="E49">
        <f>B49/1000</f>
        <v>0</v>
      </c>
      <c r="F49">
        <v>0</v>
      </c>
      <c r="G49">
        <v>1.1299999999999999</v>
      </c>
      <c r="H49">
        <f>5-G49</f>
        <v>3.87</v>
      </c>
      <c r="I49">
        <f>50000 / G49 - 10000</f>
        <v>34247.787610619474</v>
      </c>
      <c r="J49">
        <f>H49/I49</f>
        <v>1.1299999999999998E-4</v>
      </c>
    </row>
    <row r="50" spans="1:10" x14ac:dyDescent="0.25">
      <c r="A50">
        <f>A49+5</f>
        <v>10</v>
      </c>
      <c r="B50">
        <v>0</v>
      </c>
      <c r="C50">
        <f t="shared" ref="C50:C68" si="18">5-B50</f>
        <v>5</v>
      </c>
      <c r="E50">
        <f t="shared" ref="E50:E51" si="19">B50/1000</f>
        <v>0</v>
      </c>
      <c r="F50">
        <v>0</v>
      </c>
      <c r="G50">
        <v>1.78</v>
      </c>
      <c r="H50">
        <f t="shared" ref="H50:H68" si="20">5-G50</f>
        <v>3.2199999999999998</v>
      </c>
      <c r="I50">
        <f t="shared" ref="I50:I68" si="21">50000 / G50 - 10000</f>
        <v>18089.887640449437</v>
      </c>
      <c r="J50">
        <f t="shared" ref="J50:J68" si="22">H50/I50</f>
        <v>1.7799999999999999E-4</v>
      </c>
    </row>
    <row r="51" spans="1:10" x14ac:dyDescent="0.25">
      <c r="A51">
        <f t="shared" ref="A51:A67" si="23">A50+5</f>
        <v>15</v>
      </c>
      <c r="B51">
        <v>0</v>
      </c>
      <c r="C51">
        <f t="shared" si="18"/>
        <v>5</v>
      </c>
      <c r="E51">
        <f t="shared" si="19"/>
        <v>0</v>
      </c>
      <c r="F51">
        <v>0</v>
      </c>
      <c r="G51">
        <v>2.17</v>
      </c>
      <c r="H51">
        <f t="shared" si="20"/>
        <v>2.83</v>
      </c>
      <c r="I51">
        <f t="shared" si="21"/>
        <v>13041.474654377882</v>
      </c>
      <c r="J51">
        <f t="shared" si="22"/>
        <v>2.1699999999999999E-4</v>
      </c>
    </row>
    <row r="52" spans="1:10" x14ac:dyDescent="0.25">
      <c r="A52">
        <f t="shared" si="23"/>
        <v>20</v>
      </c>
      <c r="B52">
        <v>2.29</v>
      </c>
      <c r="C52">
        <f t="shared" si="18"/>
        <v>2.71</v>
      </c>
      <c r="D52">
        <f t="shared" ref="D52:D68" si="24">5000 / B52 - 1000</f>
        <v>1183.406113537118</v>
      </c>
      <c r="E52">
        <f t="shared" ref="E52:E68" si="25">B52/1000 + C52/D52</f>
        <v>4.5799999999999999E-3</v>
      </c>
      <c r="F52">
        <f t="shared" ref="F52:F68" si="26">C52/D52</f>
        <v>2.2899999999999999E-3</v>
      </c>
      <c r="G52">
        <v>2.4</v>
      </c>
      <c r="H52">
        <f t="shared" si="20"/>
        <v>2.6</v>
      </c>
      <c r="I52">
        <f t="shared" si="21"/>
        <v>10833.333333333336</v>
      </c>
      <c r="J52">
        <f t="shared" si="22"/>
        <v>2.3999999999999995E-4</v>
      </c>
    </row>
    <row r="53" spans="1:10" x14ac:dyDescent="0.25">
      <c r="A53">
        <f t="shared" si="23"/>
        <v>25</v>
      </c>
      <c r="B53">
        <v>2.29</v>
      </c>
      <c r="C53">
        <f t="shared" si="18"/>
        <v>2.71</v>
      </c>
      <c r="D53">
        <f t="shared" si="24"/>
        <v>1183.406113537118</v>
      </c>
      <c r="E53">
        <f t="shared" si="25"/>
        <v>4.5799999999999999E-3</v>
      </c>
      <c r="F53">
        <f t="shared" si="26"/>
        <v>2.2899999999999999E-3</v>
      </c>
      <c r="G53">
        <v>2.59</v>
      </c>
      <c r="H53">
        <f t="shared" si="20"/>
        <v>2.41</v>
      </c>
      <c r="I53">
        <f t="shared" si="21"/>
        <v>9305.0193050193047</v>
      </c>
      <c r="J53">
        <f t="shared" si="22"/>
        <v>2.5900000000000001E-4</v>
      </c>
    </row>
    <row r="54" spans="1:10" x14ac:dyDescent="0.25">
      <c r="A54">
        <f t="shared" si="23"/>
        <v>30</v>
      </c>
      <c r="B54">
        <v>2.29</v>
      </c>
      <c r="C54">
        <f t="shared" si="18"/>
        <v>2.71</v>
      </c>
      <c r="D54">
        <f t="shared" si="24"/>
        <v>1183.406113537118</v>
      </c>
      <c r="E54">
        <f t="shared" si="25"/>
        <v>4.5799999999999999E-3</v>
      </c>
      <c r="F54">
        <f t="shared" si="26"/>
        <v>2.2899999999999999E-3</v>
      </c>
      <c r="G54">
        <v>2.73</v>
      </c>
      <c r="H54">
        <f t="shared" si="20"/>
        <v>2.27</v>
      </c>
      <c r="I54">
        <f t="shared" si="21"/>
        <v>8315.0183150183148</v>
      </c>
      <c r="J54">
        <f t="shared" si="22"/>
        <v>2.7300000000000002E-4</v>
      </c>
    </row>
    <row r="55" spans="1:10" x14ac:dyDescent="0.25">
      <c r="A55">
        <f t="shared" si="23"/>
        <v>35</v>
      </c>
      <c r="B55">
        <v>2.29</v>
      </c>
      <c r="C55">
        <f t="shared" si="18"/>
        <v>2.71</v>
      </c>
      <c r="D55">
        <f t="shared" si="24"/>
        <v>1183.406113537118</v>
      </c>
      <c r="E55">
        <f t="shared" si="25"/>
        <v>4.5799999999999999E-3</v>
      </c>
      <c r="F55">
        <f t="shared" si="26"/>
        <v>2.2899999999999999E-3</v>
      </c>
      <c r="G55">
        <v>2.83</v>
      </c>
      <c r="H55">
        <f t="shared" si="20"/>
        <v>2.17</v>
      </c>
      <c r="I55">
        <f t="shared" si="21"/>
        <v>7667.8445229681965</v>
      </c>
      <c r="J55">
        <f t="shared" si="22"/>
        <v>2.8300000000000005E-4</v>
      </c>
    </row>
    <row r="56" spans="1:10" x14ac:dyDescent="0.25">
      <c r="A56">
        <f t="shared" si="23"/>
        <v>40</v>
      </c>
      <c r="B56">
        <v>2.29</v>
      </c>
      <c r="C56">
        <f t="shared" si="18"/>
        <v>2.71</v>
      </c>
      <c r="D56">
        <f t="shared" si="24"/>
        <v>1183.406113537118</v>
      </c>
      <c r="E56">
        <f t="shared" si="25"/>
        <v>4.5799999999999999E-3</v>
      </c>
      <c r="F56">
        <f t="shared" si="26"/>
        <v>2.2899999999999999E-3</v>
      </c>
      <c r="G56">
        <v>2.92</v>
      </c>
      <c r="H56">
        <f t="shared" si="20"/>
        <v>2.08</v>
      </c>
      <c r="I56">
        <f t="shared" si="21"/>
        <v>7123.2876712328762</v>
      </c>
      <c r="J56">
        <f t="shared" si="22"/>
        <v>2.9200000000000005E-4</v>
      </c>
    </row>
    <row r="57" spans="1:10" x14ac:dyDescent="0.25">
      <c r="A57">
        <f t="shared" si="23"/>
        <v>45</v>
      </c>
      <c r="B57">
        <v>2.29</v>
      </c>
      <c r="C57">
        <f t="shared" si="18"/>
        <v>2.71</v>
      </c>
      <c r="D57">
        <f t="shared" si="24"/>
        <v>1183.406113537118</v>
      </c>
      <c r="E57">
        <f t="shared" si="25"/>
        <v>4.5799999999999999E-3</v>
      </c>
      <c r="F57">
        <f t="shared" si="26"/>
        <v>2.2899999999999999E-3</v>
      </c>
      <c r="G57">
        <v>2.99</v>
      </c>
      <c r="H57">
        <f t="shared" si="20"/>
        <v>2.0099999999999998</v>
      </c>
      <c r="I57">
        <f t="shared" si="21"/>
        <v>6722.4080267558529</v>
      </c>
      <c r="J57">
        <f t="shared" si="22"/>
        <v>2.9899999999999995E-4</v>
      </c>
    </row>
    <row r="58" spans="1:10" x14ac:dyDescent="0.25">
      <c r="A58">
        <f t="shared" si="23"/>
        <v>50</v>
      </c>
      <c r="B58">
        <v>2.29</v>
      </c>
      <c r="C58">
        <f t="shared" si="18"/>
        <v>2.71</v>
      </c>
      <c r="D58">
        <f t="shared" si="24"/>
        <v>1183.406113537118</v>
      </c>
      <c r="E58">
        <f t="shared" si="25"/>
        <v>4.5799999999999999E-3</v>
      </c>
      <c r="F58">
        <f t="shared" si="26"/>
        <v>2.2899999999999999E-3</v>
      </c>
      <c r="G58">
        <v>3.05</v>
      </c>
      <c r="H58">
        <f t="shared" si="20"/>
        <v>1.9500000000000002</v>
      </c>
      <c r="I58">
        <f t="shared" si="21"/>
        <v>6393.4426229508208</v>
      </c>
      <c r="J58">
        <f t="shared" si="22"/>
        <v>3.0499999999999999E-4</v>
      </c>
    </row>
    <row r="59" spans="1:10" x14ac:dyDescent="0.25">
      <c r="A59">
        <f t="shared" si="23"/>
        <v>55</v>
      </c>
      <c r="B59">
        <v>2.29</v>
      </c>
      <c r="C59">
        <f t="shared" si="18"/>
        <v>2.71</v>
      </c>
      <c r="D59">
        <f t="shared" si="24"/>
        <v>1183.406113537118</v>
      </c>
      <c r="E59">
        <f t="shared" si="25"/>
        <v>4.5799999999999999E-3</v>
      </c>
      <c r="F59">
        <f t="shared" si="26"/>
        <v>2.2899999999999999E-3</v>
      </c>
      <c r="G59">
        <v>3.1</v>
      </c>
      <c r="H59">
        <f t="shared" si="20"/>
        <v>1.9</v>
      </c>
      <c r="I59">
        <f t="shared" si="21"/>
        <v>6129.0322580645152</v>
      </c>
      <c r="J59">
        <f t="shared" si="22"/>
        <v>3.1000000000000005E-4</v>
      </c>
    </row>
    <row r="60" spans="1:10" x14ac:dyDescent="0.25">
      <c r="A60">
        <f t="shared" si="23"/>
        <v>60</v>
      </c>
      <c r="B60">
        <v>2.29</v>
      </c>
      <c r="C60">
        <f t="shared" si="18"/>
        <v>2.71</v>
      </c>
      <c r="D60">
        <f t="shared" si="24"/>
        <v>1183.406113537118</v>
      </c>
      <c r="E60">
        <f t="shared" si="25"/>
        <v>4.5799999999999999E-3</v>
      </c>
      <c r="F60">
        <f t="shared" si="26"/>
        <v>2.2899999999999999E-3</v>
      </c>
      <c r="G60">
        <v>3.15</v>
      </c>
      <c r="H60">
        <f t="shared" si="20"/>
        <v>1.85</v>
      </c>
      <c r="I60">
        <f t="shared" si="21"/>
        <v>5873.0158730158728</v>
      </c>
      <c r="J60">
        <f t="shared" si="22"/>
        <v>3.1500000000000001E-4</v>
      </c>
    </row>
    <row r="61" spans="1:10" x14ac:dyDescent="0.25">
      <c r="A61">
        <f t="shared" si="23"/>
        <v>65</v>
      </c>
      <c r="B61">
        <v>2.29</v>
      </c>
      <c r="C61">
        <f t="shared" si="18"/>
        <v>2.71</v>
      </c>
      <c r="D61">
        <f t="shared" si="24"/>
        <v>1183.406113537118</v>
      </c>
      <c r="E61">
        <f t="shared" si="25"/>
        <v>4.5799999999999999E-3</v>
      </c>
      <c r="F61">
        <f t="shared" si="26"/>
        <v>2.2899999999999999E-3</v>
      </c>
      <c r="G61">
        <v>3.19</v>
      </c>
      <c r="H61">
        <f t="shared" si="20"/>
        <v>1.81</v>
      </c>
      <c r="I61">
        <f t="shared" si="21"/>
        <v>5673.9811912225705</v>
      </c>
      <c r="J61">
        <f t="shared" si="22"/>
        <v>3.19E-4</v>
      </c>
    </row>
    <row r="62" spans="1:10" x14ac:dyDescent="0.25">
      <c r="A62">
        <f t="shared" si="23"/>
        <v>70</v>
      </c>
      <c r="B62">
        <v>2.29</v>
      </c>
      <c r="C62">
        <f t="shared" si="18"/>
        <v>2.71</v>
      </c>
      <c r="D62">
        <f t="shared" si="24"/>
        <v>1183.406113537118</v>
      </c>
      <c r="E62">
        <f t="shared" si="25"/>
        <v>4.5799999999999999E-3</v>
      </c>
      <c r="F62">
        <f t="shared" si="26"/>
        <v>2.2899999999999999E-3</v>
      </c>
      <c r="G62">
        <v>3.23</v>
      </c>
      <c r="H62">
        <f t="shared" si="20"/>
        <v>1.77</v>
      </c>
      <c r="I62">
        <f t="shared" si="21"/>
        <v>5479.8761609907124</v>
      </c>
      <c r="J62">
        <f t="shared" si="22"/>
        <v>3.2299999999999999E-4</v>
      </c>
    </row>
    <row r="63" spans="1:10" x14ac:dyDescent="0.25">
      <c r="A63">
        <f t="shared" si="23"/>
        <v>75</v>
      </c>
      <c r="B63">
        <v>2.29</v>
      </c>
      <c r="C63">
        <f t="shared" si="18"/>
        <v>2.71</v>
      </c>
      <c r="D63">
        <f t="shared" si="24"/>
        <v>1183.406113537118</v>
      </c>
      <c r="E63">
        <f t="shared" si="25"/>
        <v>4.5799999999999999E-3</v>
      </c>
      <c r="F63">
        <f t="shared" si="26"/>
        <v>2.2899999999999999E-3</v>
      </c>
      <c r="G63">
        <v>3.26</v>
      </c>
      <c r="H63">
        <f t="shared" si="20"/>
        <v>1.7400000000000002</v>
      </c>
      <c r="I63">
        <f t="shared" si="21"/>
        <v>5337.4233128834367</v>
      </c>
      <c r="J63">
        <f t="shared" si="22"/>
        <v>3.2599999999999996E-4</v>
      </c>
    </row>
    <row r="64" spans="1:10" x14ac:dyDescent="0.25">
      <c r="A64">
        <f t="shared" si="23"/>
        <v>80</v>
      </c>
      <c r="B64">
        <v>2.29</v>
      </c>
      <c r="C64">
        <f t="shared" si="18"/>
        <v>2.71</v>
      </c>
      <c r="D64">
        <f t="shared" si="24"/>
        <v>1183.406113537118</v>
      </c>
      <c r="E64">
        <f t="shared" si="25"/>
        <v>4.5799999999999999E-3</v>
      </c>
      <c r="F64">
        <f t="shared" si="26"/>
        <v>2.2899999999999999E-3</v>
      </c>
      <c r="G64">
        <v>3.29</v>
      </c>
      <c r="H64">
        <f t="shared" si="20"/>
        <v>1.71</v>
      </c>
      <c r="I64">
        <f t="shared" si="21"/>
        <v>5197.5683890577511</v>
      </c>
      <c r="J64">
        <f t="shared" si="22"/>
        <v>3.2899999999999997E-4</v>
      </c>
    </row>
    <row r="65" spans="1:10" x14ac:dyDescent="0.25">
      <c r="A65">
        <f t="shared" si="23"/>
        <v>85</v>
      </c>
      <c r="B65">
        <v>2.29</v>
      </c>
      <c r="C65">
        <f t="shared" si="18"/>
        <v>2.71</v>
      </c>
      <c r="D65">
        <f t="shared" si="24"/>
        <v>1183.406113537118</v>
      </c>
      <c r="E65">
        <f t="shared" si="25"/>
        <v>4.5799999999999999E-3</v>
      </c>
      <c r="F65">
        <f t="shared" si="26"/>
        <v>2.2899999999999999E-3</v>
      </c>
      <c r="G65">
        <v>3.32</v>
      </c>
      <c r="H65">
        <f t="shared" si="20"/>
        <v>1.6800000000000002</v>
      </c>
      <c r="I65">
        <f t="shared" si="21"/>
        <v>5060.2409638554218</v>
      </c>
      <c r="J65">
        <f t="shared" si="22"/>
        <v>3.3200000000000005E-4</v>
      </c>
    </row>
    <row r="66" spans="1:10" x14ac:dyDescent="0.25">
      <c r="A66">
        <f>A65+5</f>
        <v>90</v>
      </c>
      <c r="B66">
        <v>2.29</v>
      </c>
      <c r="C66">
        <f t="shared" si="18"/>
        <v>2.71</v>
      </c>
      <c r="D66">
        <f t="shared" si="24"/>
        <v>1183.406113537118</v>
      </c>
      <c r="E66">
        <f t="shared" si="25"/>
        <v>4.5799999999999999E-3</v>
      </c>
      <c r="F66">
        <f t="shared" si="26"/>
        <v>2.2899999999999999E-3</v>
      </c>
      <c r="G66">
        <v>3.34</v>
      </c>
      <c r="H66">
        <f t="shared" si="20"/>
        <v>1.6600000000000001</v>
      </c>
      <c r="I66">
        <f t="shared" si="21"/>
        <v>4970.0598802395216</v>
      </c>
      <c r="J66">
        <f t="shared" si="22"/>
        <v>3.3399999999999999E-4</v>
      </c>
    </row>
    <row r="67" spans="1:10" x14ac:dyDescent="0.25">
      <c r="A67">
        <f t="shared" si="23"/>
        <v>95</v>
      </c>
      <c r="B67">
        <v>2.29</v>
      </c>
      <c r="C67">
        <f t="shared" si="18"/>
        <v>2.71</v>
      </c>
      <c r="D67">
        <f t="shared" si="24"/>
        <v>1183.406113537118</v>
      </c>
      <c r="E67">
        <f t="shared" si="25"/>
        <v>4.5799999999999999E-3</v>
      </c>
      <c r="F67">
        <f t="shared" si="26"/>
        <v>2.2899999999999999E-3</v>
      </c>
      <c r="G67">
        <v>3.37</v>
      </c>
      <c r="H67">
        <f t="shared" si="20"/>
        <v>1.63</v>
      </c>
      <c r="I67">
        <f t="shared" si="21"/>
        <v>4836.7952522255182</v>
      </c>
      <c r="J67">
        <f t="shared" si="22"/>
        <v>3.3700000000000006E-4</v>
      </c>
    </row>
    <row r="68" spans="1:10" x14ac:dyDescent="0.25">
      <c r="A68">
        <f>A67+5</f>
        <v>100</v>
      </c>
      <c r="B68">
        <v>2.29</v>
      </c>
      <c r="C68">
        <f t="shared" si="18"/>
        <v>2.71</v>
      </c>
      <c r="D68">
        <f t="shared" si="24"/>
        <v>1183.406113537118</v>
      </c>
      <c r="E68">
        <f t="shared" si="25"/>
        <v>4.5799999999999999E-3</v>
      </c>
      <c r="F68">
        <f t="shared" si="26"/>
        <v>2.2899999999999999E-3</v>
      </c>
      <c r="G68">
        <v>3.39</v>
      </c>
      <c r="H68">
        <f t="shared" si="20"/>
        <v>1.6099999999999999</v>
      </c>
      <c r="I68">
        <f t="shared" si="21"/>
        <v>4749.2625368731551</v>
      </c>
      <c r="J68">
        <f t="shared" si="22"/>
        <v>3.3900000000000005E-4</v>
      </c>
    </row>
    <row r="70" spans="1:10" x14ac:dyDescent="0.25">
      <c r="A70" t="s">
        <v>4</v>
      </c>
    </row>
    <row r="71" spans="1:10" x14ac:dyDescent="0.25">
      <c r="A71" t="s">
        <v>0</v>
      </c>
      <c r="B71" t="s">
        <v>9</v>
      </c>
      <c r="C71" t="s">
        <v>8</v>
      </c>
      <c r="D71" t="s">
        <v>7</v>
      </c>
      <c r="E71" t="s">
        <v>14</v>
      </c>
      <c r="F71" t="s">
        <v>6</v>
      </c>
      <c r="G71" t="s">
        <v>12</v>
      </c>
      <c r="H71" t="s">
        <v>13</v>
      </c>
      <c r="I71" t="s">
        <v>10</v>
      </c>
      <c r="J71" t="s">
        <v>11</v>
      </c>
    </row>
    <row r="72" spans="1:10" x14ac:dyDescent="0.25">
      <c r="A72">
        <v>5</v>
      </c>
      <c r="B72">
        <v>0</v>
      </c>
      <c r="C72">
        <f>5-B72</f>
        <v>5</v>
      </c>
      <c r="E72">
        <f>B72/1000</f>
        <v>0</v>
      </c>
      <c r="F72">
        <v>0</v>
      </c>
      <c r="G72">
        <v>1.57</v>
      </c>
      <c r="H72">
        <f>5-G72</f>
        <v>3.4299999999999997</v>
      </c>
      <c r="I72">
        <f>50000 / G72 - 10000</f>
        <v>21847.133757961783</v>
      </c>
      <c r="J72">
        <f>H72/I72</f>
        <v>1.5699999999999999E-4</v>
      </c>
    </row>
    <row r="73" spans="1:10" x14ac:dyDescent="0.25">
      <c r="A73">
        <f>A72+5</f>
        <v>10</v>
      </c>
      <c r="B73">
        <v>0</v>
      </c>
      <c r="C73">
        <f t="shared" ref="C73:C91" si="27">5-B73</f>
        <v>5</v>
      </c>
      <c r="E73">
        <f t="shared" ref="E73:E74" si="28">B73/1000</f>
        <v>0</v>
      </c>
      <c r="F73">
        <v>0</v>
      </c>
      <c r="G73">
        <v>2.3199999999999998</v>
      </c>
      <c r="H73">
        <f t="shared" ref="H73:H91" si="29">5-G73</f>
        <v>2.68</v>
      </c>
      <c r="I73">
        <f t="shared" ref="I73:I91" si="30">50000 / G73 - 10000</f>
        <v>11551.724137931036</v>
      </c>
      <c r="J73">
        <f t="shared" ref="J73:J91" si="31">H73/I73</f>
        <v>2.3199999999999997E-4</v>
      </c>
    </row>
    <row r="74" spans="1:10" x14ac:dyDescent="0.25">
      <c r="A74">
        <f t="shared" ref="A74:A90" si="32">A73+5</f>
        <v>15</v>
      </c>
      <c r="B74">
        <v>0</v>
      </c>
      <c r="C74">
        <f t="shared" si="27"/>
        <v>5</v>
      </c>
      <c r="E74">
        <f t="shared" si="28"/>
        <v>0</v>
      </c>
      <c r="F74">
        <v>0</v>
      </c>
      <c r="G74">
        <v>2.73</v>
      </c>
      <c r="H74">
        <f t="shared" si="29"/>
        <v>2.27</v>
      </c>
      <c r="I74">
        <f t="shared" si="30"/>
        <v>8315.0183150183148</v>
      </c>
      <c r="J74">
        <f t="shared" si="31"/>
        <v>2.7300000000000002E-4</v>
      </c>
    </row>
    <row r="75" spans="1:10" x14ac:dyDescent="0.25">
      <c r="A75">
        <f t="shared" si="32"/>
        <v>20</v>
      </c>
      <c r="B75">
        <v>2.4700000000000002</v>
      </c>
      <c r="C75">
        <f t="shared" si="27"/>
        <v>2.5299999999999998</v>
      </c>
      <c r="D75">
        <f t="shared" ref="D75:D91" si="33">5000 / B75 - 1000</f>
        <v>1024.2914979757084</v>
      </c>
      <c r="E75">
        <f t="shared" ref="E75:E91" si="34">B75/1000 + C75/D75</f>
        <v>4.9399999999999999E-3</v>
      </c>
      <c r="F75">
        <f t="shared" ref="F75:F91" si="35">C75/D75</f>
        <v>2.47E-3</v>
      </c>
      <c r="G75">
        <v>2.97</v>
      </c>
      <c r="H75">
        <f t="shared" si="29"/>
        <v>2.0299999999999998</v>
      </c>
      <c r="I75">
        <f t="shared" si="30"/>
        <v>6835.0168350168351</v>
      </c>
      <c r="J75">
        <f t="shared" si="31"/>
        <v>2.9699999999999996E-4</v>
      </c>
    </row>
    <row r="76" spans="1:10" x14ac:dyDescent="0.25">
      <c r="A76">
        <f t="shared" si="32"/>
        <v>25</v>
      </c>
      <c r="B76">
        <v>2.4700000000000002</v>
      </c>
      <c r="C76">
        <f t="shared" si="27"/>
        <v>2.5299999999999998</v>
      </c>
      <c r="D76">
        <f t="shared" si="33"/>
        <v>1024.2914979757084</v>
      </c>
      <c r="E76">
        <f t="shared" si="34"/>
        <v>4.9399999999999999E-3</v>
      </c>
      <c r="F76">
        <f t="shared" si="35"/>
        <v>2.47E-3</v>
      </c>
      <c r="G76">
        <v>3.15</v>
      </c>
      <c r="H76">
        <f t="shared" si="29"/>
        <v>1.85</v>
      </c>
      <c r="I76">
        <f t="shared" si="30"/>
        <v>5873.0158730158728</v>
      </c>
      <c r="J76">
        <f t="shared" si="31"/>
        <v>3.1500000000000001E-4</v>
      </c>
    </row>
    <row r="77" spans="1:10" x14ac:dyDescent="0.25">
      <c r="A77">
        <f t="shared" si="32"/>
        <v>30</v>
      </c>
      <c r="B77">
        <v>2.4700000000000002</v>
      </c>
      <c r="C77">
        <f t="shared" si="27"/>
        <v>2.5299999999999998</v>
      </c>
      <c r="D77">
        <f t="shared" si="33"/>
        <v>1024.2914979757084</v>
      </c>
      <c r="E77">
        <f t="shared" si="34"/>
        <v>4.9399999999999999E-3</v>
      </c>
      <c r="F77">
        <f t="shared" si="35"/>
        <v>2.47E-3</v>
      </c>
      <c r="G77">
        <v>3.28</v>
      </c>
      <c r="H77">
        <f t="shared" si="29"/>
        <v>1.7200000000000002</v>
      </c>
      <c r="I77">
        <f t="shared" si="30"/>
        <v>5243.9024390243903</v>
      </c>
      <c r="J77">
        <f t="shared" si="31"/>
        <v>3.2800000000000006E-4</v>
      </c>
    </row>
    <row r="78" spans="1:10" x14ac:dyDescent="0.25">
      <c r="A78">
        <f t="shared" si="32"/>
        <v>35</v>
      </c>
      <c r="B78">
        <v>2.4700000000000002</v>
      </c>
      <c r="C78">
        <f t="shared" si="27"/>
        <v>2.5299999999999998</v>
      </c>
      <c r="D78">
        <f t="shared" si="33"/>
        <v>1024.2914979757084</v>
      </c>
      <c r="E78">
        <f t="shared" si="34"/>
        <v>4.9399999999999999E-3</v>
      </c>
      <c r="F78">
        <f t="shared" si="35"/>
        <v>2.47E-3</v>
      </c>
      <c r="G78">
        <v>3.39</v>
      </c>
      <c r="H78">
        <f t="shared" si="29"/>
        <v>1.6099999999999999</v>
      </c>
      <c r="I78">
        <f t="shared" si="30"/>
        <v>4749.2625368731551</v>
      </c>
      <c r="J78">
        <f t="shared" si="31"/>
        <v>3.3900000000000005E-4</v>
      </c>
    </row>
    <row r="79" spans="1:10" x14ac:dyDescent="0.25">
      <c r="A79">
        <f t="shared" si="32"/>
        <v>40</v>
      </c>
      <c r="B79">
        <v>2.4700000000000002</v>
      </c>
      <c r="C79">
        <f t="shared" si="27"/>
        <v>2.5299999999999998</v>
      </c>
      <c r="D79">
        <f t="shared" si="33"/>
        <v>1024.2914979757084</v>
      </c>
      <c r="E79">
        <f t="shared" si="34"/>
        <v>4.9399999999999999E-3</v>
      </c>
      <c r="F79">
        <f t="shared" si="35"/>
        <v>2.47E-3</v>
      </c>
      <c r="G79">
        <v>3.48</v>
      </c>
      <c r="H79">
        <f t="shared" si="29"/>
        <v>1.52</v>
      </c>
      <c r="I79">
        <f t="shared" si="30"/>
        <v>4367.8160919540223</v>
      </c>
      <c r="J79">
        <f t="shared" si="31"/>
        <v>3.4800000000000006E-4</v>
      </c>
    </row>
    <row r="80" spans="1:10" x14ac:dyDescent="0.25">
      <c r="A80">
        <f t="shared" si="32"/>
        <v>45</v>
      </c>
      <c r="B80">
        <v>2.4700000000000002</v>
      </c>
      <c r="C80">
        <f t="shared" si="27"/>
        <v>2.5299999999999998</v>
      </c>
      <c r="D80">
        <f t="shared" si="33"/>
        <v>1024.2914979757084</v>
      </c>
      <c r="E80">
        <f t="shared" si="34"/>
        <v>4.9399999999999999E-3</v>
      </c>
      <c r="F80">
        <f t="shared" si="35"/>
        <v>2.47E-3</v>
      </c>
      <c r="G80">
        <v>3.54</v>
      </c>
      <c r="H80">
        <f t="shared" si="29"/>
        <v>1.46</v>
      </c>
      <c r="I80">
        <f t="shared" si="30"/>
        <v>4124.2937853107342</v>
      </c>
      <c r="J80">
        <f t="shared" si="31"/>
        <v>3.5400000000000004E-4</v>
      </c>
    </row>
    <row r="81" spans="1:10" x14ac:dyDescent="0.25">
      <c r="A81">
        <f t="shared" si="32"/>
        <v>50</v>
      </c>
      <c r="B81">
        <v>2.4700000000000002</v>
      </c>
      <c r="C81">
        <f t="shared" si="27"/>
        <v>2.5299999999999998</v>
      </c>
      <c r="D81">
        <f t="shared" si="33"/>
        <v>1024.2914979757084</v>
      </c>
      <c r="E81">
        <f t="shared" si="34"/>
        <v>4.9399999999999999E-3</v>
      </c>
      <c r="F81">
        <f t="shared" si="35"/>
        <v>2.47E-3</v>
      </c>
      <c r="G81">
        <v>3.6</v>
      </c>
      <c r="H81">
        <f t="shared" si="29"/>
        <v>1.4</v>
      </c>
      <c r="I81">
        <f t="shared" si="30"/>
        <v>3888.8888888888887</v>
      </c>
      <c r="J81">
        <f t="shared" si="31"/>
        <v>3.6000000000000002E-4</v>
      </c>
    </row>
    <row r="82" spans="1:10" x14ac:dyDescent="0.25">
      <c r="A82">
        <f t="shared" si="32"/>
        <v>55</v>
      </c>
      <c r="B82">
        <v>2.4700000000000002</v>
      </c>
      <c r="C82">
        <f t="shared" si="27"/>
        <v>2.5299999999999998</v>
      </c>
      <c r="D82">
        <f t="shared" si="33"/>
        <v>1024.2914979757084</v>
      </c>
      <c r="E82">
        <f t="shared" si="34"/>
        <v>4.9399999999999999E-3</v>
      </c>
      <c r="F82">
        <f t="shared" si="35"/>
        <v>2.47E-3</v>
      </c>
      <c r="G82">
        <v>3.65</v>
      </c>
      <c r="H82">
        <f t="shared" si="29"/>
        <v>1.35</v>
      </c>
      <c r="I82">
        <f t="shared" si="30"/>
        <v>3698.6301369863013</v>
      </c>
      <c r="J82">
        <f t="shared" si="31"/>
        <v>3.6500000000000004E-4</v>
      </c>
    </row>
    <row r="83" spans="1:10" x14ac:dyDescent="0.25">
      <c r="A83">
        <f t="shared" si="32"/>
        <v>60</v>
      </c>
      <c r="B83">
        <v>2.4700000000000002</v>
      </c>
      <c r="C83">
        <f t="shared" si="27"/>
        <v>2.5299999999999998</v>
      </c>
      <c r="D83">
        <f t="shared" si="33"/>
        <v>1024.2914979757084</v>
      </c>
      <c r="E83">
        <f t="shared" si="34"/>
        <v>4.9399999999999999E-3</v>
      </c>
      <c r="F83">
        <f t="shared" si="35"/>
        <v>2.47E-3</v>
      </c>
      <c r="G83">
        <v>3.69</v>
      </c>
      <c r="H83">
        <f t="shared" si="29"/>
        <v>1.31</v>
      </c>
      <c r="I83">
        <f t="shared" si="30"/>
        <v>3550.1355013550146</v>
      </c>
      <c r="J83">
        <f t="shared" si="31"/>
        <v>3.6899999999999992E-4</v>
      </c>
    </row>
    <row r="84" spans="1:10" x14ac:dyDescent="0.25">
      <c r="A84">
        <f t="shared" si="32"/>
        <v>65</v>
      </c>
      <c r="B84">
        <v>2.4700000000000002</v>
      </c>
      <c r="C84">
        <f t="shared" si="27"/>
        <v>2.5299999999999998</v>
      </c>
      <c r="D84">
        <f t="shared" si="33"/>
        <v>1024.2914979757084</v>
      </c>
      <c r="E84">
        <f t="shared" si="34"/>
        <v>4.9399999999999999E-3</v>
      </c>
      <c r="F84">
        <f t="shared" si="35"/>
        <v>2.47E-3</v>
      </c>
      <c r="G84">
        <v>3.73</v>
      </c>
      <c r="H84">
        <f t="shared" si="29"/>
        <v>1.27</v>
      </c>
      <c r="I84">
        <f t="shared" si="30"/>
        <v>3404.8257372654152</v>
      </c>
      <c r="J84">
        <f t="shared" si="31"/>
        <v>3.7300000000000001E-4</v>
      </c>
    </row>
    <row r="85" spans="1:10" x14ac:dyDescent="0.25">
      <c r="A85">
        <f t="shared" si="32"/>
        <v>70</v>
      </c>
      <c r="B85">
        <v>2.48</v>
      </c>
      <c r="C85">
        <f t="shared" si="27"/>
        <v>2.52</v>
      </c>
      <c r="D85">
        <f t="shared" si="33"/>
        <v>1016.1290322580646</v>
      </c>
      <c r="E85">
        <f t="shared" si="34"/>
        <v>4.9599999999999991E-3</v>
      </c>
      <c r="F85">
        <f t="shared" si="35"/>
        <v>2.4799999999999996E-3</v>
      </c>
      <c r="G85">
        <v>3.76</v>
      </c>
      <c r="H85">
        <f t="shared" si="29"/>
        <v>1.2400000000000002</v>
      </c>
      <c r="I85">
        <f t="shared" si="30"/>
        <v>3297.8723404255325</v>
      </c>
      <c r="J85">
        <f t="shared" si="31"/>
        <v>3.7599999999999998E-4</v>
      </c>
    </row>
    <row r="86" spans="1:10" x14ac:dyDescent="0.25">
      <c r="A86">
        <f t="shared" si="32"/>
        <v>75</v>
      </c>
      <c r="B86">
        <v>2.48</v>
      </c>
      <c r="C86">
        <f t="shared" si="27"/>
        <v>2.52</v>
      </c>
      <c r="D86">
        <f t="shared" si="33"/>
        <v>1016.1290322580646</v>
      </c>
      <c r="E86">
        <f t="shared" si="34"/>
        <v>4.9599999999999991E-3</v>
      </c>
      <c r="F86">
        <f t="shared" si="35"/>
        <v>2.4799999999999996E-3</v>
      </c>
      <c r="G86">
        <v>3.79</v>
      </c>
      <c r="H86">
        <f t="shared" si="29"/>
        <v>1.21</v>
      </c>
      <c r="I86">
        <f t="shared" si="30"/>
        <v>3192.6121372031666</v>
      </c>
      <c r="J86">
        <f t="shared" si="31"/>
        <v>3.7899999999999994E-4</v>
      </c>
    </row>
    <row r="87" spans="1:10" x14ac:dyDescent="0.25">
      <c r="A87">
        <f t="shared" si="32"/>
        <v>80</v>
      </c>
      <c r="B87">
        <v>2.48</v>
      </c>
      <c r="C87">
        <f t="shared" si="27"/>
        <v>2.52</v>
      </c>
      <c r="D87">
        <f t="shared" si="33"/>
        <v>1016.1290322580646</v>
      </c>
      <c r="E87">
        <f t="shared" si="34"/>
        <v>4.9599999999999991E-3</v>
      </c>
      <c r="F87">
        <f t="shared" si="35"/>
        <v>2.4799999999999996E-3</v>
      </c>
      <c r="G87">
        <v>3.82</v>
      </c>
      <c r="H87">
        <f t="shared" si="29"/>
        <v>1.1800000000000002</v>
      </c>
      <c r="I87">
        <f t="shared" si="30"/>
        <v>3089.0052356020951</v>
      </c>
      <c r="J87">
        <f t="shared" si="31"/>
        <v>3.8199999999999996E-4</v>
      </c>
    </row>
    <row r="88" spans="1:10" x14ac:dyDescent="0.25">
      <c r="A88">
        <f t="shared" si="32"/>
        <v>85</v>
      </c>
      <c r="B88">
        <v>2.48</v>
      </c>
      <c r="C88">
        <f t="shared" si="27"/>
        <v>2.52</v>
      </c>
      <c r="D88">
        <f t="shared" si="33"/>
        <v>1016.1290322580646</v>
      </c>
      <c r="E88">
        <f t="shared" si="34"/>
        <v>4.9599999999999991E-3</v>
      </c>
      <c r="F88">
        <f t="shared" si="35"/>
        <v>2.4799999999999996E-3</v>
      </c>
      <c r="G88">
        <v>3.84</v>
      </c>
      <c r="H88">
        <f t="shared" si="29"/>
        <v>1.1600000000000001</v>
      </c>
      <c r="I88">
        <f t="shared" si="30"/>
        <v>3020.8333333333339</v>
      </c>
      <c r="J88">
        <f t="shared" si="31"/>
        <v>3.8399999999999996E-4</v>
      </c>
    </row>
    <row r="89" spans="1:10" x14ac:dyDescent="0.25">
      <c r="A89">
        <f>A88+5</f>
        <v>90</v>
      </c>
      <c r="B89">
        <v>2.48</v>
      </c>
      <c r="C89">
        <f t="shared" si="27"/>
        <v>2.52</v>
      </c>
      <c r="D89">
        <f t="shared" si="33"/>
        <v>1016.1290322580646</v>
      </c>
      <c r="E89">
        <f t="shared" si="34"/>
        <v>4.9599999999999991E-3</v>
      </c>
      <c r="F89">
        <f t="shared" si="35"/>
        <v>2.4799999999999996E-3</v>
      </c>
      <c r="G89">
        <v>3.86</v>
      </c>
      <c r="H89">
        <f t="shared" si="29"/>
        <v>1.1400000000000001</v>
      </c>
      <c r="I89">
        <f t="shared" si="30"/>
        <v>2953.3678756476693</v>
      </c>
      <c r="J89">
        <f t="shared" si="31"/>
        <v>3.8599999999999995E-4</v>
      </c>
    </row>
    <row r="90" spans="1:10" x14ac:dyDescent="0.25">
      <c r="A90">
        <f t="shared" si="32"/>
        <v>95</v>
      </c>
      <c r="B90">
        <v>2.48</v>
      </c>
      <c r="C90">
        <f t="shared" si="27"/>
        <v>2.52</v>
      </c>
      <c r="D90">
        <f t="shared" si="33"/>
        <v>1016.1290322580646</v>
      </c>
      <c r="E90">
        <f t="shared" si="34"/>
        <v>4.9599999999999991E-3</v>
      </c>
      <c r="F90">
        <f t="shared" si="35"/>
        <v>2.4799999999999996E-3</v>
      </c>
      <c r="G90">
        <v>3.88</v>
      </c>
      <c r="H90">
        <f t="shared" si="29"/>
        <v>1.1200000000000001</v>
      </c>
      <c r="I90">
        <f t="shared" si="30"/>
        <v>2886.5979381443303</v>
      </c>
      <c r="J90">
        <f t="shared" si="31"/>
        <v>3.88E-4</v>
      </c>
    </row>
    <row r="91" spans="1:10" x14ac:dyDescent="0.25">
      <c r="A91">
        <f>A90+5</f>
        <v>100</v>
      </c>
      <c r="B91">
        <v>2.48</v>
      </c>
      <c r="C91">
        <f t="shared" si="27"/>
        <v>2.52</v>
      </c>
      <c r="D91">
        <f t="shared" si="33"/>
        <v>1016.1290322580646</v>
      </c>
      <c r="E91">
        <f t="shared" si="34"/>
        <v>4.9599999999999991E-3</v>
      </c>
      <c r="F91">
        <f t="shared" si="35"/>
        <v>2.4799999999999996E-3</v>
      </c>
      <c r="G91">
        <v>3.9</v>
      </c>
      <c r="H91">
        <f t="shared" si="29"/>
        <v>1.1000000000000001</v>
      </c>
      <c r="I91">
        <f t="shared" si="30"/>
        <v>2820.5128205128203</v>
      </c>
      <c r="J91">
        <f t="shared" si="31"/>
        <v>3.9000000000000005E-4</v>
      </c>
    </row>
    <row r="93" spans="1:10" x14ac:dyDescent="0.25">
      <c r="A93" t="s">
        <v>5</v>
      </c>
    </row>
    <row r="94" spans="1:10" x14ac:dyDescent="0.25">
      <c r="A94" t="s">
        <v>0</v>
      </c>
      <c r="B94" t="s">
        <v>9</v>
      </c>
      <c r="C94" t="s">
        <v>8</v>
      </c>
      <c r="D94" t="s">
        <v>7</v>
      </c>
      <c r="E94" t="s">
        <v>14</v>
      </c>
      <c r="F94" t="s">
        <v>6</v>
      </c>
      <c r="G94" t="s">
        <v>12</v>
      </c>
      <c r="H94" t="s">
        <v>13</v>
      </c>
      <c r="I94" t="s">
        <v>10</v>
      </c>
      <c r="J94" t="s">
        <v>11</v>
      </c>
    </row>
    <row r="95" spans="1:10" x14ac:dyDescent="0.25">
      <c r="A95">
        <v>5</v>
      </c>
      <c r="B95">
        <v>0</v>
      </c>
      <c r="C95">
        <f>5-B95</f>
        <v>5</v>
      </c>
      <c r="E95">
        <f>B95/1000</f>
        <v>0</v>
      </c>
      <c r="F95">
        <v>0</v>
      </c>
      <c r="G95">
        <v>2.9</v>
      </c>
      <c r="H95">
        <f>5-G95</f>
        <v>2.1</v>
      </c>
      <c r="I95">
        <f>50000 / G95 - 10000</f>
        <v>7241.3793103448297</v>
      </c>
      <c r="J95">
        <f>H95/I95</f>
        <v>2.8999999999999995E-4</v>
      </c>
    </row>
    <row r="96" spans="1:10" x14ac:dyDescent="0.25">
      <c r="A96">
        <f>A95+5</f>
        <v>10</v>
      </c>
      <c r="B96">
        <v>0</v>
      </c>
      <c r="C96">
        <f t="shared" ref="C96:C114" si="36">5-B96</f>
        <v>5</v>
      </c>
      <c r="E96">
        <f t="shared" ref="E96:E97" si="37">B96/1000</f>
        <v>0</v>
      </c>
      <c r="F96">
        <v>0</v>
      </c>
      <c r="G96">
        <v>3.57</v>
      </c>
      <c r="H96">
        <f t="shared" ref="H96:H114" si="38">5-G96</f>
        <v>1.4300000000000002</v>
      </c>
      <c r="I96">
        <f t="shared" ref="I96:I114" si="39">50000 / G96 - 10000</f>
        <v>4005.6022408963599</v>
      </c>
      <c r="J96">
        <f t="shared" ref="J96:J114" si="40">H96/I96</f>
        <v>3.569999999999999E-4</v>
      </c>
    </row>
    <row r="97" spans="1:10" x14ac:dyDescent="0.25">
      <c r="A97">
        <f t="shared" ref="A97:A113" si="41">A96+5</f>
        <v>15</v>
      </c>
      <c r="B97">
        <v>0</v>
      </c>
      <c r="C97">
        <f t="shared" si="36"/>
        <v>5</v>
      </c>
      <c r="E97">
        <f t="shared" si="37"/>
        <v>0</v>
      </c>
      <c r="F97">
        <v>0</v>
      </c>
      <c r="G97">
        <v>3.86</v>
      </c>
      <c r="H97">
        <f t="shared" si="38"/>
        <v>1.1400000000000001</v>
      </c>
      <c r="I97">
        <f t="shared" si="39"/>
        <v>2953.3678756476693</v>
      </c>
      <c r="J97">
        <f t="shared" si="40"/>
        <v>3.8599999999999995E-4</v>
      </c>
    </row>
    <row r="98" spans="1:10" x14ac:dyDescent="0.25">
      <c r="A98">
        <f t="shared" si="41"/>
        <v>20</v>
      </c>
      <c r="B98">
        <v>2.21</v>
      </c>
      <c r="C98">
        <f t="shared" si="36"/>
        <v>2.79</v>
      </c>
      <c r="D98">
        <f t="shared" ref="D98:D114" si="42">5000 / B98 - 1000</f>
        <v>1262.4434389140274</v>
      </c>
      <c r="E98">
        <f t="shared" ref="E98:E114" si="43">B98/1000 + C98/D98</f>
        <v>4.4200000000000003E-3</v>
      </c>
      <c r="F98">
        <f t="shared" ref="F98:F114" si="44">C98/D98</f>
        <v>2.2099999999999997E-3</v>
      </c>
      <c r="G98">
        <v>4.0199999999999996</v>
      </c>
      <c r="H98">
        <f t="shared" si="38"/>
        <v>0.98000000000000043</v>
      </c>
      <c r="I98">
        <f t="shared" si="39"/>
        <v>2437.8109452736335</v>
      </c>
      <c r="J98">
        <f t="shared" si="40"/>
        <v>4.0199999999999991E-4</v>
      </c>
    </row>
    <row r="99" spans="1:10" x14ac:dyDescent="0.25">
      <c r="A99">
        <f t="shared" si="41"/>
        <v>25</v>
      </c>
      <c r="B99">
        <v>2.21</v>
      </c>
      <c r="C99">
        <f t="shared" si="36"/>
        <v>2.79</v>
      </c>
      <c r="D99">
        <f t="shared" si="42"/>
        <v>1262.4434389140274</v>
      </c>
      <c r="E99">
        <f t="shared" si="43"/>
        <v>4.4200000000000003E-3</v>
      </c>
      <c r="F99">
        <f t="shared" si="44"/>
        <v>2.2099999999999997E-3</v>
      </c>
      <c r="G99">
        <v>4.13</v>
      </c>
      <c r="H99">
        <f t="shared" si="38"/>
        <v>0.87000000000000011</v>
      </c>
      <c r="I99">
        <f t="shared" si="39"/>
        <v>2106.5375302663433</v>
      </c>
      <c r="J99">
        <f t="shared" si="40"/>
        <v>4.1300000000000017E-4</v>
      </c>
    </row>
    <row r="100" spans="1:10" x14ac:dyDescent="0.25">
      <c r="A100">
        <f t="shared" si="41"/>
        <v>30</v>
      </c>
      <c r="B100">
        <v>2.21</v>
      </c>
      <c r="C100">
        <f t="shared" si="36"/>
        <v>2.79</v>
      </c>
      <c r="D100">
        <f t="shared" si="42"/>
        <v>1262.4434389140274</v>
      </c>
      <c r="E100">
        <f t="shared" si="43"/>
        <v>4.4200000000000003E-3</v>
      </c>
      <c r="F100">
        <f t="shared" si="44"/>
        <v>2.2099999999999997E-3</v>
      </c>
      <c r="G100">
        <v>4.2</v>
      </c>
      <c r="H100">
        <f t="shared" si="38"/>
        <v>0.79999999999999982</v>
      </c>
      <c r="I100">
        <f t="shared" si="39"/>
        <v>1904.7619047619046</v>
      </c>
      <c r="J100">
        <f t="shared" si="40"/>
        <v>4.1999999999999996E-4</v>
      </c>
    </row>
    <row r="101" spans="1:10" x14ac:dyDescent="0.25">
      <c r="A101">
        <f t="shared" si="41"/>
        <v>35</v>
      </c>
      <c r="B101">
        <v>2.21</v>
      </c>
      <c r="C101">
        <f t="shared" si="36"/>
        <v>2.79</v>
      </c>
      <c r="D101">
        <f t="shared" si="42"/>
        <v>1262.4434389140274</v>
      </c>
      <c r="E101">
        <f t="shared" si="43"/>
        <v>4.4200000000000003E-3</v>
      </c>
      <c r="F101">
        <f t="shared" si="44"/>
        <v>2.2099999999999997E-3</v>
      </c>
      <c r="G101">
        <v>4.25</v>
      </c>
      <c r="H101">
        <f t="shared" si="38"/>
        <v>0.75</v>
      </c>
      <c r="I101">
        <f t="shared" si="39"/>
        <v>1764.7058823529405</v>
      </c>
      <c r="J101">
        <f t="shared" si="40"/>
        <v>4.2500000000000014E-4</v>
      </c>
    </row>
    <row r="102" spans="1:10" x14ac:dyDescent="0.25">
      <c r="A102">
        <f t="shared" si="41"/>
        <v>40</v>
      </c>
      <c r="B102">
        <v>2.21</v>
      </c>
      <c r="C102">
        <f t="shared" si="36"/>
        <v>2.79</v>
      </c>
      <c r="D102">
        <f t="shared" si="42"/>
        <v>1262.4434389140274</v>
      </c>
      <c r="E102">
        <f t="shared" si="43"/>
        <v>4.4200000000000003E-3</v>
      </c>
      <c r="F102">
        <f t="shared" si="44"/>
        <v>2.2099999999999997E-3</v>
      </c>
      <c r="G102">
        <v>4.3</v>
      </c>
      <c r="H102">
        <f t="shared" si="38"/>
        <v>0.70000000000000018</v>
      </c>
      <c r="I102">
        <f t="shared" si="39"/>
        <v>1627.906976744187</v>
      </c>
      <c r="J102">
        <f t="shared" si="40"/>
        <v>4.2999999999999988E-4</v>
      </c>
    </row>
    <row r="103" spans="1:10" x14ac:dyDescent="0.25">
      <c r="A103">
        <f t="shared" si="41"/>
        <v>45</v>
      </c>
      <c r="B103">
        <v>2.21</v>
      </c>
      <c r="C103">
        <f t="shared" si="36"/>
        <v>2.79</v>
      </c>
      <c r="D103">
        <f t="shared" si="42"/>
        <v>1262.4434389140274</v>
      </c>
      <c r="E103">
        <f t="shared" si="43"/>
        <v>4.4200000000000003E-3</v>
      </c>
      <c r="F103">
        <f t="shared" si="44"/>
        <v>2.2099999999999997E-3</v>
      </c>
      <c r="G103">
        <v>4.34</v>
      </c>
      <c r="H103">
        <f t="shared" si="38"/>
        <v>0.66000000000000014</v>
      </c>
      <c r="I103">
        <f t="shared" si="39"/>
        <v>1520.737327188941</v>
      </c>
      <c r="J103">
        <f t="shared" si="40"/>
        <v>4.3399999999999982E-4</v>
      </c>
    </row>
    <row r="104" spans="1:10" x14ac:dyDescent="0.25">
      <c r="A104">
        <f t="shared" si="41"/>
        <v>50</v>
      </c>
      <c r="B104">
        <v>2.21</v>
      </c>
      <c r="C104">
        <f t="shared" si="36"/>
        <v>2.79</v>
      </c>
      <c r="D104">
        <f t="shared" si="42"/>
        <v>1262.4434389140274</v>
      </c>
      <c r="E104">
        <f t="shared" si="43"/>
        <v>4.4200000000000003E-3</v>
      </c>
      <c r="F104">
        <f t="shared" si="44"/>
        <v>2.2099999999999997E-3</v>
      </c>
      <c r="G104">
        <v>4.3600000000000003</v>
      </c>
      <c r="H104">
        <f t="shared" si="38"/>
        <v>0.63999999999999968</v>
      </c>
      <c r="I104">
        <f t="shared" si="39"/>
        <v>1467.8899082568805</v>
      </c>
      <c r="J104">
        <f t="shared" si="40"/>
        <v>4.3599999999999986E-4</v>
      </c>
    </row>
    <row r="105" spans="1:10" x14ac:dyDescent="0.25">
      <c r="A105">
        <f t="shared" si="41"/>
        <v>55</v>
      </c>
      <c r="B105">
        <v>2.21</v>
      </c>
      <c r="C105">
        <f t="shared" si="36"/>
        <v>2.79</v>
      </c>
      <c r="D105">
        <f t="shared" si="42"/>
        <v>1262.4434389140274</v>
      </c>
      <c r="E105">
        <f t="shared" si="43"/>
        <v>4.4200000000000003E-3</v>
      </c>
      <c r="F105">
        <f t="shared" si="44"/>
        <v>2.2099999999999997E-3</v>
      </c>
      <c r="G105">
        <v>4.3899999999999997</v>
      </c>
      <c r="H105">
        <f t="shared" si="38"/>
        <v>0.61000000000000032</v>
      </c>
      <c r="I105">
        <f t="shared" si="39"/>
        <v>1389.5216400911177</v>
      </c>
      <c r="J105">
        <f t="shared" si="40"/>
        <v>4.3899999999999977E-4</v>
      </c>
    </row>
    <row r="106" spans="1:10" x14ac:dyDescent="0.25">
      <c r="A106">
        <f t="shared" si="41"/>
        <v>60</v>
      </c>
      <c r="B106">
        <v>2.21</v>
      </c>
      <c r="C106">
        <f t="shared" si="36"/>
        <v>2.79</v>
      </c>
      <c r="D106">
        <f t="shared" si="42"/>
        <v>1262.4434389140274</v>
      </c>
      <c r="E106">
        <f t="shared" si="43"/>
        <v>4.4200000000000003E-3</v>
      </c>
      <c r="F106">
        <f t="shared" si="44"/>
        <v>2.2099999999999997E-3</v>
      </c>
      <c r="G106">
        <v>4.41</v>
      </c>
      <c r="H106">
        <f t="shared" si="38"/>
        <v>0.58999999999999986</v>
      </c>
      <c r="I106">
        <f t="shared" si="39"/>
        <v>1337.8684807256232</v>
      </c>
      <c r="J106">
        <f t="shared" si="40"/>
        <v>4.4100000000000004E-4</v>
      </c>
    </row>
    <row r="107" spans="1:10" x14ac:dyDescent="0.25">
      <c r="A107">
        <f t="shared" si="41"/>
        <v>65</v>
      </c>
      <c r="B107">
        <v>2.21</v>
      </c>
      <c r="C107">
        <f t="shared" si="36"/>
        <v>2.79</v>
      </c>
      <c r="D107">
        <f t="shared" si="42"/>
        <v>1262.4434389140274</v>
      </c>
      <c r="E107">
        <f t="shared" si="43"/>
        <v>4.4200000000000003E-3</v>
      </c>
      <c r="F107">
        <f t="shared" si="44"/>
        <v>2.2099999999999997E-3</v>
      </c>
      <c r="G107">
        <v>4.43</v>
      </c>
      <c r="H107">
        <f t="shared" si="38"/>
        <v>0.57000000000000028</v>
      </c>
      <c r="I107">
        <f t="shared" si="39"/>
        <v>1286.6817155756216</v>
      </c>
      <c r="J107">
        <f t="shared" si="40"/>
        <v>4.4299999999999993E-4</v>
      </c>
    </row>
    <row r="108" spans="1:10" x14ac:dyDescent="0.25">
      <c r="A108">
        <f t="shared" si="41"/>
        <v>70</v>
      </c>
      <c r="B108">
        <v>2.21</v>
      </c>
      <c r="C108">
        <f t="shared" si="36"/>
        <v>2.79</v>
      </c>
      <c r="D108">
        <f t="shared" si="42"/>
        <v>1262.4434389140274</v>
      </c>
      <c r="E108">
        <f t="shared" si="43"/>
        <v>4.4200000000000003E-3</v>
      </c>
      <c r="F108">
        <f t="shared" si="44"/>
        <v>2.2099999999999997E-3</v>
      </c>
      <c r="G108">
        <v>4.4400000000000004</v>
      </c>
      <c r="H108">
        <f t="shared" si="38"/>
        <v>0.55999999999999961</v>
      </c>
      <c r="I108">
        <f t="shared" si="39"/>
        <v>1261.2612612612611</v>
      </c>
      <c r="J108">
        <f t="shared" si="40"/>
        <v>4.4399999999999973E-4</v>
      </c>
    </row>
    <row r="109" spans="1:10" x14ac:dyDescent="0.25">
      <c r="A109">
        <f t="shared" si="41"/>
        <v>75</v>
      </c>
      <c r="B109">
        <v>2.2200000000000002</v>
      </c>
      <c r="C109">
        <f t="shared" si="36"/>
        <v>2.78</v>
      </c>
      <c r="D109">
        <f t="shared" si="42"/>
        <v>1252.2522522522522</v>
      </c>
      <c r="E109">
        <f t="shared" si="43"/>
        <v>4.4399999999999995E-3</v>
      </c>
      <c r="F109">
        <f t="shared" si="44"/>
        <v>2.2199999999999998E-3</v>
      </c>
      <c r="G109">
        <v>4.45</v>
      </c>
      <c r="H109">
        <f t="shared" si="38"/>
        <v>0.54999999999999982</v>
      </c>
      <c r="I109">
        <f t="shared" si="39"/>
        <v>1235.9550561797751</v>
      </c>
      <c r="J109">
        <f t="shared" si="40"/>
        <v>4.4499999999999992E-4</v>
      </c>
    </row>
    <row r="110" spans="1:10" x14ac:dyDescent="0.25">
      <c r="A110">
        <f t="shared" si="41"/>
        <v>80</v>
      </c>
      <c r="B110">
        <v>2.2200000000000002</v>
      </c>
      <c r="C110">
        <f t="shared" si="36"/>
        <v>2.78</v>
      </c>
      <c r="D110">
        <f t="shared" si="42"/>
        <v>1252.2522522522522</v>
      </c>
      <c r="E110">
        <f t="shared" si="43"/>
        <v>4.4399999999999995E-3</v>
      </c>
      <c r="F110">
        <f t="shared" si="44"/>
        <v>2.2199999999999998E-3</v>
      </c>
      <c r="G110">
        <v>4.46</v>
      </c>
      <c r="H110">
        <f t="shared" si="38"/>
        <v>0.54</v>
      </c>
      <c r="I110">
        <f t="shared" si="39"/>
        <v>1210.7623318385649</v>
      </c>
      <c r="J110">
        <f t="shared" si="40"/>
        <v>4.4600000000000005E-4</v>
      </c>
    </row>
    <row r="111" spans="1:10" x14ac:dyDescent="0.25">
      <c r="A111">
        <f t="shared" si="41"/>
        <v>85</v>
      </c>
      <c r="B111">
        <v>2.2200000000000002</v>
      </c>
      <c r="C111">
        <f t="shared" si="36"/>
        <v>2.78</v>
      </c>
      <c r="D111">
        <f t="shared" si="42"/>
        <v>1252.2522522522522</v>
      </c>
      <c r="E111">
        <f t="shared" si="43"/>
        <v>4.4399999999999995E-3</v>
      </c>
      <c r="F111">
        <f t="shared" si="44"/>
        <v>2.2199999999999998E-3</v>
      </c>
      <c r="G111">
        <v>4.4800000000000004</v>
      </c>
      <c r="H111">
        <f t="shared" si="38"/>
        <v>0.51999999999999957</v>
      </c>
      <c r="I111">
        <f t="shared" si="39"/>
        <v>1160.7142857142844</v>
      </c>
      <c r="J111">
        <f t="shared" si="40"/>
        <v>4.4800000000000016E-4</v>
      </c>
    </row>
    <row r="112" spans="1:10" x14ac:dyDescent="0.25">
      <c r="A112">
        <f>A111+5</f>
        <v>90</v>
      </c>
      <c r="B112">
        <v>2.2200000000000002</v>
      </c>
      <c r="C112">
        <f t="shared" si="36"/>
        <v>2.78</v>
      </c>
      <c r="D112">
        <f t="shared" si="42"/>
        <v>1252.2522522522522</v>
      </c>
      <c r="E112">
        <f t="shared" si="43"/>
        <v>4.4399999999999995E-3</v>
      </c>
      <c r="F112">
        <f t="shared" si="44"/>
        <v>2.2199999999999998E-3</v>
      </c>
      <c r="G112">
        <v>4.4800000000000004</v>
      </c>
      <c r="H112">
        <f t="shared" si="38"/>
        <v>0.51999999999999957</v>
      </c>
      <c r="I112">
        <f t="shared" si="39"/>
        <v>1160.7142857142844</v>
      </c>
      <c r="J112">
        <f t="shared" si="40"/>
        <v>4.4800000000000016E-4</v>
      </c>
    </row>
    <row r="113" spans="1:10" x14ac:dyDescent="0.25">
      <c r="A113">
        <f t="shared" si="41"/>
        <v>95</v>
      </c>
      <c r="B113">
        <v>2.2200000000000002</v>
      </c>
      <c r="C113">
        <f t="shared" si="36"/>
        <v>2.78</v>
      </c>
      <c r="D113">
        <f t="shared" si="42"/>
        <v>1252.2522522522522</v>
      </c>
      <c r="E113">
        <f t="shared" si="43"/>
        <v>4.4399999999999995E-3</v>
      </c>
      <c r="F113">
        <f t="shared" si="44"/>
        <v>2.2199999999999998E-3</v>
      </c>
      <c r="G113">
        <v>4.49</v>
      </c>
      <c r="H113">
        <f t="shared" si="38"/>
        <v>0.50999999999999979</v>
      </c>
      <c r="I113">
        <f t="shared" si="39"/>
        <v>1135.8574610244978</v>
      </c>
      <c r="J113">
        <f t="shared" si="40"/>
        <v>4.4900000000000023E-4</v>
      </c>
    </row>
    <row r="114" spans="1:10" x14ac:dyDescent="0.25">
      <c r="A114">
        <f>A113+5</f>
        <v>100</v>
      </c>
      <c r="B114">
        <v>2.2200000000000002</v>
      </c>
      <c r="C114">
        <f t="shared" si="36"/>
        <v>2.78</v>
      </c>
      <c r="D114">
        <f t="shared" si="42"/>
        <v>1252.2522522522522</v>
      </c>
      <c r="E114">
        <f t="shared" si="43"/>
        <v>4.4399999999999995E-3</v>
      </c>
      <c r="F114">
        <f t="shared" si="44"/>
        <v>2.2199999999999998E-3</v>
      </c>
      <c r="G114">
        <v>4.5</v>
      </c>
      <c r="H114">
        <f t="shared" si="38"/>
        <v>0.5</v>
      </c>
      <c r="I114">
        <f t="shared" si="39"/>
        <v>1111.1111111111113</v>
      </c>
      <c r="J114">
        <f t="shared" si="40"/>
        <v>4.4999999999999993E-4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Sica</dc:creator>
  <cp:lastModifiedBy>Nick Sica</cp:lastModifiedBy>
  <dcterms:created xsi:type="dcterms:W3CDTF">2020-10-14T21:59:56Z</dcterms:created>
  <dcterms:modified xsi:type="dcterms:W3CDTF">2020-10-19T18:32:37Z</dcterms:modified>
</cp:coreProperties>
</file>